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215" tabRatio="914" activeTab="0"/>
  </bookViews>
  <sheets>
    <sheet name="Sommaire" sheetId="1" r:id="rId1"/>
    <sheet name="CTI PIB" sheetId="2" r:id="rId2"/>
    <sheet name="CTI par poste" sheetId="3" r:id="rId3"/>
    <sheet name="CTI évol. volume" sheetId="4" r:id="rId4"/>
    <sheet name="CTI clientèle" sheetId="5" r:id="rId5"/>
    <sheet name="entreprises structure" sheetId="6" r:id="rId6"/>
    <sheet name="entreprises ratios" sheetId="7" r:id="rId7"/>
    <sheet name="Prod VA" sheetId="8" r:id="rId8"/>
    <sheet name="emploi" sheetId="9" r:id="rId9"/>
    <sheet name="effectifs salariés" sheetId="10" r:id="rId10"/>
    <sheet name="effectifs salariés par région" sheetId="11" r:id="rId11"/>
    <sheet name="structure emploi HR" sheetId="12" r:id="rId12"/>
    <sheet name="créations et défaillances" sheetId="13" r:id="rId13"/>
    <sheet name="produits financiers" sheetId="14" r:id="rId14"/>
  </sheets>
  <externalReferences>
    <externalReference r:id="rId17"/>
    <externalReference r:id="rId18"/>
    <externalReference r:id="rId19"/>
  </externalReferences>
  <definedNames>
    <definedName name="_CST2006" localSheetId="10">#REF!</definedName>
    <definedName name="_CST2006" localSheetId="5">#REF!</definedName>
    <definedName name="_CST2006">#REF!</definedName>
    <definedName name="_CST2008" localSheetId="10">#REF!</definedName>
    <definedName name="_CST2008" localSheetId="5">#REF!</definedName>
    <definedName name="_CST2008">#REF!</definedName>
    <definedName name="_TAB7" localSheetId="10">#REF!</definedName>
    <definedName name="_TAB7" localSheetId="5">#REF!</definedName>
    <definedName name="_TAB7">#REF!</definedName>
    <definedName name="bébé" localSheetId="10">#REF!</definedName>
    <definedName name="bébé" localSheetId="5">#REF!</definedName>
    <definedName name="bébé">#REF!</definedName>
    <definedName name="COMPTE_D_EXPLOITATION_PAR_BRANCHE" localSheetId="10">#REF!</definedName>
    <definedName name="COMPTE_D_EXPLOITATION_PAR_BRANCHE" localSheetId="5">#REF!</definedName>
    <definedName name="COMPTE_D_EXPLOITATION_PAR_BRANCHE">#REF!</definedName>
    <definedName name="CST" localSheetId="10">#REF!</definedName>
    <definedName name="CST" localSheetId="5">#REF!</definedName>
    <definedName name="CST">#REF!</definedName>
    <definedName name="CST_2006" localSheetId="10">#REF!</definedName>
    <definedName name="CST_2006" localSheetId="5">#REF!</definedName>
    <definedName name="CST_2006">#REF!</definedName>
    <definedName name="Données_brutes" localSheetId="10">#REF!</definedName>
    <definedName name="Données_brutes" localSheetId="5">#REF!</definedName>
    <definedName name="Données_brutes">#REF!</definedName>
    <definedName name="Données_volume">'[1]Volume'!$B$2:$EF$85</definedName>
    <definedName name="Données_volume_2">'[2]Volume'!$B$2:$EF$85</definedName>
    <definedName name="Données_volume_3">'[2]Volume'!$B$2:$EF$85</definedName>
    <definedName name="Données_volume_5">'[2]Volume'!$B$2:$EF$85</definedName>
    <definedName name="Donnéesbrutes">'[1]BRUTSV'!$B$2:$EF$85</definedName>
    <definedName name="Donnéesbrutes_2">'[2]BRUTSV'!$B$2:$EF$85</definedName>
    <definedName name="Donnéesbrutes_3">'[2]BRUTSV'!$B$2:$EF$85</definedName>
    <definedName name="Donnéesbrutes_5">'[2]BRUTSV'!$B$2:$EF$85</definedName>
    <definedName name="DonnéesCNAM">'[1]CVSCJOCNAM'!$B$2:$EF$85</definedName>
    <definedName name="DonnéesCNAM_2">'[2]CVSCJOCNAM'!$B$2:$EF$85</definedName>
    <definedName name="DonnéesCNAM_3">'[2]CVSCJOCNAM'!$B$2:$EF$85</definedName>
    <definedName name="DonnéesCNAM_5">'[2]CVSCJOCNAM'!$B$2:$EF$85</definedName>
    <definedName name="DonnéesCVS" localSheetId="10">#REF!</definedName>
    <definedName name="DonnéesCVS" localSheetId="5">#REF!</definedName>
    <definedName name="DonnéesCVS">#REF!</definedName>
    <definedName name="DonnéesDemetra_CT">'[1]CVSCJODemetra_CT'!$B$2:$EF$85</definedName>
    <definedName name="DonnéesDemetra_CT_2">'[2]CVSCJODemetra_CT'!$B$2:$EF$85</definedName>
    <definedName name="DonnéesDemetra_CT_3">'[2]CVSCJODemetra_CT'!$B$2:$EF$85</definedName>
    <definedName name="DonnéesDemetra_CT_5">'[2]CVSCJODemetra_CT'!$B$2:$EF$85</definedName>
    <definedName name="Graphiques" localSheetId="10">#REF!</definedName>
    <definedName name="Graphiques" localSheetId="5">#REF!</definedName>
    <definedName name="Graphiques">#REF!</definedName>
    <definedName name="JHTK" localSheetId="10">#REF!</definedName>
    <definedName name="JHTK" localSheetId="5">#REF!</definedName>
    <definedName name="JHTK">#REF!</definedName>
    <definedName name="nom" localSheetId="10">#REF!</definedName>
    <definedName name="nom" localSheetId="5">#REF!</definedName>
    <definedName name="nom">#REF!</definedName>
    <definedName name="poupou" localSheetId="10">#REF!</definedName>
    <definedName name="poupou" localSheetId="5">#REF!</definedName>
    <definedName name="poupou">#REF!</definedName>
    <definedName name="rien" localSheetId="10">#REF!</definedName>
    <definedName name="rien" localSheetId="5">#REF!</definedName>
    <definedName name="rien">#REF!</definedName>
    <definedName name="SDT" localSheetId="10">#REF!</definedName>
    <definedName name="SDT" localSheetId="5">#REF!</definedName>
    <definedName name="SDT">#REF!</definedName>
    <definedName name="som">'[3]Sommaire'!$A$1</definedName>
    <definedName name="Sommaire" localSheetId="10">#REF!</definedName>
    <definedName name="Sommaire" localSheetId="5">#REF!</definedName>
    <definedName name="Sommaire">#REF!</definedName>
    <definedName name="Tableau" localSheetId="10">#REF!</definedName>
    <definedName name="Tableau" localSheetId="5">#REF!</definedName>
    <definedName name="Tableau">#REF!</definedName>
    <definedName name="TableauC1" localSheetId="10">#REF!</definedName>
    <definedName name="TableauC1" localSheetId="5">#REF!</definedName>
    <definedName name="TableauC1">#REF!</definedName>
    <definedName name="TableauC10" localSheetId="10">#REF!</definedName>
    <definedName name="TableauC10" localSheetId="5">#REF!</definedName>
    <definedName name="TableauC10">#REF!</definedName>
    <definedName name="TableauC11" localSheetId="10">#REF!</definedName>
    <definedName name="TableauC11" localSheetId="5">#REF!</definedName>
    <definedName name="TableauC11">#REF!</definedName>
    <definedName name="TableauC12" localSheetId="10">#REF!</definedName>
    <definedName name="TableauC12" localSheetId="5">#REF!</definedName>
    <definedName name="TableauC12">#REF!</definedName>
    <definedName name="TableauC13" localSheetId="10">#REF!</definedName>
    <definedName name="TableauC13" localSheetId="5">#REF!</definedName>
    <definedName name="TableauC13">#REF!</definedName>
    <definedName name="TableauC14" localSheetId="10">#REF!</definedName>
    <definedName name="TableauC14" localSheetId="5">#REF!</definedName>
    <definedName name="TableauC14">#REF!</definedName>
    <definedName name="TableauC15" localSheetId="10">#REF!</definedName>
    <definedName name="TableauC15" localSheetId="5">#REF!</definedName>
    <definedName name="TableauC15">#REF!</definedName>
    <definedName name="TableauC16" localSheetId="10">#REF!</definedName>
    <definedName name="TableauC16" localSheetId="5">#REF!</definedName>
    <definedName name="TableauC16">#REF!</definedName>
    <definedName name="TableauC17" localSheetId="10">#REF!</definedName>
    <definedName name="TableauC17" localSheetId="5">#REF!</definedName>
    <definedName name="TableauC17">#REF!</definedName>
    <definedName name="TableauC18" localSheetId="10">#REF!</definedName>
    <definedName name="TableauC18" localSheetId="5">#REF!</definedName>
    <definedName name="TableauC18">#REF!</definedName>
    <definedName name="TableauC19" localSheetId="10">#REF!</definedName>
    <definedName name="TableauC19" localSheetId="5">#REF!</definedName>
    <definedName name="TableauC19">#REF!</definedName>
    <definedName name="TableauC2" localSheetId="10">#REF!</definedName>
    <definedName name="TableauC2" localSheetId="5">#REF!</definedName>
    <definedName name="TableauC2">#REF!</definedName>
    <definedName name="TableauC20" localSheetId="10">#REF!</definedName>
    <definedName name="TableauC20" localSheetId="5">#REF!</definedName>
    <definedName name="TableauC20">#REF!</definedName>
    <definedName name="TableauC21" localSheetId="10">#REF!</definedName>
    <definedName name="TableauC21" localSheetId="5">#REF!</definedName>
    <definedName name="TableauC21">#REF!</definedName>
    <definedName name="TableauC22" localSheetId="10">#REF!</definedName>
    <definedName name="TableauC22" localSheetId="5">#REF!</definedName>
    <definedName name="TableauC22">#REF!</definedName>
    <definedName name="TableauC23" localSheetId="10">#REF!</definedName>
    <definedName name="TableauC23" localSheetId="5">#REF!</definedName>
    <definedName name="TableauC23">#REF!</definedName>
    <definedName name="TableauC24" localSheetId="10">#REF!</definedName>
    <definedName name="TableauC24" localSheetId="5">#REF!</definedName>
    <definedName name="TableauC24">#REF!</definedName>
    <definedName name="TableauC25" localSheetId="10">#REF!</definedName>
    <definedName name="TableauC25" localSheetId="5">#REF!</definedName>
    <definedName name="TableauC25">#REF!</definedName>
    <definedName name="TableauC26" localSheetId="10">#REF!</definedName>
    <definedName name="TableauC26" localSheetId="5">#REF!</definedName>
    <definedName name="TableauC26">#REF!</definedName>
    <definedName name="TableauC27" localSheetId="10">#REF!</definedName>
    <definedName name="TableauC27" localSheetId="5">#REF!</definedName>
    <definedName name="TableauC27">#REF!</definedName>
    <definedName name="TableauC28" localSheetId="10">#REF!</definedName>
    <definedName name="TableauC28" localSheetId="5">#REF!</definedName>
    <definedName name="TableauC28">#REF!</definedName>
    <definedName name="TableauC29" localSheetId="10">#REF!</definedName>
    <definedName name="TableauC29" localSheetId="5">#REF!</definedName>
    <definedName name="TableauC29">#REF!</definedName>
    <definedName name="TableauC3" localSheetId="10">#REF!</definedName>
    <definedName name="TableauC3" localSheetId="5">#REF!</definedName>
    <definedName name="TableauC3">#REF!</definedName>
    <definedName name="TableauC30" localSheetId="10">#REF!</definedName>
    <definedName name="TableauC30" localSheetId="5">#REF!</definedName>
    <definedName name="TableauC30">#REF!</definedName>
    <definedName name="TableauC31" localSheetId="10">#REF!</definedName>
    <definedName name="TableauC31" localSheetId="5">#REF!</definedName>
    <definedName name="TableauC31">#REF!</definedName>
    <definedName name="TableauC31a" localSheetId="10">#REF!</definedName>
    <definedName name="TableauC31a" localSheetId="5">#REF!</definedName>
    <definedName name="TableauC31a">#REF!</definedName>
    <definedName name="TableauC31b" localSheetId="10">#REF!</definedName>
    <definedName name="TableauC31b" localSheetId="5">#REF!</definedName>
    <definedName name="TableauC31b">#REF!</definedName>
    <definedName name="TableauC32" localSheetId="10">#REF!</definedName>
    <definedName name="TableauC32" localSheetId="5">#REF!</definedName>
    <definedName name="TableauC32">#REF!</definedName>
    <definedName name="TableauC33" localSheetId="10">#REF!</definedName>
    <definedName name="TableauC33" localSheetId="5">#REF!</definedName>
    <definedName name="TableauC33">#REF!</definedName>
    <definedName name="TableauC34" localSheetId="10">#REF!</definedName>
    <definedName name="TableauC34" localSheetId="5">#REF!</definedName>
    <definedName name="TableauC34">#REF!</definedName>
    <definedName name="TableauC35" localSheetId="10">#REF!</definedName>
    <definedName name="TableauC35" localSheetId="5">#REF!</definedName>
    <definedName name="TableauC35">#REF!</definedName>
    <definedName name="TableauC36" localSheetId="10">#REF!</definedName>
    <definedName name="TableauC36" localSheetId="5">#REF!</definedName>
    <definedName name="TableauC36">#REF!</definedName>
    <definedName name="TableauC37" localSheetId="10">#REF!</definedName>
    <definedName name="TableauC37" localSheetId="5">#REF!</definedName>
    <definedName name="TableauC37">#REF!</definedName>
    <definedName name="TableauC38" localSheetId="10">#REF!</definedName>
    <definedName name="TableauC38" localSheetId="5">#REF!</definedName>
    <definedName name="TableauC38">#REF!</definedName>
    <definedName name="TableauC38a" localSheetId="10">#REF!</definedName>
    <definedName name="TableauC38a" localSheetId="5">#REF!</definedName>
    <definedName name="TableauC38a">#REF!</definedName>
    <definedName name="TableauC39" localSheetId="10">#REF!</definedName>
    <definedName name="TableauC39" localSheetId="5">#REF!</definedName>
    <definedName name="TableauC39">#REF!</definedName>
    <definedName name="TableauC4" localSheetId="10">#REF!</definedName>
    <definedName name="TableauC4" localSheetId="5">#REF!</definedName>
    <definedName name="TableauC4">#REF!</definedName>
    <definedName name="TableauC40" localSheetId="10">#REF!</definedName>
    <definedName name="TableauC40" localSheetId="5">#REF!</definedName>
    <definedName name="TableauC40">#REF!</definedName>
    <definedName name="tableauC400" localSheetId="10">#REF!</definedName>
    <definedName name="tableauC400" localSheetId="5">#REF!</definedName>
    <definedName name="tableauC400">#REF!</definedName>
    <definedName name="TableauC41" localSheetId="10">#REF!</definedName>
    <definedName name="TableauC41" localSheetId="5">#REF!</definedName>
    <definedName name="TableauC41">#REF!</definedName>
    <definedName name="TableauC42" localSheetId="10">#REF!</definedName>
    <definedName name="TableauC42" localSheetId="5">#REF!</definedName>
    <definedName name="TableauC42">#REF!</definedName>
    <definedName name="TableauC43" localSheetId="10">#REF!</definedName>
    <definedName name="TableauC43" localSheetId="5">#REF!</definedName>
    <definedName name="TableauC43">#REF!</definedName>
    <definedName name="TableauC44" localSheetId="10">#REF!</definedName>
    <definedName name="TableauC44" localSheetId="5">#REF!</definedName>
    <definedName name="TableauC44">#REF!</definedName>
    <definedName name="TableauC44a" localSheetId="10">#REF!</definedName>
    <definedName name="TableauC44a" localSheetId="5">#REF!</definedName>
    <definedName name="TableauC44a">#REF!</definedName>
    <definedName name="TableauC45" localSheetId="10">#REF!</definedName>
    <definedName name="TableauC45" localSheetId="5">#REF!</definedName>
    <definedName name="TableauC45">#REF!</definedName>
    <definedName name="TableauC46" localSheetId="10">#REF!</definedName>
    <definedName name="TableauC46" localSheetId="5">#REF!</definedName>
    <definedName name="TableauC46">#REF!</definedName>
    <definedName name="TableauC47" localSheetId="10">#REF!</definedName>
    <definedName name="TableauC47" localSheetId="5">#REF!</definedName>
    <definedName name="TableauC47">#REF!</definedName>
    <definedName name="TableauC48" localSheetId="10">#REF!</definedName>
    <definedName name="TableauC48" localSheetId="5">#REF!</definedName>
    <definedName name="TableauC48">#REF!</definedName>
    <definedName name="TableauC49" localSheetId="10">#REF!</definedName>
    <definedName name="TableauC49" localSheetId="5">#REF!</definedName>
    <definedName name="TableauC49">#REF!</definedName>
    <definedName name="TableauC5" localSheetId="10">#REF!</definedName>
    <definedName name="TableauC5" localSheetId="5">#REF!</definedName>
    <definedName name="TableauC5">#REF!</definedName>
    <definedName name="TableauC50" localSheetId="10">#REF!</definedName>
    <definedName name="TableauC50" localSheetId="5">#REF!</definedName>
    <definedName name="TableauC50">#REF!</definedName>
    <definedName name="TableauC51" localSheetId="10">#REF!</definedName>
    <definedName name="TableauC51" localSheetId="5">#REF!</definedName>
    <definedName name="TableauC51">#REF!</definedName>
    <definedName name="TableauC52" localSheetId="10">#REF!</definedName>
    <definedName name="TableauC52" localSheetId="5">#REF!</definedName>
    <definedName name="TableauC52">#REF!</definedName>
    <definedName name="TableauC53" localSheetId="10">#REF!</definedName>
    <definedName name="TableauC53" localSheetId="5">#REF!</definedName>
    <definedName name="TableauC53">#REF!</definedName>
    <definedName name="TableauC54" localSheetId="10">#REF!</definedName>
    <definedName name="TableauC54" localSheetId="5">#REF!</definedName>
    <definedName name="TableauC54">#REF!</definedName>
    <definedName name="TableauC55" localSheetId="10">#REF!</definedName>
    <definedName name="TableauC55" localSheetId="5">#REF!</definedName>
    <definedName name="TableauC55">#REF!</definedName>
    <definedName name="TableauC6" localSheetId="10">#REF!</definedName>
    <definedName name="TableauC6" localSheetId="5">#REF!</definedName>
    <definedName name="TableauC6">#REF!</definedName>
    <definedName name="TableauC7" localSheetId="10">#REF!</definedName>
    <definedName name="TableauC7" localSheetId="5">#REF!</definedName>
    <definedName name="TableauC7">#REF!</definedName>
    <definedName name="TableauC8" localSheetId="10">#REF!</definedName>
    <definedName name="TableauC8" localSheetId="5">#REF!</definedName>
    <definedName name="TableauC8">#REF!</definedName>
    <definedName name="TableauC9" localSheetId="10">#REF!</definedName>
    <definedName name="TableauC9" localSheetId="5">#REF!</definedName>
    <definedName name="TableauC9">#REF!</definedName>
    <definedName name="TableauH1" localSheetId="10">#REF!</definedName>
    <definedName name="TableauH1" localSheetId="5">#REF!</definedName>
    <definedName name="TableauH1">#REF!</definedName>
    <definedName name="TableauH10" localSheetId="10">#REF!</definedName>
    <definedName name="TableauH10" localSheetId="5">#REF!</definedName>
    <definedName name="TableauH10">#REF!</definedName>
    <definedName name="TableauH11" localSheetId="10">#REF!</definedName>
    <definedName name="TableauH11" localSheetId="5">#REF!</definedName>
    <definedName name="TableauH11">#REF!</definedName>
    <definedName name="TableauH12" localSheetId="10">#REF!</definedName>
    <definedName name="TableauH12" localSheetId="5">#REF!</definedName>
    <definedName name="TableauH12">#REF!</definedName>
    <definedName name="TableauH12a" localSheetId="10">#REF!</definedName>
    <definedName name="TableauH12a" localSheetId="5">#REF!</definedName>
    <definedName name="TableauH12a">#REF!</definedName>
    <definedName name="TableauH12b" localSheetId="10">#REF!</definedName>
    <definedName name="TableauH12b" localSheetId="5">#REF!</definedName>
    <definedName name="TableauH12b">#REF!</definedName>
    <definedName name="TableauH12c" localSheetId="10">#REF!</definedName>
    <definedName name="TableauH12c" localSheetId="5">#REF!</definedName>
    <definedName name="TableauH12c">#REF!</definedName>
    <definedName name="TableauH12d" localSheetId="10">#REF!</definedName>
    <definedName name="TableauH12d" localSheetId="5">#REF!</definedName>
    <definedName name="TableauH12d">#REF!</definedName>
    <definedName name="TableauH13" localSheetId="10">#REF!</definedName>
    <definedName name="TableauH13" localSheetId="5">#REF!</definedName>
    <definedName name="TableauH13">#REF!</definedName>
    <definedName name="TableauH14" localSheetId="10">#REF!</definedName>
    <definedName name="TableauH14" localSheetId="5">#REF!</definedName>
    <definedName name="TableauH14">#REF!</definedName>
    <definedName name="TableauH15" localSheetId="10">#REF!</definedName>
    <definedName name="TableauH15" localSheetId="5">#REF!</definedName>
    <definedName name="TableauH15">#REF!</definedName>
    <definedName name="TableauH16" localSheetId="10">#REF!</definedName>
    <definedName name="TableauH16" localSheetId="5">#REF!</definedName>
    <definedName name="TableauH16">#REF!</definedName>
    <definedName name="TableauH17" localSheetId="10">#REF!</definedName>
    <definedName name="TableauH17" localSheetId="5">#REF!</definedName>
    <definedName name="TableauH17">#REF!</definedName>
    <definedName name="TableauH18" localSheetId="10">#REF!</definedName>
    <definedName name="TableauH18" localSheetId="5">#REF!</definedName>
    <definedName name="TableauH18">#REF!</definedName>
    <definedName name="TableauH18a" localSheetId="10">#REF!</definedName>
    <definedName name="TableauH18a" localSheetId="5">#REF!</definedName>
    <definedName name="TableauH18a">#REF!</definedName>
    <definedName name="TableauH18b" localSheetId="10">#REF!</definedName>
    <definedName name="TableauH18b" localSheetId="5">#REF!</definedName>
    <definedName name="TableauH18b">#REF!</definedName>
    <definedName name="TableauH19" localSheetId="10">#REF!</definedName>
    <definedName name="TableauH19" localSheetId="5">#REF!</definedName>
    <definedName name="TableauH19">#REF!</definedName>
    <definedName name="TableauH2" localSheetId="10">#REF!</definedName>
    <definedName name="TableauH2" localSheetId="5">#REF!</definedName>
    <definedName name="TableauH2">#REF!</definedName>
    <definedName name="TableauH20" localSheetId="10">#REF!</definedName>
    <definedName name="TableauH20" localSheetId="5">#REF!</definedName>
    <definedName name="TableauH20">#REF!</definedName>
    <definedName name="TableauH20a" localSheetId="10">#REF!</definedName>
    <definedName name="TableauH20a" localSheetId="5">#REF!</definedName>
    <definedName name="TableauH20a">#REF!</definedName>
    <definedName name="TableauH20b" localSheetId="10">#REF!</definedName>
    <definedName name="TableauH20b" localSheetId="5">#REF!</definedName>
    <definedName name="TableauH20b">#REF!</definedName>
    <definedName name="TableauH21" localSheetId="10">#REF!</definedName>
    <definedName name="TableauH21" localSheetId="5">#REF!</definedName>
    <definedName name="TableauH21">#REF!</definedName>
    <definedName name="TableauH21a" localSheetId="10">#REF!</definedName>
    <definedName name="TableauH21a" localSheetId="5">#REF!</definedName>
    <definedName name="TableauH21a">#REF!</definedName>
    <definedName name="TableauH21b" localSheetId="10">#REF!</definedName>
    <definedName name="TableauH21b" localSheetId="5">#REF!</definedName>
    <definedName name="TableauH21b">#REF!</definedName>
    <definedName name="TableauH21c" localSheetId="10">#REF!</definedName>
    <definedName name="TableauH21c" localSheetId="5">#REF!</definedName>
    <definedName name="TableauH21c">#REF!</definedName>
    <definedName name="TableauH22" localSheetId="10">#REF!</definedName>
    <definedName name="TableauH22" localSheetId="5">#REF!</definedName>
    <definedName name="TableauH22">#REF!</definedName>
    <definedName name="TableauH22a" localSheetId="10">#REF!</definedName>
    <definedName name="TableauH22a" localSheetId="5">#REF!</definedName>
    <definedName name="TableauH22a">#REF!</definedName>
    <definedName name="TableauH23" localSheetId="10">#REF!</definedName>
    <definedName name="TableauH23" localSheetId="5">#REF!</definedName>
    <definedName name="TableauH23">#REF!</definedName>
    <definedName name="tableauH23a" localSheetId="10">#REF!</definedName>
    <definedName name="tableauH23a" localSheetId="5">#REF!</definedName>
    <definedName name="tableauH23a">#REF!</definedName>
    <definedName name="TableauH23b" localSheetId="10">#REF!</definedName>
    <definedName name="TableauH23b" localSheetId="5">#REF!</definedName>
    <definedName name="TableauH23b">#REF!</definedName>
    <definedName name="TableauH23c" localSheetId="10">#REF!</definedName>
    <definedName name="TableauH23c" localSheetId="5">#REF!</definedName>
    <definedName name="TableauH23c">#REF!</definedName>
    <definedName name="TableauH23c1" localSheetId="10">#REF!</definedName>
    <definedName name="TableauH23c1" localSheetId="5">#REF!</definedName>
    <definedName name="TableauH23c1">#REF!</definedName>
    <definedName name="TableauH23d" localSheetId="10">#REF!</definedName>
    <definedName name="TableauH23d" localSheetId="5">#REF!</definedName>
    <definedName name="TableauH23d">#REF!</definedName>
    <definedName name="TableauH23e" localSheetId="10">#REF!</definedName>
    <definedName name="TableauH23e" localSheetId="5">#REF!</definedName>
    <definedName name="TableauH23e">#REF!</definedName>
    <definedName name="TableauH23f" localSheetId="10">#REF!</definedName>
    <definedName name="TableauH23f" localSheetId="5">#REF!</definedName>
    <definedName name="TableauH23f">#REF!</definedName>
    <definedName name="TableauH24" localSheetId="10">#REF!</definedName>
    <definedName name="TableauH24" localSheetId="5">#REF!</definedName>
    <definedName name="TableauH24">#REF!</definedName>
    <definedName name="TableauH25" localSheetId="10">#REF!</definedName>
    <definedName name="TableauH25" localSheetId="5">#REF!</definedName>
    <definedName name="TableauH25">#REF!</definedName>
    <definedName name="TableauH26" localSheetId="10">#REF!</definedName>
    <definedName name="TableauH26" localSheetId="5">#REF!</definedName>
    <definedName name="TableauH26">#REF!</definedName>
    <definedName name="TableauH27" localSheetId="10">#REF!</definedName>
    <definedName name="TableauH27" localSheetId="5">#REF!</definedName>
    <definedName name="TableauH27">#REF!</definedName>
    <definedName name="TableauH28" localSheetId="10">#REF!</definedName>
    <definedName name="TableauH28" localSheetId="5">#REF!</definedName>
    <definedName name="TableauH28">#REF!</definedName>
    <definedName name="TableauH28a" localSheetId="10">#REF!</definedName>
    <definedName name="TableauH28a" localSheetId="5">#REF!</definedName>
    <definedName name="TableauH28a">#REF!</definedName>
    <definedName name="TableauH29" localSheetId="10">#REF!</definedName>
    <definedName name="TableauH29" localSheetId="5">#REF!</definedName>
    <definedName name="TableauH29">#REF!</definedName>
    <definedName name="TableauH2a" localSheetId="10">#REF!</definedName>
    <definedName name="TableauH2a" localSheetId="5">#REF!</definedName>
    <definedName name="TableauH2a">#REF!</definedName>
    <definedName name="TableauH2b" localSheetId="10">#REF!</definedName>
    <definedName name="TableauH2b" localSheetId="5">#REF!</definedName>
    <definedName name="TableauH2b">#REF!</definedName>
    <definedName name="TableauH3" localSheetId="10">#REF!</definedName>
    <definedName name="TableauH3" localSheetId="5">#REF!</definedName>
    <definedName name="TableauH3">#REF!</definedName>
    <definedName name="TableauH30" localSheetId="10">#REF!</definedName>
    <definedName name="TableauH30" localSheetId="5">#REF!</definedName>
    <definedName name="TableauH30">#REF!</definedName>
    <definedName name="TableauH30a" localSheetId="10">#REF!</definedName>
    <definedName name="TableauH30a" localSheetId="5">#REF!</definedName>
    <definedName name="TableauH30a">#REF!</definedName>
    <definedName name="TableauH31" localSheetId="10">#REF!</definedName>
    <definedName name="TableauH31" localSheetId="5">#REF!</definedName>
    <definedName name="TableauH31">#REF!</definedName>
    <definedName name="TableauH32" localSheetId="10">#REF!</definedName>
    <definedName name="TableauH32" localSheetId="5">#REF!</definedName>
    <definedName name="TableauH32">#REF!</definedName>
    <definedName name="TableauH33" localSheetId="10">#REF!</definedName>
    <definedName name="TableauH33" localSheetId="5">#REF!</definedName>
    <definedName name="TableauH33">#REF!</definedName>
    <definedName name="TableauH34" localSheetId="10">#REF!</definedName>
    <definedName name="TableauH34" localSheetId="5">#REF!</definedName>
    <definedName name="TableauH34">#REF!</definedName>
    <definedName name="TableauH34a" localSheetId="10">#REF!</definedName>
    <definedName name="TableauH34a" localSheetId="5">#REF!</definedName>
    <definedName name="TableauH34a">#REF!</definedName>
    <definedName name="TableauH35" localSheetId="10">#REF!</definedName>
    <definedName name="TableauH35" localSheetId="5">#REF!</definedName>
    <definedName name="TableauH35">#REF!</definedName>
    <definedName name="TableauH36" localSheetId="10">#REF!</definedName>
    <definedName name="TableauH36" localSheetId="5">#REF!</definedName>
    <definedName name="TableauH36">#REF!</definedName>
    <definedName name="TableauH37" localSheetId="10">#REF!</definedName>
    <definedName name="TableauH37" localSheetId="5">#REF!</definedName>
    <definedName name="TableauH37">#REF!</definedName>
    <definedName name="TableauH38" localSheetId="10">#REF!</definedName>
    <definedName name="TableauH38" localSheetId="5">#REF!</definedName>
    <definedName name="TableauH38">#REF!</definedName>
    <definedName name="TableauH39" localSheetId="10">#REF!</definedName>
    <definedName name="TableauH39" localSheetId="5">#REF!</definedName>
    <definedName name="TableauH39">#REF!</definedName>
    <definedName name="TableauH3a" localSheetId="10">#REF!</definedName>
    <definedName name="TableauH3a" localSheetId="5">#REF!</definedName>
    <definedName name="TableauH3a">#REF!</definedName>
    <definedName name="TableauH4" localSheetId="10">#REF!</definedName>
    <definedName name="TableauH4" localSheetId="5">#REF!</definedName>
    <definedName name="TableauH4">#REF!</definedName>
    <definedName name="TableauH40" localSheetId="10">#REF!</definedName>
    <definedName name="TableauH40" localSheetId="5">#REF!</definedName>
    <definedName name="TableauH40">#REF!</definedName>
    <definedName name="TableauH41" localSheetId="10">#REF!</definedName>
    <definedName name="TableauH41" localSheetId="5">#REF!</definedName>
    <definedName name="TableauH41">#REF!</definedName>
    <definedName name="TableauH42" localSheetId="10">#REF!</definedName>
    <definedName name="TableauH42" localSheetId="5">#REF!</definedName>
    <definedName name="TableauH42">#REF!</definedName>
    <definedName name="TableauH43" localSheetId="10">#REF!</definedName>
    <definedName name="TableauH43" localSheetId="5">#REF!</definedName>
    <definedName name="TableauH43">#REF!</definedName>
    <definedName name="TableauH44" localSheetId="10">#REF!</definedName>
    <definedName name="TableauH44" localSheetId="5">#REF!</definedName>
    <definedName name="TableauH44">#REF!</definedName>
    <definedName name="TableauH45" localSheetId="10">#REF!</definedName>
    <definedName name="TableauH45" localSheetId="5">#REF!</definedName>
    <definedName name="TableauH45">#REF!</definedName>
    <definedName name="TableauH46" localSheetId="10">#REF!</definedName>
    <definedName name="TableauH46" localSheetId="5">#REF!</definedName>
    <definedName name="TableauH46">#REF!</definedName>
    <definedName name="TableauH47" localSheetId="10">#REF!</definedName>
    <definedName name="TableauH47" localSheetId="5">#REF!</definedName>
    <definedName name="TableauH47">#REF!</definedName>
    <definedName name="TableauH48" localSheetId="10">#REF!</definedName>
    <definedName name="TableauH48" localSheetId="5">#REF!</definedName>
    <definedName name="TableauH48">#REF!</definedName>
    <definedName name="TableauH49" localSheetId="10">#REF!</definedName>
    <definedName name="TableauH49" localSheetId="5">#REF!</definedName>
    <definedName name="TableauH49">#REF!</definedName>
    <definedName name="TableauH4a" localSheetId="10">#REF!</definedName>
    <definedName name="TableauH4a" localSheetId="5">#REF!</definedName>
    <definedName name="TableauH4a">#REF!</definedName>
    <definedName name="TableauH4b" localSheetId="10">#REF!</definedName>
    <definedName name="TableauH4b" localSheetId="5">#REF!</definedName>
    <definedName name="TableauH4b">#REF!</definedName>
    <definedName name="TableauH4c" localSheetId="10">#REF!</definedName>
    <definedName name="TableauH4c" localSheetId="5">#REF!</definedName>
    <definedName name="TableauH4c">#REF!</definedName>
    <definedName name="TableauH4d" localSheetId="10">#REF!</definedName>
    <definedName name="TableauH4d" localSheetId="5">#REF!</definedName>
    <definedName name="TableauH4d">#REF!</definedName>
    <definedName name="TableauH5" localSheetId="10">#REF!</definedName>
    <definedName name="TableauH5" localSheetId="5">#REF!</definedName>
    <definedName name="TableauH5">#REF!</definedName>
    <definedName name="TableauH50" localSheetId="10">#REF!</definedName>
    <definedName name="TableauH50" localSheetId="5">#REF!</definedName>
    <definedName name="TableauH50">#REF!</definedName>
    <definedName name="TableauH51" localSheetId="10">#REF!</definedName>
    <definedName name="TableauH51" localSheetId="5">#REF!</definedName>
    <definedName name="TableauH51">#REF!</definedName>
    <definedName name="TableauH52" localSheetId="10">#REF!</definedName>
    <definedName name="TableauH52" localSheetId="5">#REF!</definedName>
    <definedName name="TableauH52">#REF!</definedName>
    <definedName name="TableauH53" localSheetId="10">#REF!</definedName>
    <definedName name="TableauH53" localSheetId="5">#REF!</definedName>
    <definedName name="TableauH53">#REF!</definedName>
    <definedName name="TableauH54" localSheetId="10">#REF!</definedName>
    <definedName name="TableauH54" localSheetId="5">#REF!</definedName>
    <definedName name="TableauH54">#REF!</definedName>
    <definedName name="TableauH5a" localSheetId="10">#REF!</definedName>
    <definedName name="TableauH5a" localSheetId="5">#REF!</definedName>
    <definedName name="TableauH5a">#REF!</definedName>
    <definedName name="TableauH6" localSheetId="10">#REF!</definedName>
    <definedName name="TableauH6" localSheetId="5">#REF!</definedName>
    <definedName name="TableauH6">#REF!</definedName>
    <definedName name="TableauH7" localSheetId="10">#REF!</definedName>
    <definedName name="TableauH7" localSheetId="5">#REF!</definedName>
    <definedName name="TableauH7">#REF!</definedName>
    <definedName name="TableauH8" localSheetId="10">#REF!</definedName>
    <definedName name="TableauH8" localSheetId="5">#REF!</definedName>
    <definedName name="TableauH8">#REF!</definedName>
    <definedName name="TableauH9" localSheetId="10">#REF!</definedName>
    <definedName name="TableauH9" localSheetId="5">#REF!</definedName>
    <definedName name="TableauH9">#REF!</definedName>
    <definedName name="Tableaux" localSheetId="10">#REF!</definedName>
    <definedName name="Tableaux" localSheetId="5">#REF!</definedName>
    <definedName name="Tableaux">#REF!</definedName>
    <definedName name="tm">'[1]Feuil1'!$B$2:$EF$83</definedName>
    <definedName name="tm_2">'[2]Feuil1'!$B$2:$EF$83</definedName>
    <definedName name="tm_3">'[2]Feuil1'!$B$2:$EF$83</definedName>
    <definedName name="tm_5">'[2]Feuil1'!$B$2:$EF$83</definedName>
    <definedName name="volbrut">'[1]volbrut'!$B$2:$EF$83</definedName>
    <definedName name="volbrut_2">'[2]volbrut'!$B$2:$EF$83</definedName>
    <definedName name="volbrut_3">'[2]volbrut'!$B$2:$EF$83</definedName>
    <definedName name="volbrut_5">'[2]volbrut'!$B$2:$EF$83</definedName>
    <definedName name="x" localSheetId="10">#REF!</definedName>
    <definedName name="x" localSheetId="5">#REF!</definedName>
    <definedName name="x">#REF!</definedName>
    <definedName name="_xlnm.Print_Area" localSheetId="12">'créations et défaillances'!$A$1:$K$31</definedName>
    <definedName name="_xlnm.Print_Area" localSheetId="1">'CTI PIB'!#REF!</definedName>
    <definedName name="_xlnm.Print_Area" localSheetId="9">'effectifs salariés'!$A$1:$K$27</definedName>
    <definedName name="_xlnm.Print_Area" localSheetId="10">'effectifs salariés par région'!$A$1:$V$3</definedName>
    <definedName name="_xlnm.Print_Area" localSheetId="8">'emploi'!$A$1:$J$26</definedName>
    <definedName name="_xlnm.Print_Area" localSheetId="6">'entreprises ratios'!#REF!</definedName>
    <definedName name="_xlnm.Print_Area" localSheetId="5">'entreprises structure'!#REF!</definedName>
    <definedName name="_xlnm.Print_Area" localSheetId="7">'Prod VA'!$A$1:$M$24</definedName>
    <definedName name="_xlnm.Print_Area" localSheetId="0">'Sommaire'!$A$1:$B$40</definedName>
    <definedName name="_xlnm.Print_Area" localSheetId="11">'structure emploi HR'!$A$1:$L$15</definedName>
  </definedNames>
  <calcPr fullCalcOnLoad="1"/>
</workbook>
</file>

<file path=xl/sharedStrings.xml><?xml version="1.0" encoding="utf-8"?>
<sst xmlns="http://schemas.openxmlformats.org/spreadsheetml/2006/main" count="402" uniqueCount="245">
  <si>
    <t xml:space="preserve">   Effectif salarié au 31 /12 </t>
  </si>
  <si>
    <t xml:space="preserve">Chiffre d'affaires HT </t>
  </si>
  <si>
    <t xml:space="preserve">Frais de personnel </t>
  </si>
  <si>
    <t>Nombre</t>
  </si>
  <si>
    <t>Autres services de réservation et activités connexes</t>
  </si>
  <si>
    <t>Ensemble de l'économie</t>
  </si>
  <si>
    <t xml:space="preserve">   Effectif salarié moyen par entreprise</t>
  </si>
  <si>
    <t>Production</t>
  </si>
  <si>
    <t>- Ensemble de l'économie</t>
  </si>
  <si>
    <t>Valeur ajoutée brute</t>
  </si>
  <si>
    <t>Emploi</t>
  </si>
  <si>
    <t>Cafétérias et autres libres-services</t>
  </si>
  <si>
    <t>Restauration de type rapide</t>
  </si>
  <si>
    <t>Débits de boisson</t>
  </si>
  <si>
    <t xml:space="preserve">Activités des agences de voyages </t>
  </si>
  <si>
    <t>Activités des voyagistes</t>
  </si>
  <si>
    <t>Ensemble</t>
  </si>
  <si>
    <t>Salariés</t>
  </si>
  <si>
    <t>Temps partiel</t>
  </si>
  <si>
    <t>Femmes</t>
  </si>
  <si>
    <t xml:space="preserve">15 à 24 ans </t>
  </si>
  <si>
    <t xml:space="preserve">25 à 49 ans </t>
  </si>
  <si>
    <t>50 ans et plus</t>
  </si>
  <si>
    <t>Ouvriers</t>
  </si>
  <si>
    <t>Employés</t>
  </si>
  <si>
    <t>Artisans, commerçants et chefs d'entreprises</t>
  </si>
  <si>
    <t>Étrangers travaillant en France</t>
  </si>
  <si>
    <t>Démographie des entreprises</t>
  </si>
  <si>
    <t>Produit taxe de séjour communale (en €)</t>
  </si>
  <si>
    <t>Total</t>
  </si>
  <si>
    <t>Région</t>
  </si>
  <si>
    <t>Nombre de groupements</t>
  </si>
  <si>
    <t>Retour au sommaire</t>
  </si>
  <si>
    <t>Champ : France entière.</t>
  </si>
  <si>
    <t>Branche d'activité</t>
  </si>
  <si>
    <t>Restauration traditionnelle</t>
  </si>
  <si>
    <t>Comptes nationaux</t>
  </si>
  <si>
    <t>Enquête emploi</t>
  </si>
  <si>
    <t>Compte satellite du tourisme (CST)</t>
  </si>
  <si>
    <t>Services principalement marchands</t>
  </si>
  <si>
    <t>Total services principalement marchands</t>
  </si>
  <si>
    <t xml:space="preserve">Emplois intérieurs dans les services principalement marchands dont  "Hébergement et restauration" </t>
  </si>
  <si>
    <t xml:space="preserve">          Hébergement et restauration</t>
  </si>
  <si>
    <t>Activités financières et d'assurance</t>
  </si>
  <si>
    <t>Activités immobilières</t>
  </si>
  <si>
    <t>Hébergements touristiques et autres hébergements de courte durée</t>
  </si>
  <si>
    <t xml:space="preserve">Ensemble de l'économie
</t>
  </si>
  <si>
    <t>Source : Insee, Sirene.</t>
  </si>
  <si>
    <t>Source : Insee, enquête emploi.</t>
  </si>
  <si>
    <t xml:space="preserve">% </t>
  </si>
  <si>
    <t>Total des emplois 
salariés</t>
  </si>
  <si>
    <t>Total (en milliers de personnes)</t>
  </si>
  <si>
    <t>Hôtels et hébergements similaires</t>
  </si>
  <si>
    <t>Hébergement et restauration</t>
  </si>
  <si>
    <t>- Services principalement marchands</t>
  </si>
  <si>
    <t>Production et valeur ajoutée</t>
  </si>
  <si>
    <t xml:space="preserve">Créations d'entreprises (y compris reprises et réactivations) en France (DOM inclus) </t>
  </si>
  <si>
    <t xml:space="preserve">Défaillances d'entreprises en France (DOM inclus), par année de jugement </t>
  </si>
  <si>
    <t>S'agissant de l’emploi intérieur, le champ couvre les personnes physiques (résidentes ou non) ayant un emploi dans une unité de production résidente. Il s’agit d’une population évaluée en moyenne annuelle où chaque personne compte pour une unité, quelle que soit sa durée de travail.</t>
  </si>
  <si>
    <t>Source : Insee, Esane.</t>
  </si>
  <si>
    <t xml:space="preserve">Valeur ajoutée HT </t>
  </si>
  <si>
    <t>En milliards d'euros</t>
  </si>
  <si>
    <t>Commerce, transports, hébergement et restauration</t>
  </si>
  <si>
    <t>Entreprises</t>
  </si>
  <si>
    <t xml:space="preserve">   dont Transports </t>
  </si>
  <si>
    <t xml:space="preserve">     dont secteur "Hébergement et restauration"</t>
  </si>
  <si>
    <t>Part de la branche "Hébergement et restauration" dans :</t>
  </si>
  <si>
    <t>Restaurants 
et débits de boissons</t>
  </si>
  <si>
    <t>Le compte satellite du tourisme</t>
  </si>
  <si>
    <t>Consommation touristique intérieure et poids dans le PIB</t>
  </si>
  <si>
    <t>En milliards d'euros courants</t>
  </si>
  <si>
    <t>Hébergements touristiques marchands</t>
  </si>
  <si>
    <t>Restaurants et cafés</t>
  </si>
  <si>
    <t>Aliments et boissons</t>
  </si>
  <si>
    <t>Services de transport non urbain</t>
  </si>
  <si>
    <t>Péages, carburants, location de véhicules de tourisme</t>
  </si>
  <si>
    <t xml:space="preserve">Services des voyagistes et agences de voyages </t>
  </si>
  <si>
    <t>Activités culturelles, sportives et de loisirs</t>
  </si>
  <si>
    <t>Autres dépenses (transports sur place, shopping, etc.)</t>
  </si>
  <si>
    <t>Dépense touristique intérieure (1)</t>
  </si>
  <si>
    <t>Hébergement touristique non marchand (2)</t>
  </si>
  <si>
    <t>Consommation touristique intérieure (3)=(1)+(2)</t>
  </si>
  <si>
    <t>En %</t>
  </si>
  <si>
    <t>Dépense touristique intérieure</t>
  </si>
  <si>
    <t>Hébergement touristique non marchand</t>
  </si>
  <si>
    <t>Consommation touristique intérieure</t>
  </si>
  <si>
    <t>Consommation touristique
(en milliards d'euros courants)</t>
  </si>
  <si>
    <t>Ensemble des visiteurs</t>
  </si>
  <si>
    <t>Visiteurs français</t>
  </si>
  <si>
    <t>Visiteurs étrangers</t>
  </si>
  <si>
    <t>Dépense touristique (1)</t>
  </si>
  <si>
    <t>Consommation touristique (3)=(1)+(2)</t>
  </si>
  <si>
    <t>Outre-mer</t>
  </si>
  <si>
    <t>Casinos</t>
  </si>
  <si>
    <t>Musées, spectacles et autres activités culturelles</t>
  </si>
  <si>
    <t>Parcs d'attraction et autres services récréatifs</t>
  </si>
  <si>
    <t>Source : Acoss.</t>
  </si>
  <si>
    <r>
      <t>Services de transport non urbain</t>
    </r>
    <r>
      <rPr>
        <vertAlign val="superscript"/>
        <sz val="10"/>
        <rFont val="Arial"/>
        <family val="2"/>
      </rPr>
      <t>(2)</t>
    </r>
  </si>
  <si>
    <r>
      <t xml:space="preserve">(2) </t>
    </r>
    <r>
      <rPr>
        <sz val="10"/>
        <rFont val="Arial"/>
        <family val="2"/>
      </rPr>
      <t>Autres services caractéristiques : location de courte durée de matériel (véhicules de tourisme, articles de sports et de loisirs) et services culturels, sportifs et de loisirs (musées, spectacles et autres activités culturelles, parcs d'attraction et autres services récréatifs, casinos, téléphériques et remontées mécaniques).</t>
    </r>
  </si>
  <si>
    <r>
      <t>Location de courte durée de matériel</t>
    </r>
    <r>
      <rPr>
        <vertAlign val="superscript"/>
        <sz val="10"/>
        <rFont val="Arial"/>
        <family val="2"/>
      </rPr>
      <t>(3)</t>
    </r>
    <r>
      <rPr>
        <sz val="10"/>
        <rFont val="Arial"/>
        <family val="2"/>
      </rPr>
      <t xml:space="preserve"> </t>
    </r>
  </si>
  <si>
    <t>Total des secteurs d'activités 
caractéristiques du tourisme</t>
  </si>
  <si>
    <t xml:space="preserve">Répartition régionale des effectifs salariés dans les secteurs d'activités caractéristiques du tourisme </t>
  </si>
  <si>
    <t>Effectifs salariés au 31 décembre de l'année dans les secteurs d'activités caractéristiques du tourisme</t>
  </si>
  <si>
    <r>
      <t>Terrains de camping et parcs pour caravanes</t>
    </r>
    <r>
      <rPr>
        <vertAlign val="superscript"/>
        <sz val="10"/>
        <rFont val="Arial"/>
        <family val="2"/>
      </rPr>
      <t>(1)</t>
    </r>
  </si>
  <si>
    <r>
      <t>Téléphériques, remontées mécaniques</t>
    </r>
    <r>
      <rPr>
        <vertAlign val="superscript"/>
        <sz val="10"/>
        <rFont val="Arial"/>
        <family val="2"/>
      </rPr>
      <t>(4)</t>
    </r>
  </si>
  <si>
    <t>Consommation touristique intérieure, selon les principaux postes de dépenses</t>
  </si>
  <si>
    <t xml:space="preserve">Consommation touristique intérieure, évolution en volume des principaux postes de dépenses </t>
  </si>
  <si>
    <t xml:space="preserve">                 en nombre</t>
  </si>
  <si>
    <t xml:space="preserve">                 en % du total</t>
  </si>
  <si>
    <t>Secteur d'activité</t>
  </si>
  <si>
    <t>Le CST mobilise toutes les sources statistiques disponibles en matière de production et de consommation de produits touristiques. Les règles d'évaluation sont cohérentes avec celles utilisées dans les comptes nationaux, permettant ainsi de mesurer le poids du tourisme dans le PIB.</t>
  </si>
  <si>
    <r>
      <t xml:space="preserve">La décomposition de la CTI par produit permet </t>
    </r>
    <r>
      <rPr>
        <sz val="10"/>
        <rFont val="Arial"/>
        <family val="2"/>
      </rPr>
      <t>d'évaluer la contribution du tourisme aux différentes branches de l'économie.</t>
    </r>
  </si>
  <si>
    <t>Données Acoss</t>
  </si>
  <si>
    <t>A partir des bordereaux récapitulatifs de cotisations (BRC) remplis par les établissements employeurs du régime général exerçant leur activité en France et adressés aux Urssaf, l'Acoss calcule un effectif salarié par secteur d'activité.</t>
  </si>
  <si>
    <t xml:space="preserve">Téléphériques et remontées mécaniques </t>
  </si>
  <si>
    <t>Les entreprises des secteurs d'activités caractéristiques du tourisme</t>
  </si>
  <si>
    <t>Poids dans l'ensemble de l'économie (en %)</t>
  </si>
  <si>
    <t>Ensemble des secteurs d'activités caractéristiques</t>
  </si>
  <si>
    <t>Frais de personnel sur valeur ajoutée HT 
(en %)</t>
  </si>
  <si>
    <t>Valeur ajoutée sur chiffre d'affaires HT 
(en %)</t>
  </si>
  <si>
    <t>La consommation touristique intérieure (CTI) mesure la partie de la consommation des visiteurs résidents et non résidents (touristes et excursionnistes) qui a été acquise par les visiteurs auprès de fournisseurs français de services (et de biens de consommation), au cours ou en vue des voyages qu’ils ont effectués dans l’année considérée, en France ou à partir du territoire français.</t>
  </si>
  <si>
    <t xml:space="preserve">2012  </t>
  </si>
  <si>
    <t xml:space="preserve">2013  </t>
  </si>
  <si>
    <t>Source : Insee, Banque de France</t>
  </si>
  <si>
    <r>
      <t>(1)</t>
    </r>
    <r>
      <rPr>
        <sz val="10"/>
        <rFont val="Arial"/>
        <family val="2"/>
      </rPr>
      <t xml:space="preserve"> L'activité de ces établissements étant essentiellement réalisée en période estivale, ces effectifs mesurés au 31/12 ne reflètent pas la réalité de l'emploi dans ce secteur.</t>
    </r>
  </si>
  <si>
    <r>
      <t>(3)</t>
    </r>
    <r>
      <rPr>
        <sz val="10"/>
        <rFont val="Arial"/>
        <family val="2"/>
      </rPr>
      <t xml:space="preserve"> Véhicules de tourisme, articles de sports et de loisirs.</t>
    </r>
  </si>
  <si>
    <r>
      <t>(4)</t>
    </r>
    <r>
      <rPr>
        <sz val="10"/>
        <rFont val="Arial"/>
        <family val="2"/>
      </rPr>
      <t xml:space="preserve"> Le champ de l'Acoss ne couvre pas les salariés des collectivités publiques ; la chambre professionnelle "Domaines Skiables de France" estime que les collectivités publiques emploient environ 10 % de l'ensemble des salariés du secteur "téléphériques, remontées mécaniques".</t>
    </r>
  </si>
  <si>
    <t>Structure de la dépense touristique (en %)</t>
  </si>
  <si>
    <t>Chiffre d'affaires HT
par salarié
(en milliers d'€)</t>
  </si>
  <si>
    <t>Frais de personnel
par salarié 
(en milliers d'€)</t>
  </si>
  <si>
    <t>Chapitre 2 - Le poids économique du tourisme en France</t>
  </si>
  <si>
    <t>DÉFINITIONS ET SOURCES</t>
  </si>
  <si>
    <t>Accéder au mémento en ligne sur entreprises.gouv.fr</t>
  </si>
  <si>
    <t>En % du total de la branche
 "Hébergement et restauration"</t>
  </si>
  <si>
    <t>Structure de l'emploi dans la branche "Hébergement et restauration"</t>
  </si>
  <si>
    <t>Services des voyagistes
et agences de voyages</t>
  </si>
  <si>
    <t>Évolution
2014/2013</t>
  </si>
  <si>
    <t>Occitanie</t>
  </si>
  <si>
    <t>Produits financiers</t>
  </si>
  <si>
    <t>Nombre de
communes</t>
  </si>
  <si>
    <t>Produit taxe de séjour groupement à fiscalité propre (en €)</t>
  </si>
  <si>
    <t>Nombre  de communes appartenant à des groupements percevant la taxe de séjour</t>
  </si>
  <si>
    <t>Source : DGFiP - Bureau CL2A Infocentre CCI.</t>
  </si>
  <si>
    <t>Auvergne-Rhône-Alpes</t>
  </si>
  <si>
    <t>Bourgogne-Franche-Comté</t>
  </si>
  <si>
    <t>Bretagne</t>
  </si>
  <si>
    <t>Centre-Val de Loire</t>
  </si>
  <si>
    <t>Corse</t>
  </si>
  <si>
    <t>Grand Est</t>
  </si>
  <si>
    <t>Hauts-de-France</t>
  </si>
  <si>
    <t>Ile-de-France</t>
  </si>
  <si>
    <t>Normandie</t>
  </si>
  <si>
    <t>Nouvelle-Aquitaine</t>
  </si>
  <si>
    <t>Pays de la Loire</t>
  </si>
  <si>
    <t>Provence-Alpes-Côte d'Azur</t>
  </si>
  <si>
    <t xml:space="preserve">2014 </t>
  </si>
  <si>
    <t xml:space="preserve">Hébergements touristiques: </t>
  </si>
  <si>
    <t xml:space="preserve">Organisation de jeux de hasard et d'argent </t>
  </si>
  <si>
    <t>Restaurants et cafés :</t>
  </si>
  <si>
    <t>Location de courte durée de matériel :</t>
  </si>
  <si>
    <t>Musées, spectacles et autres activités culturelles :</t>
  </si>
  <si>
    <t xml:space="preserve">L’Enquête Emploi en continu vise à observer à la fois de manière structurelle et conjoncturelle la situation des personnes sur le marché du travail.
Elle s'inscrit dans le cadre des enquêtes "Forces de travail" défini par l'Union européenne ("Labour Force Survey").
C'est la seule source fournissant une mesure des concepts d'activité, chômage, emploi et inactivité tels qu'ils sont définis par le Bureau international du travail (BIT). 
Les questions portent sur l'emploi, le chômage, la formation, l'origine sociale, la situation un an auparavant, et la situation principale mensuelle sur les douze derniers mois.
</t>
  </si>
  <si>
    <t>Évolution
2015/2014</t>
  </si>
  <si>
    <t>Dont emploi salarié (en %)</t>
  </si>
  <si>
    <t>Effectif salarié en équivalent temps plein</t>
  </si>
  <si>
    <t xml:space="preserve">   Autres activités récréatives et de loisirs </t>
  </si>
  <si>
    <t>Services des voyagistes et agence de voyages</t>
  </si>
  <si>
    <t xml:space="preserve">Parcs d'attraction et autres services récréatifs : </t>
  </si>
  <si>
    <t xml:space="preserve">   dont  Hôtels et hébergement similaire </t>
  </si>
  <si>
    <t xml:space="preserve">   dont  Restauration traditionnelle </t>
  </si>
  <si>
    <t xml:space="preserve">    Location et location-bail d'articles de loisirs et de sport </t>
  </si>
  <si>
    <t xml:space="preserve">   Activités des parcs d'attractions et parcs à thèmes </t>
  </si>
  <si>
    <t xml:space="preserve">   Restauration de type rapide </t>
  </si>
  <si>
    <t xml:space="preserve">   Débits de boissons </t>
  </si>
  <si>
    <t>Évolution
2016/2015</t>
  </si>
  <si>
    <t>Total France métropolitaine</t>
  </si>
  <si>
    <t>Total DOM</t>
  </si>
  <si>
    <t>Services de transport non urbain(1)</t>
  </si>
  <si>
    <t>Autres services caractéristiques(2)</t>
  </si>
  <si>
    <t>Nombre
en 2016</t>
  </si>
  <si>
    <t xml:space="preserve">Total France </t>
  </si>
  <si>
    <t xml:space="preserve">2015 </t>
  </si>
  <si>
    <t xml:space="preserve"> Auvergne-Rhône-Alpes </t>
  </si>
  <si>
    <t xml:space="preserve"> Bourgogne-Franche-Comté </t>
  </si>
  <si>
    <t xml:space="preserve"> Bretagne </t>
  </si>
  <si>
    <t xml:space="preserve"> Centre-Val de Loire </t>
  </si>
  <si>
    <t xml:space="preserve"> Corse </t>
  </si>
  <si>
    <t xml:space="preserve"> Grand Est </t>
  </si>
  <si>
    <t xml:space="preserve"> Hauts-de-France </t>
  </si>
  <si>
    <t xml:space="preserve"> Île-de-France </t>
  </si>
  <si>
    <t xml:space="preserve"> Normandie </t>
  </si>
  <si>
    <t xml:space="preserve"> Nouvelle Aquitaine </t>
  </si>
  <si>
    <t xml:space="preserve"> Occitanie </t>
  </si>
  <si>
    <t xml:space="preserve"> Pays de la Loire </t>
  </si>
  <si>
    <t xml:space="preserve"> Provence-Alpes-Côte d'Azur </t>
  </si>
  <si>
    <t xml:space="preserve">Y compris micro-entrepreneurs </t>
  </si>
  <si>
    <r>
      <t>Non compris micro-entrepreneurs</t>
    </r>
    <r>
      <rPr>
        <vertAlign val="superscript"/>
        <sz val="10"/>
        <rFont val="Arial"/>
        <family val="2"/>
      </rPr>
      <t xml:space="preserve"> </t>
    </r>
  </si>
  <si>
    <t>2017  (p)</t>
  </si>
  <si>
    <t>2018  (p)</t>
  </si>
  <si>
    <t>2019  (p)</t>
  </si>
  <si>
    <t xml:space="preserve">2016  </t>
  </si>
  <si>
    <t>Nombre
en 2017</t>
  </si>
  <si>
    <r>
      <t xml:space="preserve">(1) </t>
    </r>
    <r>
      <rPr>
        <sz val="10"/>
        <rFont val="Arial"/>
        <family val="2"/>
      </rPr>
      <t>Transport de passagers (aérien, ferroviaire, par autocar, maritime, fluvial). Secteur ferroviaire : calcul DGE pour 2016 et 2017.</t>
    </r>
  </si>
  <si>
    <t>Part des secteurs d'activités caractéristiques du tourisme dans l'ensemble des emplois salariés en 2017 (en %)</t>
  </si>
  <si>
    <t>Structure 
en 2017
(en %)</t>
  </si>
  <si>
    <t>Évolution
 2017/2016
(en %)</t>
  </si>
  <si>
    <t>2017 (p)</t>
  </si>
  <si>
    <t>2016 (sd)</t>
  </si>
  <si>
    <t xml:space="preserve">Source : Insee, comptes nationaux (base 2014). </t>
  </si>
  <si>
    <t>Ensemble de l'économie en 2016</t>
  </si>
  <si>
    <t>Données structurelles en 2016</t>
  </si>
  <si>
    <t>Ensemble des secteurs d'activités caractéristiques
(attention: service transport de 2015 )</t>
  </si>
  <si>
    <t>Ratios en 2016</t>
  </si>
  <si>
    <r>
      <t xml:space="preserve">(2) </t>
    </r>
    <r>
      <rPr>
        <sz val="10"/>
        <rFont val="Arial"/>
        <family val="2"/>
      </rPr>
      <t>Transport de passagers (aérien, ferroviaire, par autocar, maritime, fluvial). Secteur ferroviaire : calcul DGE pour 2016 et 2017.</t>
    </r>
  </si>
  <si>
    <t xml:space="preserve">              Y compris micro-entrepreneurs </t>
  </si>
  <si>
    <t>Produits de la taxe de séjour et de la taxe forfaitaire perçus en 2017 par région</t>
  </si>
  <si>
    <t>Mémento du tourisme - édition 2018</t>
  </si>
  <si>
    <r>
      <rPr>
        <b/>
        <sz val="10"/>
        <rFont val="Arial"/>
        <family val="2"/>
      </rPr>
      <t xml:space="preserve">Les indicateurs d’activité, d’emplois et de démographie d’entreprises </t>
    </r>
    <r>
      <rPr>
        <sz val="10"/>
        <rFont val="Arial"/>
        <family val="2"/>
      </rPr>
      <t>mentionnés portent sur l’ensemble des secteurs liés au tourisme, sachant qu’une partie seulement de ces secteurs, variable selon les cas, relève effectivement du tourisme. Ainsi, par exemple, le total des emplois ne concerne pas que l’emploi touristique, mais la totalité de l’emploi dans les secteurs caractéristiques du tourisme.</t>
    </r>
  </si>
  <si>
    <t xml:space="preserve">Consommation touristique intérieure (en milliards d'euros courants) </t>
  </si>
  <si>
    <t xml:space="preserve">      Visiteurs résidents </t>
  </si>
  <si>
    <t xml:space="preserve">      Visiteurs non résidents </t>
  </si>
  <si>
    <t>Poids de la consommation touristique intérieure dans le PIB (en %)</t>
  </si>
  <si>
    <t>Évolution de la consommation touristique intérieure (en %)</t>
  </si>
  <si>
    <t>Contribution à l'évolution (en points de %)</t>
  </si>
  <si>
    <t>Note de lecture : en 2017, la consommation touristique des visiteurs  non résidents s'élève à 64,2 milliards d'euros et est en hausse de 8,2 % par rapport à 2016. Les visiteurs non résidents contribuent en 2017 à 3,1 points de croissance de la consommation touristique intérieure et les visiteurs  résidents à 3,0 points de croissance. La consommation touristique intérieure représente 7,25 % du PIB de l'année 2017, dont 4,48% pour la consommation des visiteurs résidents et 2,77% pour celle des visiteurs non résidents.</t>
  </si>
  <si>
    <t>Sources : DGE, Compte satellite du tourisme (base 2014) ; Insee, Comptes nationaux (base 2014).</t>
  </si>
  <si>
    <t>Source : DGE, Compte satellite du tourisme, base 2014.</t>
  </si>
  <si>
    <t>Évolution
2017/2016</t>
  </si>
  <si>
    <t>Contribution à l'évolution 2017/2016
(en points de %)</t>
  </si>
  <si>
    <t>Consommation touristique en 2017 des visiteurs résidents  et des visiteurs  non résidents</t>
  </si>
  <si>
    <t xml:space="preserve">Service de transport non urbain </t>
  </si>
  <si>
    <r>
      <rPr>
        <vertAlign val="superscript"/>
        <sz val="10"/>
        <rFont val="Arial"/>
        <family val="2"/>
      </rPr>
      <t>1</t>
    </r>
    <r>
      <rPr>
        <sz val="10"/>
        <rFont val="Arial"/>
        <family val="0"/>
      </rPr>
      <t xml:space="preserve"> et de véhicules automobiles légers      </t>
    </r>
    <r>
      <rPr>
        <vertAlign val="superscript"/>
        <sz val="10"/>
        <rFont val="Arial"/>
        <family val="2"/>
      </rPr>
      <t xml:space="preserve">2 </t>
    </r>
    <r>
      <rPr>
        <sz val="10"/>
        <rFont val="Arial"/>
        <family val="0"/>
      </rPr>
      <t xml:space="preserve">et des attractions touristiques similaires </t>
    </r>
  </si>
  <si>
    <r>
      <t xml:space="preserve">    Location de courte durée de voitures</t>
    </r>
    <r>
      <rPr>
        <i/>
        <vertAlign val="superscript"/>
        <sz val="11"/>
        <rFont val="Arial"/>
        <family val="2"/>
      </rPr>
      <t>1</t>
    </r>
  </si>
  <si>
    <r>
      <t xml:space="preserve">   dont Gestion des sites et monuments historiques</t>
    </r>
    <r>
      <rPr>
        <i/>
        <vertAlign val="superscript"/>
        <sz val="11"/>
        <rFont val="Arial"/>
        <family val="2"/>
      </rPr>
      <t>2</t>
    </r>
  </si>
  <si>
    <t>Millions d'euros</t>
  </si>
  <si>
    <t>Rubriques</t>
  </si>
  <si>
    <t>Branche "Hébergement et restauration" des comptes nationaux</t>
  </si>
  <si>
    <r>
      <t xml:space="preserve">Les données de la CTI ont été révisées en 2018 pour intégrer la modification de la méthodologie du calcul des recettes touristiques par la Banque de France et le rebasage des comptes nationaux en base 2014.
 Il en résulte des différences avec les résultats publiés antérieurement en sus des révisions habituelles sur les deux années précédentes. Les séries statistiques ont été rétropolées depuis 2010 </t>
    </r>
    <r>
      <rPr>
        <sz val="10"/>
        <color indexed="30"/>
        <rFont val="Arial"/>
        <family val="2"/>
      </rPr>
      <t>(https://www.banque-france.fr/sites/default/files/media/2018/02/07/revision-ligne-voyage-2017-1.pdf).</t>
    </r>
  </si>
  <si>
    <r>
      <rPr>
        <vertAlign val="superscript"/>
        <sz val="10"/>
        <rFont val="Arial"/>
        <family val="2"/>
      </rPr>
      <t>1</t>
    </r>
    <r>
      <rPr>
        <sz val="10"/>
        <rFont val="Arial"/>
        <family val="0"/>
      </rPr>
      <t xml:space="preserve"> et de véhicules automobiles légers      </t>
    </r>
    <r>
      <rPr>
        <vertAlign val="superscript"/>
        <sz val="10"/>
        <rFont val="Arial"/>
        <family val="2"/>
      </rPr>
      <t>2</t>
    </r>
    <r>
      <rPr>
        <sz val="10"/>
        <rFont val="Arial"/>
        <family val="0"/>
      </rPr>
      <t xml:space="preserve"> et des attractions touristiques similaires </t>
    </r>
  </si>
  <si>
    <t>Sommaire :</t>
  </si>
  <si>
    <t>Les entreprises des secteurs d'activités caractéristiques du tourisme (Ratios)</t>
  </si>
  <si>
    <t>Emploi _ Effectifs salariés au 31 décembre de l'année dans les secteurs d'activités caractéristiques du tourisme</t>
  </si>
  <si>
    <t xml:space="preserve">Emploi _ Répartition régionale des effectifs salariés dans les secteurs d'activités caractéristiques du tourisme </t>
  </si>
  <si>
    <t>Emploi _ Structure de l'emploi dans la branche "Hébergement et restauration"</t>
  </si>
  <si>
    <t xml:space="preserve">Créations et défaillances d'entreprises (y compris reprises et réactivations) en France (DOM inclus)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</si>
</sst>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F_-;\-* #,##0\ _F_-;_-* &quot;-&quot;\ _F_-;_-@_-"/>
    <numFmt numFmtId="165" formatCode="0.0%"/>
    <numFmt numFmtId="166" formatCode="_-* #,##0.0\ _F_-;\-* #,##0.0\ _F_-;_-* &quot;-&quot;??\ _F_-;_-@_-"/>
    <numFmt numFmtId="167" formatCode="0.0"/>
    <numFmt numFmtId="168" formatCode="#,##0.0"/>
    <numFmt numFmtId="169" formatCode="_-* #,##0\ _F_-;\-* #,##0\ _F_-;_-* &quot;-&quot;??\ _F_-;_-@_-"/>
    <numFmt numFmtId="170" formatCode="_-* #,##0\ _€_-;\-* #,##0\ _€_-;_-* &quot;-&quot;??\ _€_-;_-@_-"/>
    <numFmt numFmtId="171" formatCode="_(* #,##0_);_(* \(#,##0\);_(* &quot;-&quot;??_);_(@_)"/>
    <numFmt numFmtId="172" formatCode="yyyy"/>
    <numFmt numFmtId="173" formatCode="#,##0.000"/>
    <numFmt numFmtId="174" formatCode="#,##0.0000"/>
    <numFmt numFmtId="175" formatCode="#,##0.00\ &quot;F&quot;"/>
    <numFmt numFmtId="176" formatCode="#,##0\ &quot;F&quot;"/>
    <numFmt numFmtId="177" formatCode="[$€-2]\ #,##0"/>
    <numFmt numFmtId="178" formatCode="[$€-2]\ #,##0.00"/>
    <numFmt numFmtId="179" formatCode="#,##0.0\ &quot;F&quot;"/>
    <numFmt numFmtId="180" formatCode="[$€-2]\ #,##0.0"/>
    <numFmt numFmtId="181" formatCode="_-\ #,##0.0\ _€_-;\-\ #,##0.0\ _€_-;_-* &quot;-&quot;??\ _€_-;_-@_-"/>
    <numFmt numFmtId="182" formatCode="_-* #,##0.0\ _€_-;\-* #,##0.0\ _€_-;_-* &quot;-&quot;??\ _€_-;_-@_-"/>
    <numFmt numFmtId="183" formatCode="[$-40C]#,##0"/>
    <numFmt numFmtId="184" formatCode="[$-40C]General"/>
    <numFmt numFmtId="185" formatCode="&quot; &quot;#,##0.00&quot; € &quot;;&quot;-&quot;#,##0.00&quot; € &quot;;&quot; -&quot;#&quot; € &quot;;@&quot; &quot;"/>
    <numFmt numFmtId="186" formatCode="&quot; &quot;#,##0.00&quot;    &quot;;&quot;-&quot;#,##0.00&quot;    &quot;;&quot; -&quot;#&quot;    &quot;;@&quot; &quot;"/>
    <numFmt numFmtId="187" formatCode="#,##0.00&quot; &quot;[$€-40C];[Red]&quot;-&quot;#,##0.00&quot; &quot;[$€-40C]"/>
    <numFmt numFmtId="188" formatCode="[$-40C]#,##0.00"/>
    <numFmt numFmtId="189" formatCode="[$€]&quot; &quot;#,##0.0"/>
    <numFmt numFmtId="190" formatCode="[$€]&quot; &quot;#,##0.00"/>
    <numFmt numFmtId="191" formatCode="[$€]&quot; &quot;#,##0"/>
    <numFmt numFmtId="192" formatCode="#,##0.0&quot; F&quot;"/>
    <numFmt numFmtId="193" formatCode="#,##0.00&quot; F&quot;"/>
    <numFmt numFmtId="194" formatCode="#,##0&quot; F&quot;"/>
    <numFmt numFmtId="195" formatCode="[$-40C]0.00%"/>
    <numFmt numFmtId="196" formatCode="[$-40C]0%"/>
    <numFmt numFmtId="197" formatCode="_-\ #,##0.00\ _€_-;\-\ #,##0.00\ _€_-;_-* &quot;-&quot;??\ _€_-;_-@_-"/>
    <numFmt numFmtId="198" formatCode="0.000"/>
    <numFmt numFmtId="199" formatCode="0.000000"/>
    <numFmt numFmtId="200" formatCode="0.000000000"/>
    <numFmt numFmtId="201" formatCode="0.0000000000"/>
    <numFmt numFmtId="202" formatCode="&quot; &quot;#,##0&quot;    &quot;;&quot;-&quot;#,##0&quot;    &quot;;&quot; -&quot;#&quot;    &quot;;@&quot; &quot;"/>
    <numFmt numFmtId="203" formatCode="0.0000"/>
    <numFmt numFmtId="204" formatCode="&quot;Vrai&quot;;&quot;Vrai&quot;;&quot;Faux&quot;"/>
    <numFmt numFmtId="205" formatCode="&quot;Actif&quot;;&quot;Actif&quot;;&quot;Inactif&quot;"/>
    <numFmt numFmtId="206" formatCode="[$€-2]\ #,##0.00_);[Red]\([$€-2]\ #,##0.00\)"/>
    <numFmt numFmtId="207" formatCode="0.00000"/>
    <numFmt numFmtId="208" formatCode="mmmyyyy"/>
    <numFmt numFmtId="209" formatCode="_-* #,##0.00\ _F_-;\-* #,##0.00\ _F_-;_-* &quot;-&quot;??\ _F_-;_-@_-"/>
    <numFmt numFmtId="210" formatCode="_-* #,##0.000\ _€_-;\-* #,##0.000\ _€_-;_-* &quot;-&quot;??\ _€_-;_-@_-"/>
    <numFmt numFmtId="211" formatCode="_-* #,##0.00000\ _€_-;\-* #,##0.00000\ _€_-;_-* &quot;-&quot;??\ _€_-;_-@_-"/>
    <numFmt numFmtId="212" formatCode="_-* #,##0.00000\ _€_-;\-* #,##0.00000\ _€_-;_-* &quot;-&quot;?????\ _€_-;_-@_-"/>
    <numFmt numFmtId="213" formatCode="0.00000000"/>
    <numFmt numFmtId="214" formatCode="0.0000000"/>
    <numFmt numFmtId="215" formatCode="#,##0.00_ ;\-#,##0.00\ "/>
  </numFmts>
  <fonts count="145">
    <font>
      <sz val="10"/>
      <name val="Arial"/>
      <family val="0"/>
    </font>
    <font>
      <sz val="11"/>
      <color indexed="8"/>
      <name val="Calibri"/>
      <family val="2"/>
    </font>
    <font>
      <b/>
      <sz val="10"/>
      <name val="Arial"/>
      <family val="2"/>
    </font>
    <font>
      <i/>
      <sz val="10"/>
      <name val="Arial"/>
      <family val="2"/>
    </font>
    <font>
      <u val="single"/>
      <sz val="10"/>
      <color indexed="12"/>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8"/>
      <name val="Arial"/>
      <family val="2"/>
    </font>
    <font>
      <b/>
      <sz val="12"/>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sz val="11"/>
      <color indexed="62"/>
      <name val="Calibri"/>
      <family val="2"/>
    </font>
    <font>
      <sz val="11"/>
      <color indexed="20"/>
      <name val="Calibri"/>
      <family val="2"/>
    </font>
    <font>
      <b/>
      <sz val="8"/>
      <color indexed="8"/>
      <name val="Arial"/>
      <family val="2"/>
    </font>
    <font>
      <b/>
      <u val="single"/>
      <sz val="8"/>
      <color indexed="8"/>
      <name val="Arial"/>
      <family val="2"/>
    </font>
    <font>
      <i/>
      <u val="single"/>
      <sz val="8"/>
      <color indexed="8"/>
      <name val="Arial"/>
      <family val="2"/>
    </font>
    <font>
      <sz val="11"/>
      <color indexed="60"/>
      <name val="Calibri"/>
      <family val="2"/>
    </font>
    <font>
      <sz val="11"/>
      <color indexed="17"/>
      <name val="Calibri"/>
      <family val="2"/>
    </font>
    <font>
      <b/>
      <sz val="11"/>
      <color indexed="63"/>
      <name val="Calibri"/>
      <family val="2"/>
    </font>
    <font>
      <sz val="12"/>
      <name val="Times New Roman"/>
      <family val="1"/>
    </font>
    <font>
      <sz val="9"/>
      <name val="Verdana"/>
      <family val="2"/>
    </font>
    <font>
      <sz val="10"/>
      <color indexed="21"/>
      <name val="Courier New"/>
      <family val="3"/>
    </font>
    <font>
      <sz val="10"/>
      <color indexed="17"/>
      <name val="Courier New"/>
      <family val="3"/>
    </font>
    <font>
      <i/>
      <sz val="9"/>
      <color indexed="60"/>
      <name val="Verdana"/>
      <family val="2"/>
    </font>
    <font>
      <sz val="9"/>
      <color indexed="32"/>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60"/>
      <name val="Verdana"/>
      <family val="2"/>
    </font>
    <font>
      <b/>
      <sz val="9"/>
      <color indexed="32"/>
      <name val="Verdana"/>
      <family val="2"/>
    </font>
    <font>
      <b/>
      <sz val="9"/>
      <color indexed="12"/>
      <name val="Verdana"/>
      <family val="2"/>
    </font>
    <font>
      <b/>
      <sz val="9"/>
      <name val="Arial"/>
      <family val="2"/>
    </font>
    <font>
      <sz val="10"/>
      <color indexed="27"/>
      <name val="Arial"/>
      <family val="2"/>
    </font>
    <font>
      <sz val="10"/>
      <color indexed="42"/>
      <name val="Arial"/>
      <family val="2"/>
    </font>
    <font>
      <i/>
      <sz val="11"/>
      <color indexed="23"/>
      <name val="Calibri"/>
      <family val="2"/>
    </font>
    <font>
      <b/>
      <sz val="18"/>
      <color indexed="56"/>
      <name val="Cambria"/>
      <family val="2"/>
    </font>
    <font>
      <b/>
      <sz val="12"/>
      <color indexed="8"/>
      <name val="Arial"/>
      <family val="2"/>
    </font>
    <font>
      <b/>
      <i/>
      <sz val="12"/>
      <color indexed="8"/>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vertAlign val="superscript"/>
      <sz val="10"/>
      <name val="Arial"/>
      <family val="2"/>
    </font>
    <font>
      <sz val="10"/>
      <color indexed="22"/>
      <name val="Arial"/>
      <family val="2"/>
    </font>
    <font>
      <sz val="10"/>
      <color indexed="44"/>
      <name val="Arial"/>
      <family val="2"/>
    </font>
    <font>
      <sz val="10"/>
      <color indexed="48"/>
      <name val="Arial"/>
      <family val="2"/>
    </font>
    <font>
      <sz val="10"/>
      <name val="MS Sans Serif"/>
      <family val="2"/>
    </font>
    <font>
      <u val="single"/>
      <sz val="5"/>
      <color indexed="12"/>
      <name val="Arial"/>
      <family val="2"/>
    </font>
    <font>
      <b/>
      <u val="single"/>
      <sz val="10"/>
      <color indexed="12"/>
      <name val="Arial"/>
      <family val="2"/>
    </font>
    <font>
      <sz val="10"/>
      <color indexed="8"/>
      <name val="Verdana"/>
      <family val="2"/>
    </font>
    <font>
      <sz val="10"/>
      <color indexed="30"/>
      <name val="Arial"/>
      <family val="2"/>
    </font>
    <font>
      <b/>
      <sz val="11"/>
      <name val="Arial"/>
      <family val="2"/>
    </font>
    <font>
      <b/>
      <sz val="11"/>
      <color indexed="8"/>
      <name val="Arial"/>
      <family val="2"/>
    </font>
    <font>
      <sz val="11"/>
      <name val="Arial"/>
      <family val="2"/>
    </font>
    <font>
      <i/>
      <sz val="11"/>
      <name val="Arial"/>
      <family val="2"/>
    </font>
    <font>
      <i/>
      <vertAlign val="superscript"/>
      <sz val="11"/>
      <name val="Arial"/>
      <family val="2"/>
    </font>
    <font>
      <sz val="10"/>
      <color indexed="8"/>
      <name val="Arial1"/>
      <family val="0"/>
    </font>
    <font>
      <sz val="10"/>
      <color indexed="8"/>
      <name val="Courier New"/>
      <family val="3"/>
    </font>
    <font>
      <b/>
      <sz val="10"/>
      <color indexed="8"/>
      <name val="Courier New"/>
      <family val="3"/>
    </font>
    <font>
      <sz val="8"/>
      <color indexed="8"/>
      <name val="Courier New"/>
      <family val="3"/>
    </font>
    <font>
      <b/>
      <sz val="11"/>
      <color indexed="8"/>
      <name val="Times New Roman"/>
      <family val="1"/>
    </font>
    <font>
      <b/>
      <sz val="10"/>
      <color indexed="8"/>
      <name val="Times New Roman"/>
      <family val="1"/>
    </font>
    <font>
      <u val="single"/>
      <sz val="10"/>
      <color indexed="12"/>
      <name val="Arial1"/>
      <family val="0"/>
    </font>
    <font>
      <b/>
      <i/>
      <sz val="16"/>
      <color indexed="8"/>
      <name val="MS Sans Serif1"/>
      <family val="0"/>
    </font>
    <font>
      <u val="single"/>
      <sz val="10"/>
      <color indexed="20"/>
      <name val="Arial"/>
      <family val="2"/>
    </font>
    <font>
      <sz val="11"/>
      <color indexed="8"/>
      <name val="MS Sans Serif1"/>
      <family val="0"/>
    </font>
    <font>
      <b/>
      <i/>
      <u val="single"/>
      <sz val="11"/>
      <color indexed="8"/>
      <name val="MS Sans Serif1"/>
      <family val="0"/>
    </font>
    <font>
      <sz val="12"/>
      <color indexed="8"/>
      <name val="Times New Roman"/>
      <family val="1"/>
    </font>
    <font>
      <sz val="9"/>
      <color indexed="8"/>
      <name val="Verdana"/>
      <family val="2"/>
    </font>
    <font>
      <sz val="9"/>
      <color indexed="18"/>
      <name val="Verdana"/>
      <family val="2"/>
    </font>
    <font>
      <b/>
      <sz val="9"/>
      <color indexed="8"/>
      <name val="Verdana"/>
      <family val="2"/>
    </font>
    <font>
      <b/>
      <sz val="9"/>
      <color indexed="18"/>
      <name val="Verdana"/>
      <family val="2"/>
    </font>
    <font>
      <b/>
      <sz val="9"/>
      <color indexed="8"/>
      <name val="Arial"/>
      <family val="2"/>
    </font>
    <font>
      <i/>
      <sz val="10"/>
      <color indexed="8"/>
      <name val="Arial"/>
      <family val="2"/>
    </font>
    <font>
      <b/>
      <sz val="16"/>
      <color indexed="10"/>
      <name val="Arial"/>
      <family val="2"/>
    </font>
    <font>
      <b/>
      <sz val="11"/>
      <color indexed="8"/>
      <name val="Calibri"/>
      <family val="2"/>
    </font>
    <font>
      <b/>
      <i/>
      <sz val="11"/>
      <color indexed="8"/>
      <name val="Calibri"/>
      <family val="2"/>
    </font>
    <font>
      <sz val="10"/>
      <color indexed="8"/>
      <name val="Arial2"/>
      <family val="0"/>
    </font>
    <font>
      <b/>
      <sz val="12"/>
      <color indexed="12"/>
      <name val="Arial"/>
      <family val="2"/>
    </font>
    <font>
      <sz val="10"/>
      <color theme="1"/>
      <name val="Arial1"/>
      <family val="0"/>
    </font>
    <font>
      <sz val="10"/>
      <color theme="1"/>
      <name val="Arial"/>
      <family val="2"/>
    </font>
    <font>
      <sz val="10"/>
      <color rgb="FF808080"/>
      <name val="Courier New"/>
      <family val="3"/>
    </font>
    <font>
      <sz val="10"/>
      <color theme="1"/>
      <name val="Courier New"/>
      <family val="3"/>
    </font>
    <font>
      <b/>
      <sz val="10"/>
      <color rgb="FFFFFFFF"/>
      <name val="Arial"/>
      <family val="2"/>
    </font>
    <font>
      <b/>
      <sz val="10"/>
      <color theme="1"/>
      <name val="Courier New"/>
      <family val="3"/>
    </font>
    <font>
      <sz val="8"/>
      <color theme="1"/>
      <name val="Courier New"/>
      <family val="3"/>
    </font>
    <font>
      <b/>
      <i/>
      <sz val="10"/>
      <color rgb="FF993300"/>
      <name val="Courier New"/>
      <family val="3"/>
    </font>
    <font>
      <i/>
      <sz val="10"/>
      <color rgb="FF0000FF"/>
      <name val="Courier New"/>
      <family val="3"/>
    </font>
    <font>
      <b/>
      <sz val="11"/>
      <color theme="1"/>
      <name val="Times New Roman"/>
      <family val="1"/>
    </font>
    <font>
      <b/>
      <sz val="10"/>
      <color theme="1"/>
      <name val="Times New Roman"/>
      <family val="1"/>
    </font>
    <font>
      <u val="single"/>
      <sz val="10"/>
      <color rgb="FF0000FF"/>
      <name val="Arial1"/>
      <family val="0"/>
    </font>
    <font>
      <b/>
      <i/>
      <sz val="16"/>
      <color theme="1"/>
      <name val="MS Sans Serif1"/>
      <family val="0"/>
    </font>
    <font>
      <u val="single"/>
      <sz val="10"/>
      <color theme="11"/>
      <name val="Arial"/>
      <family val="2"/>
    </font>
    <font>
      <sz val="10"/>
      <color rgb="FF000000"/>
      <name val="Arial"/>
      <family val="2"/>
    </font>
    <font>
      <b/>
      <sz val="8"/>
      <color rgb="FF000000"/>
      <name val="Arial"/>
      <family val="2"/>
    </font>
    <font>
      <b/>
      <u val="single"/>
      <sz val="8"/>
      <color rgb="FF000000"/>
      <name val="Arial"/>
      <family val="2"/>
    </font>
    <font>
      <i/>
      <u val="single"/>
      <sz val="8"/>
      <color rgb="FF000000"/>
      <name val="Arial"/>
      <family val="2"/>
    </font>
    <font>
      <sz val="11"/>
      <color theme="1"/>
      <name val="Calibri"/>
      <family val="2"/>
    </font>
    <font>
      <sz val="11"/>
      <color theme="1"/>
      <name val="MS Sans Serif1"/>
      <family val="0"/>
    </font>
    <font>
      <b/>
      <i/>
      <u val="single"/>
      <sz val="11"/>
      <color theme="1"/>
      <name val="MS Sans Serif1"/>
      <family val="0"/>
    </font>
    <font>
      <sz val="12"/>
      <color theme="1"/>
      <name val="Times New Roman"/>
      <family val="1"/>
    </font>
    <font>
      <sz val="9"/>
      <color theme="1"/>
      <name val="Verdana"/>
      <family val="2"/>
    </font>
    <font>
      <sz val="10"/>
      <color rgb="FF008080"/>
      <name val="Courier New"/>
      <family val="3"/>
    </font>
    <font>
      <sz val="10"/>
      <color rgb="FF008000"/>
      <name val="Courier New"/>
      <family val="3"/>
    </font>
    <font>
      <i/>
      <sz val="9"/>
      <color rgb="FF993300"/>
      <name val="Verdana"/>
      <family val="2"/>
    </font>
    <font>
      <sz val="9"/>
      <color rgb="FF000080"/>
      <name val="Verdana"/>
      <family val="2"/>
    </font>
    <font>
      <sz val="9"/>
      <color rgb="FF0000FF"/>
      <name val="Verdana"/>
      <family val="2"/>
    </font>
    <font>
      <b/>
      <sz val="9"/>
      <color theme="1"/>
      <name val="Verdana"/>
      <family val="2"/>
    </font>
    <font>
      <b/>
      <sz val="10"/>
      <color rgb="FF008080"/>
      <name val="Courier New"/>
      <family val="3"/>
    </font>
    <font>
      <b/>
      <sz val="10"/>
      <color rgb="FF008000"/>
      <name val="Courier New"/>
      <family val="3"/>
    </font>
    <font>
      <b/>
      <i/>
      <sz val="9"/>
      <color rgb="FF993300"/>
      <name val="Verdana"/>
      <family val="2"/>
    </font>
    <font>
      <b/>
      <sz val="9"/>
      <color rgb="FF000080"/>
      <name val="Verdana"/>
      <family val="2"/>
    </font>
    <font>
      <b/>
      <sz val="9"/>
      <color rgb="FF0000FF"/>
      <name val="Verdana"/>
      <family val="2"/>
    </font>
    <font>
      <b/>
      <sz val="10"/>
      <color theme="1"/>
      <name val="Arial"/>
      <family val="2"/>
    </font>
    <font>
      <b/>
      <sz val="9"/>
      <color theme="1"/>
      <name val="Arial"/>
      <family val="2"/>
    </font>
    <font>
      <sz val="10"/>
      <color rgb="FFCCFFFF"/>
      <name val="Arial"/>
      <family val="2"/>
    </font>
    <font>
      <i/>
      <sz val="10"/>
      <color theme="1"/>
      <name val="Arial"/>
      <family val="2"/>
    </font>
    <font>
      <sz val="10"/>
      <color rgb="FFCCFFCC"/>
      <name val="Arial"/>
      <family val="2"/>
    </font>
    <font>
      <b/>
      <sz val="12"/>
      <color rgb="FF000000"/>
      <name val="Arial"/>
      <family val="2"/>
    </font>
    <font>
      <b/>
      <i/>
      <sz val="12"/>
      <color rgb="FF000000"/>
      <name val="Arial"/>
      <family val="2"/>
    </font>
    <font>
      <b/>
      <sz val="10"/>
      <color rgb="FF000000"/>
      <name val="Arial"/>
      <family val="2"/>
    </font>
    <font>
      <i/>
      <sz val="10"/>
      <color rgb="FF000000"/>
      <name val="Arial"/>
      <family val="2"/>
    </font>
    <font>
      <b/>
      <sz val="16"/>
      <color rgb="FFFF0000"/>
      <name val="Arial"/>
      <family val="2"/>
    </font>
    <font>
      <sz val="10"/>
      <color rgb="FFFF0000"/>
      <name val="Arial"/>
      <family val="2"/>
    </font>
    <font>
      <b/>
      <sz val="11"/>
      <color rgb="FF000000"/>
      <name val="Calibri"/>
      <family val="2"/>
    </font>
    <font>
      <b/>
      <i/>
      <sz val="11"/>
      <color rgb="FF000000"/>
      <name val="Calibri"/>
      <family val="2"/>
    </font>
    <font>
      <sz val="10"/>
      <color rgb="FF000000"/>
      <name val="Arial2"/>
      <family val="0"/>
    </font>
    <font>
      <b/>
      <sz val="10"/>
      <color rgb="FFFF0000"/>
      <name val="Arial"/>
      <family val="2"/>
    </font>
    <font>
      <u val="single"/>
      <sz val="10"/>
      <color rgb="FF1E03BD"/>
      <name val="Arial"/>
      <family val="2"/>
    </font>
    <font>
      <b/>
      <sz val="12"/>
      <color rgb="FF1E03BD"/>
      <name val="Arial"/>
      <family val="2"/>
    </font>
  </fonts>
  <fills count="101">
    <fill>
      <patternFill/>
    </fill>
    <fill>
      <patternFill patternType="gray125"/>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rgb="FF00FF00"/>
        <bgColor indexed="64"/>
      </patternFill>
    </fill>
    <fill>
      <patternFill patternType="solid">
        <fgColor indexed="10"/>
        <bgColor indexed="64"/>
      </patternFill>
    </fill>
    <fill>
      <patternFill patternType="solid">
        <fgColor rgb="FFFF0000"/>
        <bgColor indexed="64"/>
      </patternFill>
    </fill>
    <fill>
      <patternFill patternType="solid">
        <fgColor indexed="47"/>
        <bgColor indexed="64"/>
      </patternFill>
    </fill>
    <fill>
      <patternFill patternType="solid">
        <fgColor rgb="FFFFCC99"/>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0C0C0"/>
        <bgColor indexed="64"/>
      </patternFill>
    </fill>
    <fill>
      <patternFill patternType="mediumGray">
        <fgColor indexed="41"/>
        <bgColor indexed="14"/>
      </patternFill>
    </fill>
    <fill>
      <patternFill patternType="solid">
        <fgColor rgb="FFE57FFF"/>
        <bgColor indexed="64"/>
      </patternFill>
    </fill>
    <fill>
      <patternFill patternType="mediumGray">
        <fgColor indexed="44"/>
        <bgColor indexed="45"/>
      </patternFill>
    </fill>
    <fill>
      <patternFill patternType="solid">
        <fgColor rgb="FFCCB2E5"/>
        <bgColor indexed="64"/>
      </patternFill>
    </fill>
    <fill>
      <patternFill patternType="mediumGray">
        <fgColor indexed="9"/>
        <bgColor indexed="45"/>
      </patternFill>
    </fill>
    <fill>
      <patternFill patternType="solid">
        <fgColor rgb="FFFFCCE5"/>
        <bgColor indexed="64"/>
      </patternFill>
    </fill>
    <fill>
      <patternFill patternType="solid">
        <fgColor rgb="FF333399"/>
        <bgColor indexed="64"/>
      </patternFill>
    </fill>
    <fill>
      <patternFill patternType="mediumGray">
        <fgColor indexed="9"/>
        <bgColor indexed="43"/>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mediumGray">
        <fgColor indexed="9"/>
        <bgColor indexed="17"/>
      </patternFill>
    </fill>
    <fill>
      <patternFill patternType="solid">
        <fgColor rgb="FF7FBF7F"/>
        <bgColor indexed="64"/>
      </patternFill>
    </fill>
    <fill>
      <patternFill patternType="solid">
        <fgColor indexed="17"/>
        <bgColor indexed="64"/>
      </patternFill>
    </fill>
    <fill>
      <patternFill patternType="solid">
        <fgColor rgb="FF008000"/>
        <bgColor indexed="64"/>
      </patternFill>
    </fill>
    <fill>
      <patternFill patternType="darkGray">
        <fgColor indexed="9"/>
        <bgColor indexed="42"/>
      </patternFill>
    </fill>
    <fill>
      <patternFill patternType="solid">
        <fgColor rgb="FFF2FFF2"/>
        <bgColor indexed="64"/>
      </patternFill>
    </fill>
    <fill>
      <patternFill patternType="darkGray">
        <fgColor indexed="9"/>
        <bgColor indexed="50"/>
      </patternFill>
    </fill>
    <fill>
      <patternFill patternType="solid">
        <fgColor rgb="FFE5F2BF"/>
        <bgColor indexed="64"/>
      </patternFill>
    </fill>
    <fill>
      <patternFill patternType="darkGray">
        <fgColor indexed="9"/>
        <bgColor indexed="11"/>
      </patternFill>
    </fill>
    <fill>
      <patternFill patternType="solid">
        <fgColor rgb="FFBFFFBF"/>
        <bgColor indexed="64"/>
      </patternFill>
    </fill>
    <fill>
      <patternFill patternType="darkGray">
        <fgColor indexed="50"/>
        <bgColor indexed="17"/>
      </patternFill>
    </fill>
    <fill>
      <patternFill patternType="solid">
        <fgColor rgb="FF72B900"/>
        <bgColor indexed="64"/>
      </patternFill>
    </fill>
    <fill>
      <patternFill patternType="mediumGray">
        <fgColor indexed="9"/>
        <bgColor indexed="50"/>
      </patternFill>
    </fill>
    <fill>
      <patternFill patternType="solid">
        <fgColor rgb="FFCCE57F"/>
        <bgColor indexed="64"/>
      </patternFill>
    </fill>
    <fill>
      <patternFill patternType="mediumGray">
        <fgColor indexed="9"/>
        <bgColor indexed="41"/>
      </patternFill>
    </fill>
    <fill>
      <patternFill patternType="solid">
        <fgColor rgb="FFE5FFFF"/>
        <bgColor indexed="64"/>
      </patternFill>
    </fill>
    <fill>
      <patternFill patternType="lightGray">
        <fgColor indexed="9"/>
        <bgColor indexed="29"/>
      </patternFill>
    </fill>
    <fill>
      <patternFill patternType="solid">
        <fgColor rgb="FFFF9F9F"/>
        <bgColor indexed="64"/>
      </patternFill>
    </fill>
    <fill>
      <patternFill patternType="mediumGray">
        <fgColor indexed="9"/>
        <bgColor indexed="29"/>
      </patternFill>
    </fill>
    <fill>
      <patternFill patternType="solid">
        <fgColor rgb="FFFFBFBF"/>
        <bgColor indexed="64"/>
      </patternFill>
    </fill>
    <fill>
      <patternFill patternType="lightGray">
        <fgColor indexed="9"/>
        <bgColor indexed="49"/>
      </patternFill>
    </fill>
    <fill>
      <patternFill patternType="solid">
        <fgColor rgb="FF66D8D8"/>
        <bgColor indexed="64"/>
      </patternFill>
    </fill>
    <fill>
      <patternFill patternType="mediumGray">
        <fgColor indexed="9"/>
        <bgColor indexed="49"/>
      </patternFill>
    </fill>
    <fill>
      <patternFill patternType="solid">
        <fgColor rgb="FF99E5E5"/>
        <bgColor indexed="64"/>
      </patternFill>
    </fill>
    <fill>
      <patternFill patternType="mediumGray">
        <fgColor indexed="9"/>
        <bgColor indexed="55"/>
      </patternFill>
    </fill>
    <fill>
      <patternFill patternType="solid">
        <fgColor rgb="FFCACACA"/>
        <bgColor indexed="64"/>
      </patternFill>
    </fill>
    <fill>
      <patternFill patternType="mediumGray">
        <fgColor indexed="9"/>
        <bgColor indexed="22"/>
      </patternFill>
    </fill>
    <fill>
      <patternFill patternType="solid">
        <fgColor rgb="FFDFDFDF"/>
        <bgColor indexed="64"/>
      </patternFill>
    </fill>
    <fill>
      <patternFill patternType="solid">
        <fgColor rgb="FFFF9900"/>
        <bgColor indexed="64"/>
      </patternFill>
    </fill>
    <fill>
      <patternFill patternType="mediumGray">
        <fgColor indexed="9"/>
        <bgColor indexed="52"/>
      </patternFill>
    </fill>
    <fill>
      <patternFill patternType="solid">
        <fgColor rgb="FFFFCC7F"/>
        <bgColor indexed="64"/>
      </patternFill>
    </fill>
    <fill>
      <patternFill patternType="solid">
        <fgColor rgb="FFFFCC00"/>
        <bgColor indexed="64"/>
      </patternFill>
    </fill>
    <fill>
      <patternFill patternType="mediumGray">
        <fgColor indexed="9"/>
        <bgColor indexed="51"/>
      </patternFill>
    </fill>
    <fill>
      <patternFill patternType="solid">
        <fgColor rgb="FFFFE57F"/>
        <bgColor indexed="64"/>
      </patternFill>
    </fill>
    <fill>
      <patternFill patternType="mediumGray">
        <fgColor indexed="9"/>
        <bgColor indexed="13"/>
      </patternFill>
    </fill>
    <fill>
      <patternFill patternType="solid">
        <fgColor rgb="FFFFFF7F"/>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
      <patternFill patternType="mediumGray">
        <fgColor indexed="9"/>
        <bgColor indexed="46"/>
      </patternFill>
    </fill>
    <fill>
      <patternFill patternType="solid">
        <fgColor rgb="FFE5CCFF"/>
        <bgColor indexed="64"/>
      </patternFill>
    </fill>
    <fill>
      <patternFill patternType="mediumGray">
        <fgColor indexed="9"/>
        <bgColor indexed="40"/>
      </patternFill>
    </fill>
    <fill>
      <patternFill patternType="solid">
        <fgColor rgb="FF7FE5FF"/>
        <bgColor indexed="64"/>
      </patternFill>
    </fill>
    <fill>
      <patternFill patternType="mediumGray">
        <fgColor indexed="9"/>
        <bgColor indexed="31"/>
      </patternFill>
    </fill>
    <fill>
      <patternFill patternType="solid">
        <fgColor rgb="FFE5E5FF"/>
        <bgColor indexed="64"/>
      </patternFill>
    </fill>
    <fill>
      <patternFill patternType="mediumGray">
        <fgColor indexed="9"/>
        <bgColor indexed="44"/>
      </patternFill>
    </fill>
    <fill>
      <patternFill patternType="solid">
        <fgColor rgb="FFCCE5FF"/>
        <bgColor indexed="64"/>
      </patternFill>
    </fill>
    <fill>
      <patternFill patternType="solid">
        <fgColor indexed="57"/>
        <bgColor indexed="64"/>
      </patternFill>
    </fill>
    <fill>
      <patternFill patternType="solid">
        <fgColor rgb="FF339966"/>
        <bgColor indexed="64"/>
      </patternFill>
    </fill>
    <fill>
      <patternFill patternType="solid">
        <fgColor rgb="FF33CCCC"/>
        <bgColor indexed="64"/>
      </patternFill>
    </fill>
    <fill>
      <patternFill patternType="mediumGray">
        <fgColor indexed="22"/>
        <bgColor indexed="31"/>
      </patternFill>
    </fill>
    <fill>
      <patternFill patternType="solid">
        <fgColor rgb="FFC6C6E0"/>
        <bgColor indexed="64"/>
      </patternFill>
    </fill>
    <fill>
      <patternFill patternType="mediumGray">
        <fgColor indexed="22"/>
        <bgColor indexed="44"/>
      </patternFill>
    </fill>
    <fill>
      <patternFill patternType="solid">
        <fgColor rgb="FFACC6E0"/>
        <bgColor indexed="64"/>
      </patternFill>
    </fill>
    <fill>
      <patternFill patternType="mediumGray">
        <fgColor indexed="15"/>
        <bgColor indexed="27"/>
      </patternFill>
    </fill>
    <fill>
      <patternFill patternType="solid">
        <fgColor rgb="FF66FFFF"/>
        <bgColor indexed="64"/>
      </patternFill>
    </fill>
    <fill>
      <patternFill patternType="solid">
        <fgColor indexed="42"/>
        <bgColor indexed="64"/>
      </patternFill>
    </fill>
    <fill>
      <patternFill patternType="mediumGray">
        <fgColor indexed="42"/>
        <bgColor indexed="42"/>
      </patternFill>
    </fill>
    <fill>
      <patternFill patternType="solid">
        <fgColor rgb="FFCCFFFF"/>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6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medium">
        <color indexed="23"/>
      </left>
      <right style="medium">
        <color indexed="23"/>
      </right>
      <top style="medium">
        <color indexed="23"/>
      </top>
      <bottom style="thin">
        <color indexed="23"/>
      </bottom>
    </border>
    <border>
      <left style="medium">
        <color rgb="FF808080"/>
      </left>
      <right style="medium">
        <color rgb="FF808080"/>
      </right>
      <top style="medium">
        <color rgb="FF808080"/>
      </top>
      <bottom style="thin">
        <color rgb="FF808080"/>
      </bottom>
    </border>
    <border>
      <left style="mediumDashed">
        <color indexed="29"/>
      </left>
      <right style="mediumDashed">
        <color indexed="29"/>
      </right>
      <top style="mediumDashed">
        <color indexed="29"/>
      </top>
      <bottom style="mediumDashed">
        <color indexed="29"/>
      </bottom>
    </border>
    <border>
      <left style="medium">
        <color rgb="FFFF8080"/>
      </left>
      <right style="medium">
        <color rgb="FFFF8080"/>
      </right>
      <top style="medium">
        <color rgb="FFFF8080"/>
      </top>
      <bottom style="medium">
        <color rgb="FFFF8080"/>
      </bottom>
    </border>
    <border diagonalUp="1" diagonalDown="1">
      <left style="mediumDashed"/>
      <right style="mediumDashed"/>
      <top style="mediumDashed"/>
      <bottom style="mediumDashed"/>
      <diagonal style="thick">
        <color indexed="29"/>
      </diagonal>
    </border>
    <border diagonalUp="1" diagonalDown="1">
      <left style="medium">
        <color rgb="FF000000"/>
      </left>
      <right style="medium">
        <color rgb="FF000000"/>
      </right>
      <top style="medium">
        <color rgb="FF000000"/>
      </top>
      <bottom style="medium">
        <color rgb="FF000000"/>
      </bottom>
      <diagonal style="thick">
        <color rgb="FFFF8080"/>
      </diagonal>
    </border>
    <border diagonalUp="1" diagonalDown="1">
      <left style="mediumDashed"/>
      <right style="mediumDashed"/>
      <top style="mediumDashed"/>
      <bottom style="mediumDashed"/>
      <diagonal style="thick">
        <color indexed="57"/>
      </diagonal>
    </border>
    <border diagonalUp="1" diagonalDown="1">
      <left style="medium">
        <color rgb="FF000000"/>
      </left>
      <right style="medium">
        <color rgb="FF000000"/>
      </right>
      <top style="medium">
        <color rgb="FF000000"/>
      </top>
      <bottom style="medium">
        <color rgb="FF000000"/>
      </bottom>
      <diagonal style="thick">
        <color rgb="FF339966"/>
      </diagonal>
    </border>
    <border>
      <left style="mediumDashed">
        <color indexed="57"/>
      </left>
      <right style="mediumDashed">
        <color indexed="57"/>
      </right>
      <top style="mediumDashed">
        <color indexed="57"/>
      </top>
      <bottom style="mediumDashed">
        <color indexed="57"/>
      </bottom>
    </border>
    <border>
      <left style="medium">
        <color rgb="FF339966"/>
      </left>
      <right style="medium">
        <color rgb="FF339966"/>
      </right>
      <top style="medium">
        <color rgb="FF339966"/>
      </top>
      <bottom style="medium">
        <color rgb="FF339966"/>
      </bottom>
    </border>
    <border>
      <left style="double">
        <color indexed="41"/>
      </left>
      <right style="double">
        <color indexed="41"/>
      </right>
      <top style="double">
        <color indexed="41"/>
      </top>
      <bottom style="double">
        <color indexed="41"/>
      </bottom>
    </border>
    <border>
      <left style="double">
        <color rgb="FFCCFFFF"/>
      </left>
      <right style="double">
        <color rgb="FFCCFFFF"/>
      </right>
      <top style="double">
        <color rgb="FFCCFFFF"/>
      </top>
      <bottom style="double">
        <color rgb="FFCCFFFF"/>
      </bottom>
    </border>
    <border>
      <left style="thin"/>
      <right style="dotted"/>
      <top style="thin"/>
      <bottom style="thin"/>
    </border>
    <border>
      <left style="thin">
        <color rgb="FF000000"/>
      </left>
      <right style="thin">
        <color rgb="FF000000"/>
      </right>
      <top style="thin">
        <color rgb="FF000000"/>
      </top>
      <bottom style="thin">
        <color rgb="FF000000"/>
      </bottom>
    </border>
    <border>
      <left/>
      <right style="double"/>
      <top style="thin"/>
      <bottom style="thin"/>
    </border>
    <border>
      <left/>
      <right style="double">
        <color rgb="FF000000"/>
      </right>
      <top style="thin">
        <color rgb="FF000000"/>
      </top>
      <bottom style="thin">
        <color rgb="FF000000"/>
      </bottom>
    </border>
    <border diagonalUp="1" diagonalDown="1">
      <left style="double"/>
      <right style="double"/>
      <top style="double"/>
      <bottom style="double"/>
      <diagonal style="thick"/>
    </border>
    <border diagonalUp="1" diagonalDown="1">
      <left style="double">
        <color rgb="FF000000"/>
      </left>
      <right style="double">
        <color rgb="FF000000"/>
      </right>
      <top style="double">
        <color rgb="FF000000"/>
      </top>
      <bottom style="double">
        <color rgb="FF000000"/>
      </bottom>
      <diagonal style="thick">
        <color rgb="FF000000"/>
      </diagonal>
    </border>
    <border>
      <left style="double"/>
      <right style="double"/>
      <top style="double"/>
      <bottom style="double"/>
    </border>
    <border>
      <left style="double">
        <color rgb="FF000000"/>
      </left>
      <right style="double">
        <color rgb="FF000000"/>
      </right>
      <top style="double">
        <color rgb="FF000000"/>
      </top>
      <bottom style="double">
        <color rgb="FF000000"/>
      </bottom>
    </border>
    <border diagonalUp="1" diagonalDown="1">
      <left style="mediumDashDot"/>
      <right style="mediumDashDot"/>
      <top style="mediumDashDot"/>
      <bottom style="mediumDashDot"/>
      <diagonal style="thick"/>
    </border>
    <border diagonalUp="1" diagonalDown="1">
      <left style="medium">
        <color rgb="FF000000"/>
      </left>
      <right style="medium">
        <color rgb="FF000000"/>
      </right>
      <top style="medium">
        <color rgb="FF000000"/>
      </top>
      <bottom style="medium">
        <color rgb="FF000000"/>
      </bottom>
      <diagonal style="thick">
        <color rgb="FF000000"/>
      </diagonal>
    </border>
    <border>
      <left style="mediumDashDot"/>
      <right style="mediumDashDot"/>
      <top style="mediumDashDot"/>
      <bottom style="mediumDashDot"/>
    </border>
    <border>
      <left style="medium">
        <color rgb="FF000000"/>
      </left>
      <right style="medium">
        <color rgb="FF000000"/>
      </right>
      <top style="medium">
        <color rgb="FF000000"/>
      </top>
      <bottom style="medium">
        <color rgb="FF000000"/>
      </bottom>
    </border>
    <border>
      <left style="double"/>
      <right/>
      <top style="double"/>
      <bottom style="double"/>
    </border>
    <border>
      <left style="double">
        <color rgb="FF000000"/>
      </left>
      <right/>
      <top style="double">
        <color rgb="FF000000"/>
      </top>
      <bottom style="double">
        <color rgb="FF000000"/>
      </bottom>
    </border>
    <border>
      <left/>
      <right style="double"/>
      <top style="double"/>
      <bottom style="double"/>
    </border>
    <border>
      <left/>
      <right style="double">
        <color rgb="FF000000"/>
      </right>
      <top style="double">
        <color rgb="FF000000"/>
      </top>
      <bottom style="double">
        <color rgb="FF000000"/>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ck">
        <color indexed="10"/>
      </left>
      <right style="thick">
        <color indexed="10"/>
      </right>
      <top style="thin">
        <color indexed="10"/>
      </top>
      <bottom style="thin">
        <color indexed="10"/>
      </bottom>
    </border>
    <border>
      <left style="thick">
        <color rgb="FFFF0000"/>
      </left>
      <right style="thick">
        <color rgb="FFFF0000"/>
      </right>
      <top style="thin">
        <color rgb="FFFF0000"/>
      </top>
      <bottom style="thin">
        <color rgb="FFFF0000"/>
      </bottom>
    </border>
    <border>
      <left style="thin">
        <color indexed="24"/>
      </left>
      <right style="thin">
        <color indexed="24"/>
      </right>
      <top style="thin">
        <color indexed="24"/>
      </top>
      <bottom style="thin">
        <color indexed="24"/>
      </bottom>
    </border>
    <border>
      <left style="thin">
        <color rgb="FF9999FF"/>
      </left>
      <right style="thin">
        <color rgb="FF9999FF"/>
      </right>
      <top style="thin">
        <color rgb="FF9999FF"/>
      </top>
      <bottom style="thin">
        <color rgb="FF9999FF"/>
      </bottom>
    </border>
    <border>
      <left style="thin"/>
      <right style="thin"/>
      <top style="thin"/>
      <bottom/>
    </border>
    <border diagonalUp="1" diagonalDown="1">
      <left/>
      <right style="dashDot"/>
      <top style="dashDot"/>
      <bottom style="dashDot"/>
      <diagonal style="thick"/>
    </border>
    <border diagonalUp="1" diagonalDown="1">
      <left/>
      <right style="thin">
        <color rgb="FF000000"/>
      </right>
      <top style="thin">
        <color rgb="FF000000"/>
      </top>
      <bottom style="thin">
        <color rgb="FF000000"/>
      </bottom>
      <diagonal style="thick">
        <color rgb="FF000000"/>
      </diagonal>
    </border>
    <border>
      <left style="dashDot"/>
      <right/>
      <top style="dashDot"/>
      <bottom style="dashDot"/>
    </border>
    <border>
      <left style="thin">
        <color rgb="FF000000"/>
      </left>
      <right/>
      <top style="thin">
        <color rgb="FF000000"/>
      </top>
      <bottom style="thin">
        <color rgb="FF000000"/>
      </bottom>
    </border>
    <border diagonalUp="1" diagonalDown="1">
      <left style="dashed"/>
      <right style="dashed"/>
      <top/>
      <bottom/>
      <diagonal style="thick"/>
    </border>
    <border diagonalUp="1" diagonalDown="1">
      <left style="thin">
        <color rgb="FF000000"/>
      </left>
      <right style="thin">
        <color rgb="FF000000"/>
      </right>
      <top/>
      <bottom/>
      <diagonal style="thick">
        <color rgb="FF000000"/>
      </diagonal>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
      <left/>
      <right style="thin"/>
      <top style="thin"/>
      <bottom style="thin"/>
    </border>
    <border>
      <left/>
      <right/>
      <top style="thin"/>
      <bottom/>
    </border>
    <border>
      <left>
        <color indexed="63"/>
      </left>
      <right style="thin"/>
      <top style="thin"/>
      <bottom>
        <color indexed="63"/>
      </bottom>
    </border>
    <border>
      <left style="thin"/>
      <right/>
      <top style="thin"/>
      <bottom style="thin"/>
    </border>
    <border>
      <left/>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rgb="FF000000"/>
      </top>
      <bottom>
        <color indexed="63"/>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bottom/>
    </border>
    <border>
      <left>
        <color indexed="63"/>
      </left>
      <right style="thin">
        <color rgb="FF000000"/>
      </right>
      <top style="thin">
        <color rgb="FF000000"/>
      </top>
      <bottom style="thin">
        <color rgb="FF000000"/>
      </bottom>
    </border>
  </borders>
  <cellStyleXfs count="3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0" fillId="2" borderId="0" applyNumberFormat="0" applyFont="0" applyBorder="0" applyAlignment="0" applyProtection="0"/>
    <xf numFmtId="184" fontId="94" fillId="3" borderId="0">
      <alignment/>
      <protection/>
    </xf>
    <xf numFmtId="0" fontId="0" fillId="4" borderId="0" applyNumberFormat="0" applyFont="0" applyBorder="0" applyAlignment="0" applyProtection="0"/>
    <xf numFmtId="0" fontId="0" fillId="4" borderId="0" applyNumberFormat="0" applyFont="0" applyBorder="0" applyAlignment="0" applyProtection="0"/>
    <xf numFmtId="184" fontId="94" fillId="5" borderId="0">
      <alignment/>
      <protection/>
    </xf>
    <xf numFmtId="0" fontId="0" fillId="6" borderId="0" applyNumberFormat="0" applyFont="0" applyBorder="0" applyAlignment="0" applyProtection="0"/>
    <xf numFmtId="0" fontId="0" fillId="6" borderId="0" applyNumberFormat="0" applyFont="0" applyBorder="0" applyAlignment="0" applyProtection="0"/>
    <xf numFmtId="184" fontId="94" fillId="7" borderId="0">
      <alignment/>
      <protection/>
    </xf>
    <xf numFmtId="0" fontId="0" fillId="8" borderId="0" applyNumberFormat="0" applyFont="0" applyBorder="0" applyAlignment="0" applyProtection="0"/>
    <xf numFmtId="0" fontId="0" fillId="8" borderId="0" applyNumberFormat="0" applyFont="0" applyBorder="0" applyAlignment="0" applyProtection="0"/>
    <xf numFmtId="184" fontId="94" fillId="9" borderId="0">
      <alignment/>
      <protection/>
    </xf>
    <xf numFmtId="0" fontId="1" fillId="10"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0" fillId="0" borderId="0" applyNumberFormat="0" applyFill="0" applyBorder="0" applyAlignment="0" applyProtection="0"/>
    <xf numFmtId="184" fontId="95" fillId="0" borderId="0">
      <alignment/>
      <protection/>
    </xf>
    <xf numFmtId="0" fontId="13" fillId="0" borderId="0" applyNumberFormat="0" applyFill="0" applyBorder="0" applyAlignment="0" applyProtection="0"/>
    <xf numFmtId="0" fontId="14" fillId="24" borderId="1" applyNumberFormat="0" applyAlignment="0" applyProtection="0"/>
    <xf numFmtId="0" fontId="15" fillId="0" borderId="2" applyNumberFormat="0" applyFill="0" applyAlignment="0" applyProtection="0"/>
    <xf numFmtId="0" fontId="16" fillId="24" borderId="3">
      <alignment horizontal="center" vertical="center"/>
      <protection/>
    </xf>
    <xf numFmtId="184" fontId="96" fillId="25" borderId="4">
      <alignment horizontal="center" vertical="center"/>
      <protection/>
    </xf>
    <xf numFmtId="49" fontId="17" fillId="26" borderId="5">
      <alignment horizontal="center" vertical="center" wrapText="1"/>
      <protection/>
    </xf>
    <xf numFmtId="49" fontId="97" fillId="27" borderId="6">
      <alignment horizontal="center" vertical="center" wrapText="1"/>
      <protection/>
    </xf>
    <xf numFmtId="49" fontId="17" fillId="28" borderId="7">
      <alignment horizontal="center" vertical="center" wrapText="1"/>
      <protection/>
    </xf>
    <xf numFmtId="49" fontId="97" fillId="29" borderId="8">
      <alignment horizontal="center" vertical="center" wrapText="1"/>
      <protection/>
    </xf>
    <xf numFmtId="49" fontId="17" fillId="30" borderId="7">
      <alignment horizontal="center" vertical="center" wrapText="1"/>
      <protection/>
    </xf>
    <xf numFmtId="49" fontId="97" fillId="31" borderId="8">
      <alignment horizontal="center" vertical="center" wrapText="1"/>
      <protection/>
    </xf>
    <xf numFmtId="49" fontId="17" fillId="30" borderId="9">
      <alignment horizontal="center" vertical="center" wrapText="1"/>
      <protection/>
    </xf>
    <xf numFmtId="49" fontId="97" fillId="31" borderId="10">
      <alignment horizontal="center" vertical="center" wrapText="1"/>
      <protection/>
    </xf>
    <xf numFmtId="49" fontId="17" fillId="28" borderId="9">
      <alignment horizontal="center" vertical="center" wrapText="1"/>
      <protection/>
    </xf>
    <xf numFmtId="49" fontId="97" fillId="29" borderId="10">
      <alignment horizontal="center" vertical="center" wrapText="1"/>
      <protection/>
    </xf>
    <xf numFmtId="49" fontId="17" fillId="26" borderId="11">
      <alignment horizontal="center" vertical="center" wrapText="1"/>
      <protection/>
    </xf>
    <xf numFmtId="49" fontId="97" fillId="27" borderId="12">
      <alignment horizontal="center" vertical="center" wrapText="1"/>
      <protection/>
    </xf>
    <xf numFmtId="0" fontId="18" fillId="21" borderId="13">
      <alignment horizontal="left" vertical="center"/>
      <protection/>
    </xf>
    <xf numFmtId="184" fontId="98" fillId="32" borderId="14">
      <alignment horizontal="left" vertical="center"/>
      <protection/>
    </xf>
    <xf numFmtId="0" fontId="19" fillId="33" borderId="15">
      <alignment horizontal="center" vertical="center"/>
      <protection/>
    </xf>
    <xf numFmtId="184" fontId="99" fillId="34" borderId="16">
      <alignment horizontal="center" vertical="center"/>
      <protection/>
    </xf>
    <xf numFmtId="0" fontId="20" fillId="35" borderId="17">
      <alignment horizontal="left" vertical="top" wrapText="1"/>
      <protection/>
    </xf>
    <xf numFmtId="184" fontId="100" fillId="36" borderId="18">
      <alignment horizontal="left" vertical="top" wrapText="1"/>
      <protection/>
    </xf>
    <xf numFmtId="49" fontId="17" fillId="37" borderId="19">
      <alignment vertical="center" wrapText="1"/>
      <protection/>
    </xf>
    <xf numFmtId="49" fontId="97" fillId="38" borderId="20">
      <alignment vertical="center" wrapText="1"/>
      <protection/>
    </xf>
    <xf numFmtId="49" fontId="17" fillId="39" borderId="19">
      <alignment wrapText="1"/>
      <protection/>
    </xf>
    <xf numFmtId="49" fontId="97" fillId="40" borderId="20">
      <alignment wrapText="1"/>
      <protection/>
    </xf>
    <xf numFmtId="49" fontId="17" fillId="41" borderId="21">
      <alignment wrapText="1"/>
      <protection/>
    </xf>
    <xf numFmtId="49" fontId="97" fillId="42" borderId="22">
      <alignment wrapText="1"/>
      <protection/>
    </xf>
    <xf numFmtId="49" fontId="17" fillId="43" borderId="19">
      <alignment vertical="center" wrapText="1"/>
      <protection/>
    </xf>
    <xf numFmtId="49" fontId="97" fillId="44" borderId="20">
      <alignment vertical="center" wrapText="1"/>
      <protection/>
    </xf>
    <xf numFmtId="49" fontId="17" fillId="45" borderId="19">
      <alignment wrapText="1"/>
      <protection/>
    </xf>
    <xf numFmtId="49" fontId="97" fillId="46" borderId="20">
      <alignment wrapText="1"/>
      <protection/>
    </xf>
    <xf numFmtId="49" fontId="17" fillId="47" borderId="19">
      <alignment vertical="center" wrapText="1"/>
      <protection/>
    </xf>
    <xf numFmtId="49" fontId="97" fillId="48" borderId="20">
      <alignment vertical="center" wrapText="1"/>
      <protection/>
    </xf>
    <xf numFmtId="49" fontId="17" fillId="49" borderId="19">
      <alignment vertical="center" wrapText="1"/>
      <protection/>
    </xf>
    <xf numFmtId="49" fontId="97" fillId="50" borderId="20">
      <alignment vertical="center" wrapText="1"/>
      <protection/>
    </xf>
    <xf numFmtId="49" fontId="17" fillId="51" borderId="23">
      <alignment vertical="center" wrapText="1"/>
      <protection/>
    </xf>
    <xf numFmtId="49" fontId="97" fillId="52" borderId="24">
      <alignment vertical="center" wrapText="1"/>
      <protection/>
    </xf>
    <xf numFmtId="49" fontId="21" fillId="53" borderId="25">
      <alignment vertical="center" wrapText="1" shrinkToFit="1"/>
      <protection/>
    </xf>
    <xf numFmtId="49" fontId="101" fillId="54" borderId="26">
      <alignment vertical="center" wrapText="1" shrinkToFit="1"/>
      <protection/>
    </xf>
    <xf numFmtId="49" fontId="22" fillId="53" borderId="25">
      <alignment vertical="center" wrapText="1"/>
      <protection/>
    </xf>
    <xf numFmtId="49" fontId="102" fillId="54" borderId="26">
      <alignment vertical="center" wrapText="1"/>
      <protection/>
    </xf>
    <xf numFmtId="49" fontId="17" fillId="55" borderId="25">
      <alignment vertical="center" wrapText="1"/>
      <protection/>
    </xf>
    <xf numFmtId="49" fontId="97" fillId="56" borderId="26">
      <alignment vertical="center" wrapText="1"/>
      <protection/>
    </xf>
    <xf numFmtId="49" fontId="22" fillId="57" borderId="25">
      <alignment vertical="center" wrapText="1" shrinkToFit="1"/>
      <protection/>
    </xf>
    <xf numFmtId="49" fontId="102" fillId="58" borderId="26">
      <alignment vertical="center" wrapText="1" shrinkToFit="1"/>
      <protection/>
    </xf>
    <xf numFmtId="49" fontId="17" fillId="59" borderId="25">
      <alignment vertical="center" wrapText="1"/>
      <protection/>
    </xf>
    <xf numFmtId="49" fontId="97" fillId="60" borderId="26">
      <alignment vertical="center" wrapText="1"/>
      <protection/>
    </xf>
    <xf numFmtId="49" fontId="23" fillId="61" borderId="27">
      <alignment vertical="center" wrapText="1"/>
      <protection/>
    </xf>
    <xf numFmtId="49" fontId="103" fillId="62" borderId="28">
      <alignment vertical="center" wrapText="1"/>
      <protection/>
    </xf>
    <xf numFmtId="0" fontId="24" fillId="63" borderId="29">
      <alignment horizontal="left" vertical="center" wrapText="1"/>
      <protection/>
    </xf>
    <xf numFmtId="184" fontId="104" fillId="64" borderId="30">
      <alignment horizontal="left" vertical="center" wrapText="1"/>
      <protection/>
    </xf>
    <xf numFmtId="49" fontId="17" fillId="20" borderId="31">
      <alignment vertical="center" wrapText="1"/>
      <protection/>
    </xf>
    <xf numFmtId="49" fontId="97" fillId="65" borderId="16">
      <alignment vertical="center" wrapText="1"/>
      <protection/>
    </xf>
    <xf numFmtId="49" fontId="17" fillId="66" borderId="31">
      <alignment vertical="center" wrapText="1"/>
      <protection/>
    </xf>
    <xf numFmtId="49" fontId="97" fillId="67" borderId="16">
      <alignment vertical="center" wrapText="1"/>
      <protection/>
    </xf>
    <xf numFmtId="49" fontId="17" fillId="16" borderId="31">
      <alignment vertical="center" wrapText="1"/>
      <protection/>
    </xf>
    <xf numFmtId="49" fontId="97" fillId="68" borderId="16">
      <alignment vertical="center" wrapText="1"/>
      <protection/>
    </xf>
    <xf numFmtId="49" fontId="17" fillId="69" borderId="31">
      <alignment vertical="center" wrapText="1"/>
      <protection/>
    </xf>
    <xf numFmtId="49" fontId="97" fillId="70" borderId="16">
      <alignment vertical="center" wrapText="1"/>
      <protection/>
    </xf>
    <xf numFmtId="49" fontId="17" fillId="71" borderId="31">
      <alignment vertical="center" wrapText="1"/>
      <protection/>
    </xf>
    <xf numFmtId="49" fontId="97" fillId="72" borderId="16">
      <alignment vertical="center" wrapText="1"/>
      <protection/>
    </xf>
    <xf numFmtId="0" fontId="0" fillId="73" borderId="32" applyNumberFormat="0" applyFont="0" applyAlignment="0" applyProtection="0"/>
    <xf numFmtId="0" fontId="25" fillId="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185" fontId="94" fillId="0" borderId="0">
      <alignment/>
      <protection/>
    </xf>
    <xf numFmtId="186" fontId="94" fillId="0" borderId="0">
      <alignment/>
      <protection/>
    </xf>
    <xf numFmtId="184" fontId="105" fillId="0" borderId="0">
      <alignment/>
      <protection/>
    </xf>
    <xf numFmtId="184" fontId="94" fillId="0" borderId="0">
      <alignment/>
      <protection/>
    </xf>
    <xf numFmtId="0" fontId="106" fillId="0" borderId="0">
      <alignment horizontal="center"/>
      <protection/>
    </xf>
    <xf numFmtId="0" fontId="106" fillId="0" borderId="0">
      <alignment horizontal="center" textRotation="90"/>
      <protection/>
    </xf>
    <xf numFmtId="0" fontId="26" fillId="11" borderId="0" applyNumberFormat="0" applyBorder="0" applyAlignment="0" applyProtection="0"/>
    <xf numFmtId="0" fontId="4" fillId="0" borderId="0" applyNumberForma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107" fillId="0" borderId="0" applyNumberFormat="0" applyFill="0" applyBorder="0" applyAlignment="0" applyProtection="0"/>
    <xf numFmtId="0" fontId="6" fillId="74" borderId="0" applyNumberFormat="0" applyBorder="0">
      <alignment horizontal="right"/>
      <protection locked="0"/>
    </xf>
    <xf numFmtId="184" fontId="108" fillId="75" borderId="0">
      <alignment horizontal="right"/>
      <protection locked="0"/>
    </xf>
    <xf numFmtId="0" fontId="27" fillId="74" borderId="0" applyNumberFormat="0" applyBorder="0">
      <alignment horizontal="right"/>
      <protection locked="0"/>
    </xf>
    <xf numFmtId="184" fontId="109" fillId="75" borderId="0">
      <alignment horizontal="right"/>
      <protection locked="0"/>
    </xf>
    <xf numFmtId="0" fontId="28" fillId="74" borderId="0" applyNumberFormat="0" applyBorder="0">
      <alignment horizontal="right"/>
      <protection locked="0"/>
    </xf>
    <xf numFmtId="184" fontId="110" fillId="75" borderId="0">
      <alignment horizontal="right"/>
      <protection locked="0"/>
    </xf>
    <xf numFmtId="0" fontId="29" fillId="74" borderId="0" applyNumberFormat="0" applyBorder="0">
      <alignment horizontal="right"/>
      <protection locked="0"/>
    </xf>
    <xf numFmtId="184" fontId="111" fillId="75" borderId="0">
      <alignment horizontal="right"/>
      <protection locked="0"/>
    </xf>
    <xf numFmtId="43" fontId="0" fillId="0" borderId="0" applyFont="0" applyFill="0" applyBorder="0" applyAlignment="0" applyProtection="0"/>
    <xf numFmtId="41" fontId="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84" fontId="94" fillId="0" borderId="0">
      <alignment/>
      <protection/>
    </xf>
    <xf numFmtId="0" fontId="112" fillId="0" borderId="0">
      <alignment/>
      <protection/>
    </xf>
    <xf numFmtId="0" fontId="112" fillId="0" borderId="0">
      <alignment/>
      <protection/>
    </xf>
    <xf numFmtId="0" fontId="0" fillId="0" borderId="0">
      <alignment/>
      <protection/>
    </xf>
    <xf numFmtId="0" fontId="113" fillId="0" borderId="0">
      <alignment/>
      <protection/>
    </xf>
    <xf numFmtId="0" fontId="11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14" fillId="0" borderId="0">
      <alignment/>
      <protection/>
    </xf>
    <xf numFmtId="187" fontId="114" fillId="0" borderId="0">
      <alignment/>
      <protection/>
    </xf>
    <xf numFmtId="0" fontId="31" fillId="2" borderId="0" applyNumberFormat="0" applyBorder="0" applyAlignment="0" applyProtection="0"/>
    <xf numFmtId="0" fontId="32" fillId="24" borderId="33" applyNumberFormat="0" applyAlignment="0" applyProtection="0"/>
    <xf numFmtId="0" fontId="33" fillId="0" borderId="0" applyNumberFormat="0" applyFill="0" applyBorder="0" applyAlignment="0" applyProtection="0"/>
    <xf numFmtId="184" fontId="115" fillId="0" borderId="0">
      <alignment/>
      <protection/>
    </xf>
    <xf numFmtId="168" fontId="34" fillId="76" borderId="34">
      <alignment vertical="center"/>
      <protection/>
    </xf>
    <xf numFmtId="168" fontId="116" fillId="77" borderId="35">
      <alignment vertical="center"/>
      <protection/>
    </xf>
    <xf numFmtId="4" fontId="34" fillId="76" borderId="34">
      <alignment vertical="center"/>
      <protection/>
    </xf>
    <xf numFmtId="188" fontId="116" fillId="77" borderId="35">
      <alignment vertical="center"/>
      <protection/>
    </xf>
    <xf numFmtId="173" fontId="34" fillId="76" borderId="34">
      <alignment vertical="center"/>
      <protection/>
    </xf>
    <xf numFmtId="173" fontId="116" fillId="77" borderId="35">
      <alignment vertical="center"/>
      <protection/>
    </xf>
    <xf numFmtId="174" fontId="34" fillId="76" borderId="34">
      <alignment vertical="center"/>
      <protection/>
    </xf>
    <xf numFmtId="174" fontId="116" fillId="77" borderId="35">
      <alignment vertical="center"/>
      <protection/>
    </xf>
    <xf numFmtId="3" fontId="34" fillId="76" borderId="34">
      <alignment vertical="center"/>
      <protection/>
    </xf>
    <xf numFmtId="183" fontId="116" fillId="77" borderId="35">
      <alignment vertical="center"/>
      <protection/>
    </xf>
    <xf numFmtId="180" fontId="35" fillId="76" borderId="34">
      <alignment vertical="center"/>
      <protection/>
    </xf>
    <xf numFmtId="189" fontId="117" fillId="77" borderId="35">
      <alignment vertical="center"/>
      <protection/>
    </xf>
    <xf numFmtId="178" fontId="35" fillId="76" borderId="34">
      <alignment vertical="center"/>
      <protection/>
    </xf>
    <xf numFmtId="190" fontId="117" fillId="77" borderId="35">
      <alignment vertical="center"/>
      <protection/>
    </xf>
    <xf numFmtId="177" fontId="35" fillId="76" borderId="34">
      <alignment vertical="center"/>
      <protection/>
    </xf>
    <xf numFmtId="191" fontId="117" fillId="77" borderId="35">
      <alignment vertical="center"/>
      <protection/>
    </xf>
    <xf numFmtId="179" fontId="36" fillId="76" borderId="34">
      <alignment vertical="center"/>
      <protection/>
    </xf>
    <xf numFmtId="192" fontId="118" fillId="77" borderId="35">
      <alignment vertical="center"/>
      <protection/>
    </xf>
    <xf numFmtId="175" fontId="36" fillId="76" borderId="34">
      <alignment vertical="center"/>
      <protection/>
    </xf>
    <xf numFmtId="193" fontId="118" fillId="77" borderId="35">
      <alignment vertical="center"/>
      <protection/>
    </xf>
    <xf numFmtId="176" fontId="36" fillId="76" borderId="34">
      <alignment vertical="center"/>
      <protection/>
    </xf>
    <xf numFmtId="194" fontId="118" fillId="77" borderId="35">
      <alignment vertical="center"/>
      <protection/>
    </xf>
    <xf numFmtId="165" fontId="37" fillId="76" borderId="34">
      <alignment vertical="center"/>
      <protection/>
    </xf>
    <xf numFmtId="165" fontId="119" fillId="77" borderId="35">
      <alignment vertical="center"/>
      <protection/>
    </xf>
    <xf numFmtId="10" fontId="37" fillId="76" borderId="34">
      <alignment vertical="center"/>
      <protection/>
    </xf>
    <xf numFmtId="195" fontId="119" fillId="77" borderId="35">
      <alignment vertical="center"/>
      <protection/>
    </xf>
    <xf numFmtId="9" fontId="37" fillId="76" borderId="34">
      <alignment vertical="center"/>
      <protection/>
    </xf>
    <xf numFmtId="196" fontId="119" fillId="77" borderId="35">
      <alignment vertical="center"/>
      <protection/>
    </xf>
    <xf numFmtId="0" fontId="38" fillId="76" borderId="34">
      <alignment vertical="center"/>
      <protection/>
    </xf>
    <xf numFmtId="184" fontId="120" fillId="77" borderId="35">
      <alignment vertical="center"/>
      <protection/>
    </xf>
    <xf numFmtId="0" fontId="39" fillId="76" borderId="34">
      <alignment horizontal="left" vertical="center"/>
      <protection/>
    </xf>
    <xf numFmtId="184" fontId="121" fillId="77" borderId="35">
      <alignment horizontal="left" vertical="center"/>
      <protection/>
    </xf>
    <xf numFmtId="168" fontId="40" fillId="78" borderId="34">
      <alignment vertical="center"/>
      <protection/>
    </xf>
    <xf numFmtId="168" fontId="122" fillId="79" borderId="35">
      <alignment vertical="center"/>
      <protection/>
    </xf>
    <xf numFmtId="4" fontId="40" fillId="78" borderId="34">
      <alignment vertical="center"/>
      <protection/>
    </xf>
    <xf numFmtId="188" fontId="122" fillId="79" borderId="35">
      <alignment vertical="center"/>
      <protection/>
    </xf>
    <xf numFmtId="173" fontId="40" fillId="78" borderId="34">
      <alignment vertical="center"/>
      <protection/>
    </xf>
    <xf numFmtId="173" fontId="122" fillId="79" borderId="35">
      <alignment vertical="center"/>
      <protection/>
    </xf>
    <xf numFmtId="174" fontId="40" fillId="78" borderId="34">
      <alignment vertical="center"/>
      <protection/>
    </xf>
    <xf numFmtId="174" fontId="122" fillId="79" borderId="35">
      <alignment vertical="center"/>
      <protection/>
    </xf>
    <xf numFmtId="3" fontId="40" fillId="78" borderId="34">
      <alignment vertical="center"/>
      <protection/>
    </xf>
    <xf numFmtId="183" fontId="122" fillId="79" borderId="35">
      <alignment vertical="center"/>
      <protection/>
    </xf>
    <xf numFmtId="180" fontId="41" fillId="78" borderId="34">
      <alignment vertical="center"/>
      <protection/>
    </xf>
    <xf numFmtId="189" fontId="123" fillId="79" borderId="35">
      <alignment vertical="center"/>
      <protection/>
    </xf>
    <xf numFmtId="178" fontId="41" fillId="78" borderId="34">
      <alignment vertical="center"/>
      <protection/>
    </xf>
    <xf numFmtId="190" fontId="123" fillId="79" borderId="35">
      <alignment vertical="center"/>
      <protection/>
    </xf>
    <xf numFmtId="177" fontId="41" fillId="78" borderId="34">
      <alignment vertical="center"/>
      <protection/>
    </xf>
    <xf numFmtId="191" fontId="123" fillId="79" borderId="35">
      <alignment vertical="center"/>
      <protection/>
    </xf>
    <xf numFmtId="179" fontId="42" fillId="78" borderId="34">
      <alignment vertical="center"/>
      <protection/>
    </xf>
    <xf numFmtId="192" fontId="124" fillId="79" borderId="35">
      <alignment vertical="center"/>
      <protection/>
    </xf>
    <xf numFmtId="175" fontId="42" fillId="78" borderId="34">
      <alignment vertical="center"/>
      <protection/>
    </xf>
    <xf numFmtId="193" fontId="124" fillId="79" borderId="35">
      <alignment vertical="center"/>
      <protection/>
    </xf>
    <xf numFmtId="176" fontId="42" fillId="78" borderId="34">
      <alignment vertical="center"/>
      <protection/>
    </xf>
    <xf numFmtId="194" fontId="124" fillId="79" borderId="35">
      <alignment vertical="center"/>
      <protection/>
    </xf>
    <xf numFmtId="165" fontId="43" fillId="78" borderId="34">
      <alignment vertical="center"/>
      <protection/>
    </xf>
    <xf numFmtId="165" fontId="125" fillId="79" borderId="35">
      <alignment vertical="center"/>
      <protection/>
    </xf>
    <xf numFmtId="10" fontId="43" fillId="78" borderId="34">
      <alignment vertical="center"/>
      <protection/>
    </xf>
    <xf numFmtId="195" fontId="125" fillId="79" borderId="35">
      <alignment vertical="center"/>
      <protection/>
    </xf>
    <xf numFmtId="9" fontId="43" fillId="78" borderId="34">
      <alignment vertical="center"/>
      <protection/>
    </xf>
    <xf numFmtId="196" fontId="125" fillId="79" borderId="35">
      <alignment vertical="center"/>
      <protection/>
    </xf>
    <xf numFmtId="0" fontId="44" fillId="78" borderId="34">
      <alignment vertical="center"/>
      <protection/>
    </xf>
    <xf numFmtId="184" fontId="126" fillId="79" borderId="35">
      <alignment vertical="center"/>
      <protection/>
    </xf>
    <xf numFmtId="0" fontId="45" fillId="78" borderId="34">
      <alignment horizontal="left" vertical="center"/>
      <protection/>
    </xf>
    <xf numFmtId="184" fontId="127" fillId="79" borderId="35">
      <alignment horizontal="left" vertical="center"/>
      <protection/>
    </xf>
    <xf numFmtId="168" fontId="34" fillId="80" borderId="36">
      <alignment vertical="center"/>
      <protection/>
    </xf>
    <xf numFmtId="168" fontId="116" fillId="81" borderId="37">
      <alignment vertical="center"/>
      <protection/>
    </xf>
    <xf numFmtId="4" fontId="34" fillId="80" borderId="36">
      <alignment vertical="center"/>
      <protection/>
    </xf>
    <xf numFmtId="188" fontId="116" fillId="81" borderId="37">
      <alignment vertical="center"/>
      <protection/>
    </xf>
    <xf numFmtId="173" fontId="34" fillId="80" borderId="36">
      <alignment vertical="center"/>
      <protection/>
    </xf>
    <xf numFmtId="173" fontId="116" fillId="81" borderId="37">
      <alignment vertical="center"/>
      <protection/>
    </xf>
    <xf numFmtId="174" fontId="34" fillId="80" borderId="36">
      <alignment vertical="center"/>
      <protection/>
    </xf>
    <xf numFmtId="174" fontId="116" fillId="81" borderId="37">
      <alignment vertical="center"/>
      <protection/>
    </xf>
    <xf numFmtId="3" fontId="34" fillId="80" borderId="36">
      <alignment vertical="center"/>
      <protection/>
    </xf>
    <xf numFmtId="183" fontId="116" fillId="81" borderId="37">
      <alignment vertical="center"/>
      <protection/>
    </xf>
    <xf numFmtId="180" fontId="35" fillId="80" borderId="36">
      <alignment vertical="center"/>
      <protection/>
    </xf>
    <xf numFmtId="189" fontId="117" fillId="81" borderId="37">
      <alignment vertical="center"/>
      <protection/>
    </xf>
    <xf numFmtId="178" fontId="35" fillId="80" borderId="36">
      <alignment vertical="center"/>
      <protection/>
    </xf>
    <xf numFmtId="190" fontId="117" fillId="81" borderId="37">
      <alignment vertical="center"/>
      <protection/>
    </xf>
    <xf numFmtId="177" fontId="35" fillId="80" borderId="36">
      <alignment vertical="center"/>
      <protection/>
    </xf>
    <xf numFmtId="191" fontId="117" fillId="81" borderId="37">
      <alignment vertical="center"/>
      <protection/>
    </xf>
    <xf numFmtId="179" fontId="36" fillId="80" borderId="36">
      <alignment vertical="center"/>
      <protection/>
    </xf>
    <xf numFmtId="192" fontId="118" fillId="81" borderId="37">
      <alignment vertical="center"/>
      <protection/>
    </xf>
    <xf numFmtId="175" fontId="36" fillId="80" borderId="36">
      <alignment vertical="center"/>
      <protection/>
    </xf>
    <xf numFmtId="193" fontId="118" fillId="81" borderId="37">
      <alignment vertical="center"/>
      <protection/>
    </xf>
    <xf numFmtId="176" fontId="36" fillId="80" borderId="36">
      <alignment vertical="center"/>
      <protection/>
    </xf>
    <xf numFmtId="194" fontId="118" fillId="81" borderId="37">
      <alignment vertical="center"/>
      <protection/>
    </xf>
    <xf numFmtId="165" fontId="37" fillId="80" borderId="36">
      <alignment vertical="center"/>
      <protection/>
    </xf>
    <xf numFmtId="165" fontId="119" fillId="81" borderId="37">
      <alignment vertical="center"/>
      <protection/>
    </xf>
    <xf numFmtId="10" fontId="37" fillId="80" borderId="36">
      <alignment vertical="center"/>
      <protection/>
    </xf>
    <xf numFmtId="195" fontId="119" fillId="81" borderId="37">
      <alignment vertical="center"/>
      <protection/>
    </xf>
    <xf numFmtId="9" fontId="37" fillId="80" borderId="36">
      <alignment vertical="center"/>
      <protection/>
    </xf>
    <xf numFmtId="196" fontId="119" fillId="81" borderId="37">
      <alignment vertical="center"/>
      <protection/>
    </xf>
    <xf numFmtId="0" fontId="38" fillId="80" borderId="36">
      <alignment vertical="center"/>
      <protection/>
    </xf>
    <xf numFmtId="184" fontId="120" fillId="81" borderId="37">
      <alignment vertical="center"/>
      <protection/>
    </xf>
    <xf numFmtId="0" fontId="39" fillId="80" borderId="36">
      <alignment horizontal="left" vertical="center"/>
      <protection/>
    </xf>
    <xf numFmtId="184" fontId="121" fillId="81" borderId="37">
      <alignment horizontal="left" vertical="center"/>
      <protection/>
    </xf>
    <xf numFmtId="168" fontId="40" fillId="82" borderId="36">
      <alignment vertical="center"/>
      <protection/>
    </xf>
    <xf numFmtId="168" fontId="122" fillId="83" borderId="37">
      <alignment vertical="center"/>
      <protection/>
    </xf>
    <xf numFmtId="4" fontId="40" fillId="82" borderId="36">
      <alignment vertical="center"/>
      <protection/>
    </xf>
    <xf numFmtId="188" fontId="122" fillId="83" borderId="37">
      <alignment vertical="center"/>
      <protection/>
    </xf>
    <xf numFmtId="173" fontId="40" fillId="82" borderId="36">
      <alignment vertical="center"/>
      <protection/>
    </xf>
    <xf numFmtId="173" fontId="122" fillId="83" borderId="37">
      <alignment vertical="center"/>
      <protection/>
    </xf>
    <xf numFmtId="174" fontId="40" fillId="82" borderId="36">
      <alignment vertical="center"/>
      <protection/>
    </xf>
    <xf numFmtId="174" fontId="122" fillId="83" borderId="37">
      <alignment vertical="center"/>
      <protection/>
    </xf>
    <xf numFmtId="3" fontId="40" fillId="82" borderId="36">
      <alignment vertical="center"/>
      <protection/>
    </xf>
    <xf numFmtId="183" fontId="122" fillId="83" borderId="37">
      <alignment vertical="center"/>
      <protection/>
    </xf>
    <xf numFmtId="180" fontId="41" fillId="82" borderId="36">
      <alignment vertical="center"/>
      <protection/>
    </xf>
    <xf numFmtId="189" fontId="123" fillId="83" borderId="37">
      <alignment vertical="center"/>
      <protection/>
    </xf>
    <xf numFmtId="178" fontId="41" fillId="82" borderId="36">
      <alignment vertical="center"/>
      <protection/>
    </xf>
    <xf numFmtId="190" fontId="123" fillId="83" borderId="37">
      <alignment vertical="center"/>
      <protection/>
    </xf>
    <xf numFmtId="177" fontId="41" fillId="82" borderId="36">
      <alignment vertical="center"/>
      <protection/>
    </xf>
    <xf numFmtId="191" fontId="123" fillId="83" borderId="37">
      <alignment vertical="center"/>
      <protection/>
    </xf>
    <xf numFmtId="179" fontId="42" fillId="82" borderId="36">
      <alignment vertical="center"/>
      <protection/>
    </xf>
    <xf numFmtId="192" fontId="124" fillId="83" borderId="37">
      <alignment vertical="center"/>
      <protection/>
    </xf>
    <xf numFmtId="175" fontId="42" fillId="82" borderId="36">
      <alignment vertical="center"/>
      <protection/>
    </xf>
    <xf numFmtId="193" fontId="124" fillId="83" borderId="37">
      <alignment vertical="center"/>
      <protection/>
    </xf>
    <xf numFmtId="176" fontId="42" fillId="82" borderId="36">
      <alignment vertical="center"/>
      <protection/>
    </xf>
    <xf numFmtId="194" fontId="124" fillId="83" borderId="37">
      <alignment vertical="center"/>
      <protection/>
    </xf>
    <xf numFmtId="165" fontId="43" fillId="82" borderId="36">
      <alignment vertical="center"/>
      <protection/>
    </xf>
    <xf numFmtId="165" fontId="125" fillId="83" borderId="37">
      <alignment vertical="center"/>
      <protection/>
    </xf>
    <xf numFmtId="10" fontId="43" fillId="82" borderId="36">
      <alignment vertical="center"/>
      <protection/>
    </xf>
    <xf numFmtId="195" fontId="125" fillId="83" borderId="37">
      <alignment vertical="center"/>
      <protection/>
    </xf>
    <xf numFmtId="9" fontId="43" fillId="82" borderId="36">
      <alignment vertical="center"/>
      <protection/>
    </xf>
    <xf numFmtId="196" fontId="125" fillId="83" borderId="37">
      <alignment vertical="center"/>
      <protection/>
    </xf>
    <xf numFmtId="0" fontId="44" fillId="82" borderId="36">
      <alignment vertical="center"/>
      <protection/>
    </xf>
    <xf numFmtId="184" fontId="126" fillId="83" borderId="37">
      <alignment vertical="center"/>
      <protection/>
    </xf>
    <xf numFmtId="0" fontId="45" fillId="82" borderId="36">
      <alignment horizontal="left" vertical="center"/>
      <protection/>
    </xf>
    <xf numFmtId="184" fontId="127" fillId="83" borderId="37">
      <alignment horizontal="left" vertical="center"/>
      <protection/>
    </xf>
    <xf numFmtId="0" fontId="0" fillId="84" borderId="38" applyBorder="0">
      <alignment horizontal="left" vertical="center"/>
      <protection/>
    </xf>
    <xf numFmtId="184" fontId="95" fillId="85" borderId="0">
      <alignment horizontal="left" vertical="center"/>
      <protection/>
    </xf>
    <xf numFmtId="49" fontId="0" fillId="55" borderId="31">
      <alignment vertical="center" wrapText="1"/>
      <protection/>
    </xf>
    <xf numFmtId="49" fontId="95" fillId="56" borderId="16">
      <alignment vertical="center" wrapText="1"/>
      <protection/>
    </xf>
    <xf numFmtId="0" fontId="0" fillId="19" borderId="31">
      <alignment horizontal="left" vertical="center" wrapText="1"/>
      <protection/>
    </xf>
    <xf numFmtId="184" fontId="95" fillId="86" borderId="16">
      <alignment horizontal="left" vertical="center" wrapText="1"/>
      <protection/>
    </xf>
    <xf numFmtId="0" fontId="2" fillId="19" borderId="31">
      <alignment horizontal="left" vertical="center" wrapText="1"/>
      <protection/>
    </xf>
    <xf numFmtId="184" fontId="128" fillId="86" borderId="16">
      <alignment horizontal="left" vertical="center" wrapText="1"/>
      <protection/>
    </xf>
    <xf numFmtId="0" fontId="0" fillId="87" borderId="31">
      <alignment horizontal="left" vertical="center" wrapText="1"/>
      <protection/>
    </xf>
    <xf numFmtId="184" fontId="95" fillId="88" borderId="16">
      <alignment horizontal="left" vertical="center" wrapText="1"/>
      <protection/>
    </xf>
    <xf numFmtId="0" fontId="46" fillId="89" borderId="31">
      <alignment horizontal="left" vertical="center" wrapText="1"/>
      <protection/>
    </xf>
    <xf numFmtId="184" fontId="129" fillId="90" borderId="16">
      <alignment horizontal="left" vertical="center" wrapText="1"/>
      <protection/>
    </xf>
    <xf numFmtId="49" fontId="47" fillId="91" borderId="39">
      <alignment vertical="center"/>
      <protection/>
    </xf>
    <xf numFmtId="49" fontId="130" fillId="92" borderId="40">
      <alignment vertical="center"/>
      <protection/>
    </xf>
    <xf numFmtId="0" fontId="3" fillId="91" borderId="41">
      <alignment horizontal="left" vertical="center" wrapText="1"/>
      <protection/>
    </xf>
    <xf numFmtId="184" fontId="131" fillId="92" borderId="42">
      <alignment horizontal="left" vertical="center" wrapText="1"/>
      <protection/>
    </xf>
    <xf numFmtId="49" fontId="0" fillId="63" borderId="43">
      <alignment vertical="center" wrapText="1"/>
      <protection/>
    </xf>
    <xf numFmtId="49" fontId="0" fillId="63" borderId="43">
      <alignment vertical="center" wrapText="1"/>
      <protection/>
    </xf>
    <xf numFmtId="49" fontId="94" fillId="64" borderId="44">
      <alignment vertical="center" wrapText="1"/>
      <protection/>
    </xf>
    <xf numFmtId="0" fontId="0" fillId="20" borderId="31">
      <alignment horizontal="left" vertical="center" wrapText="1"/>
      <protection/>
    </xf>
    <xf numFmtId="184" fontId="95" fillId="65" borderId="16">
      <alignment horizontal="left" vertical="center" wrapText="1"/>
      <protection/>
    </xf>
    <xf numFmtId="0" fontId="0" fillId="66" borderId="31">
      <alignment horizontal="left" vertical="center" wrapText="1"/>
      <protection/>
    </xf>
    <xf numFmtId="184" fontId="95" fillId="67" borderId="16">
      <alignment horizontal="left" vertical="center" wrapText="1"/>
      <protection/>
    </xf>
    <xf numFmtId="0" fontId="0" fillId="16" borderId="31">
      <alignment horizontal="left" vertical="center" wrapText="1"/>
      <protection/>
    </xf>
    <xf numFmtId="184" fontId="95" fillId="68" borderId="16">
      <alignment horizontal="left" vertical="center" wrapText="1"/>
      <protection/>
    </xf>
    <xf numFmtId="0" fontId="0" fillId="69" borderId="31">
      <alignment horizontal="left" vertical="center" wrapText="1"/>
      <protection/>
    </xf>
    <xf numFmtId="184" fontId="95" fillId="70" borderId="16">
      <alignment horizontal="left" vertical="center" wrapText="1"/>
      <protection/>
    </xf>
    <xf numFmtId="0" fontId="0" fillId="71" borderId="31">
      <alignment horizontal="left" vertical="center" wrapText="1"/>
      <protection/>
    </xf>
    <xf numFmtId="184" fontId="95" fillId="72" borderId="16">
      <alignment horizontal="left" vertical="center" wrapText="1"/>
      <protection/>
    </xf>
    <xf numFmtId="49" fontId="48" fillId="93" borderId="39">
      <alignment vertical="center"/>
      <protection/>
    </xf>
    <xf numFmtId="49" fontId="132" fillId="3" borderId="40">
      <alignment vertical="center"/>
      <protection/>
    </xf>
    <xf numFmtId="0" fontId="3" fillId="94" borderId="41">
      <alignment horizontal="left" vertical="center" wrapText="1"/>
      <protection/>
    </xf>
    <xf numFmtId="184" fontId="131" fillId="3" borderId="42">
      <alignment horizontal="left" vertical="center" wrapText="1"/>
      <protection/>
    </xf>
    <xf numFmtId="49" fontId="47" fillId="13" borderId="39">
      <alignment vertical="center"/>
      <protection/>
    </xf>
    <xf numFmtId="49" fontId="130" fillId="95" borderId="40">
      <alignment vertical="center"/>
      <protection/>
    </xf>
    <xf numFmtId="0" fontId="3" fillId="13" borderId="41">
      <alignment horizontal="left" vertical="center" wrapText="1"/>
      <protection/>
    </xf>
    <xf numFmtId="184" fontId="131" fillId="95" borderId="42">
      <alignment horizontal="left" vertical="center" wrapText="1"/>
      <protection/>
    </xf>
    <xf numFmtId="0" fontId="49" fillId="0" borderId="0" applyNumberFormat="0" applyFill="0" applyBorder="0" applyAlignment="0" applyProtection="0"/>
    <xf numFmtId="0" fontId="50" fillId="0" borderId="0" applyNumberFormat="0" applyFill="0" applyBorder="0" applyAlignment="0" applyProtection="0"/>
    <xf numFmtId="0" fontId="6" fillId="74" borderId="0" applyNumberFormat="0" applyBorder="0">
      <alignment horizontal="center"/>
      <protection locked="0"/>
    </xf>
    <xf numFmtId="184" fontId="108" fillId="75" borderId="0">
      <alignment horizontal="center"/>
      <protection locked="0"/>
    </xf>
    <xf numFmtId="0" fontId="51" fillId="74" borderId="0" applyNumberFormat="0" applyBorder="0">
      <alignment horizontal="center"/>
      <protection locked="0"/>
    </xf>
    <xf numFmtId="184" fontId="133" fillId="75" borderId="0">
      <alignment horizontal="center"/>
      <protection locked="0"/>
    </xf>
    <xf numFmtId="0" fontId="6" fillId="74" borderId="0" applyNumberFormat="0" applyBorder="0">
      <alignment horizontal="left"/>
      <protection locked="0"/>
    </xf>
    <xf numFmtId="0" fontId="6" fillId="74" borderId="0" applyNumberFormat="0" applyBorder="0">
      <alignment horizontal="left"/>
      <protection locked="0"/>
    </xf>
    <xf numFmtId="184" fontId="108" fillId="75" borderId="0">
      <alignment horizontal="left"/>
      <protection locked="0"/>
    </xf>
    <xf numFmtId="184" fontId="108" fillId="75" borderId="0">
      <alignment horizontal="left"/>
      <protection locked="0"/>
    </xf>
    <xf numFmtId="0" fontId="52" fillId="74" borderId="0" applyNumberFormat="0" applyBorder="0">
      <alignment horizontal="left"/>
      <protection locked="0"/>
    </xf>
    <xf numFmtId="184" fontId="134" fillId="75" borderId="0">
      <alignment horizontal="left"/>
      <protection locked="0"/>
    </xf>
    <xf numFmtId="0" fontId="53" fillId="0" borderId="45" applyNumberFormat="0" applyFill="0" applyAlignment="0" applyProtection="0"/>
    <xf numFmtId="0" fontId="54" fillId="0" borderId="46" applyNumberFormat="0" applyFill="0" applyAlignment="0" applyProtection="0"/>
    <xf numFmtId="0" fontId="55" fillId="0" borderId="47" applyNumberFormat="0" applyFill="0" applyAlignment="0" applyProtection="0"/>
    <xf numFmtId="0" fontId="55" fillId="0" borderId="0" applyNumberFormat="0" applyFill="0" applyBorder="0" applyAlignment="0" applyProtection="0"/>
    <xf numFmtId="0" fontId="7" fillId="74" borderId="0" applyNumberFormat="0" applyBorder="0">
      <alignment/>
      <protection locked="0"/>
    </xf>
    <xf numFmtId="0" fontId="7" fillId="74" borderId="0" applyNumberFormat="0" applyBorder="0">
      <alignment/>
      <protection locked="0"/>
    </xf>
    <xf numFmtId="184" fontId="135" fillId="75" borderId="0">
      <alignment/>
      <protection locked="0"/>
    </xf>
    <xf numFmtId="0" fontId="56" fillId="96" borderId="48" applyNumberFormat="0" applyAlignment="0" applyProtection="0"/>
  </cellStyleXfs>
  <cellXfs count="372">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0"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6" fillId="0" borderId="0" xfId="0" applyFont="1" applyBorder="1" applyAlignment="1">
      <alignment horizontal="right"/>
    </xf>
    <xf numFmtId="0" fontId="0" fillId="0" borderId="0" xfId="0" applyFont="1" applyFill="1" applyBorder="1" applyAlignment="1">
      <alignment/>
    </xf>
    <xf numFmtId="0" fontId="3" fillId="0" borderId="0" xfId="0" applyFont="1" applyFill="1" applyBorder="1" applyAlignment="1">
      <alignment/>
    </xf>
    <xf numFmtId="168" fontId="3" fillId="0" borderId="0" xfId="0" applyNumberFormat="1" applyFont="1" applyAlignment="1">
      <alignment/>
    </xf>
    <xf numFmtId="0" fontId="3" fillId="0" borderId="0" xfId="0" applyFont="1" applyBorder="1" applyAlignment="1">
      <alignment/>
    </xf>
    <xf numFmtId="0" fontId="5" fillId="0" borderId="0" xfId="0" applyFont="1" applyFill="1" applyAlignment="1">
      <alignment horizontal="center"/>
    </xf>
    <xf numFmtId="0" fontId="0" fillId="0" borderId="0" xfId="0" applyFill="1" applyAlignment="1">
      <alignment/>
    </xf>
    <xf numFmtId="0" fontId="9" fillId="0" borderId="0" xfId="0" applyFont="1" applyFill="1" applyAlignment="1">
      <alignment/>
    </xf>
    <xf numFmtId="0" fontId="2" fillId="0" borderId="0" xfId="0" applyFont="1" applyFill="1" applyAlignment="1">
      <alignment/>
    </xf>
    <xf numFmtId="0" fontId="5"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xf>
    <xf numFmtId="0" fontId="2" fillId="0" borderId="0" xfId="0" applyFont="1" applyFill="1" applyBorder="1" applyAlignment="1">
      <alignment horizontal="center"/>
    </xf>
    <xf numFmtId="49" fontId="0" fillId="0" borderId="0" xfId="0" applyNumberFormat="1" applyFont="1" applyBorder="1" applyAlignment="1">
      <alignment/>
    </xf>
    <xf numFmtId="0" fontId="0" fillId="0" borderId="0" xfId="0" applyFont="1" applyBorder="1" applyAlignment="1">
      <alignment vertical="top" wrapText="1"/>
    </xf>
    <xf numFmtId="0" fontId="3" fillId="0" borderId="0" xfId="0" applyFont="1" applyBorder="1" applyAlignment="1">
      <alignment vertical="top" wrapText="1"/>
    </xf>
    <xf numFmtId="165" fontId="3" fillId="0" borderId="0" xfId="161" applyNumberFormat="1" applyFont="1" applyBorder="1" applyAlignment="1">
      <alignment horizontal="left" vertical="top" wrapText="1"/>
    </xf>
    <xf numFmtId="0" fontId="4" fillId="0" borderId="0" xfId="127" applyFill="1" applyAlignment="1" applyProtection="1">
      <alignment horizontal="center"/>
      <protection/>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8" fontId="3" fillId="0" borderId="0" xfId="0" applyNumberFormat="1" applyFont="1" applyBorder="1" applyAlignment="1">
      <alignment/>
    </xf>
    <xf numFmtId="0" fontId="0" fillId="0" borderId="0" xfId="0" applyFill="1" applyBorder="1" applyAlignment="1">
      <alignment/>
    </xf>
    <xf numFmtId="0" fontId="0" fillId="0" borderId="0" xfId="0" applyAlignment="1">
      <alignment wrapText="1"/>
    </xf>
    <xf numFmtId="0" fontId="0" fillId="0" borderId="0" xfId="0" applyAlignment="1">
      <alignment/>
    </xf>
    <xf numFmtId="0" fontId="0" fillId="0" borderId="0" xfId="160" applyAlignment="1">
      <alignment vertical="center"/>
      <protection/>
    </xf>
    <xf numFmtId="0" fontId="0" fillId="0" borderId="0" xfId="160">
      <alignment/>
      <protection/>
    </xf>
    <xf numFmtId="0" fontId="2" fillId="0" borderId="0" xfId="0" applyFont="1" applyAlignment="1">
      <alignment horizontal="left"/>
    </xf>
    <xf numFmtId="0" fontId="0" fillId="0" borderId="0" xfId="160" applyFill="1" applyBorder="1">
      <alignment/>
      <protection/>
    </xf>
    <xf numFmtId="0" fontId="11" fillId="0" borderId="0" xfId="0" applyFont="1" applyAlignment="1">
      <alignment horizontal="center" vertical="center"/>
    </xf>
    <xf numFmtId="0" fontId="11" fillId="0" borderId="0" xfId="0" applyFont="1" applyAlignment="1">
      <alignment horizontal="center"/>
    </xf>
    <xf numFmtId="0" fontId="0" fillId="0" borderId="0" xfId="0" applyFill="1" applyAlignment="1">
      <alignment vertical="center"/>
    </xf>
    <xf numFmtId="0" fontId="0" fillId="0" borderId="0" xfId="0" applyFont="1" applyFill="1" applyAlignment="1">
      <alignment vertical="top"/>
    </xf>
    <xf numFmtId="0" fontId="3" fillId="0" borderId="0" xfId="0" applyFont="1" applyFill="1" applyAlignment="1">
      <alignment vertical="top"/>
    </xf>
    <xf numFmtId="0" fontId="10" fillId="0" borderId="0" xfId="0" applyFont="1" applyFill="1" applyAlignment="1">
      <alignment vertical="top"/>
    </xf>
    <xf numFmtId="0" fontId="5" fillId="0" borderId="0" xfId="0" applyFont="1" applyFill="1" applyAlignment="1">
      <alignment/>
    </xf>
    <xf numFmtId="0" fontId="2"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xf>
    <xf numFmtId="0" fontId="57" fillId="0" borderId="49" xfId="0" applyFont="1" applyFill="1" applyBorder="1" applyAlignment="1">
      <alignment/>
    </xf>
    <xf numFmtId="3" fontId="57" fillId="0" borderId="0" xfId="0" applyNumberFormat="1" applyFont="1" applyFill="1" applyBorder="1" applyAlignment="1">
      <alignment/>
    </xf>
    <xf numFmtId="165" fontId="6" fillId="0" borderId="0" xfId="161" applyNumberFormat="1" applyFont="1" applyBorder="1" applyAlignment="1">
      <alignment horizontal="right" indent="1"/>
    </xf>
    <xf numFmtId="0" fontId="11" fillId="0" borderId="0" xfId="0" applyFont="1" applyFill="1" applyAlignment="1">
      <alignment horizontal="center"/>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0" fontId="5" fillId="0" borderId="0" xfId="0" applyFont="1" applyAlignment="1">
      <alignment wrapText="1"/>
    </xf>
    <xf numFmtId="0" fontId="3" fillId="0" borderId="0" xfId="0" applyFont="1" applyBorder="1" applyAlignment="1">
      <alignment vertical="top"/>
    </xf>
    <xf numFmtId="0" fontId="59" fillId="0" borderId="0" xfId="0" applyFont="1" applyAlignment="1">
      <alignment wrapText="1"/>
    </xf>
    <xf numFmtId="0" fontId="60" fillId="0" borderId="0" xfId="0" applyFont="1" applyAlignment="1">
      <alignment wrapText="1"/>
    </xf>
    <xf numFmtId="0" fontId="60" fillId="0" borderId="0" xfId="0" applyFont="1" applyAlignment="1">
      <alignment/>
    </xf>
    <xf numFmtId="2" fontId="0" fillId="0" borderId="0" xfId="0" applyNumberFormat="1" applyFont="1" applyAlignment="1" quotePrefix="1">
      <alignment wrapText="1"/>
    </xf>
    <xf numFmtId="0" fontId="3" fillId="0" borderId="0" xfId="0" applyFont="1" applyFill="1" applyAlignment="1">
      <alignment/>
    </xf>
    <xf numFmtId="0" fontId="0" fillId="0" borderId="0" xfId="160" applyBorder="1" applyAlignment="1">
      <alignment vertical="center"/>
      <protection/>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3" fontId="5" fillId="0" borderId="0" xfId="0" applyNumberFormat="1" applyFont="1" applyFill="1" applyAlignment="1">
      <alignment horizontal="center"/>
    </xf>
    <xf numFmtId="0" fontId="0" fillId="0" borderId="0" xfId="0" applyBorder="1" applyAlignment="1">
      <alignment/>
    </xf>
    <xf numFmtId="0" fontId="0" fillId="0" borderId="0" xfId="160" applyFont="1" applyAlignment="1">
      <alignment vertical="center"/>
      <protection/>
    </xf>
    <xf numFmtId="2" fontId="0" fillId="0" borderId="0" xfId="160" applyNumberFormat="1" applyFont="1">
      <alignment/>
      <protection/>
    </xf>
    <xf numFmtId="2" fontId="0" fillId="0" borderId="0" xfId="160" applyNumberFormat="1" applyFont="1" applyBorder="1">
      <alignment/>
      <protection/>
    </xf>
    <xf numFmtId="0" fontId="3" fillId="0" borderId="0" xfId="159" applyFont="1" applyAlignment="1">
      <alignment vertical="center"/>
      <protection/>
    </xf>
    <xf numFmtId="0" fontId="57" fillId="0" borderId="0" xfId="0" applyFont="1" applyFill="1" applyBorder="1" applyAlignment="1">
      <alignment vertical="top"/>
    </xf>
    <xf numFmtId="0" fontId="0" fillId="0" borderId="0" xfId="0" applyFont="1" applyFill="1" applyBorder="1" applyAlignment="1">
      <alignment/>
    </xf>
    <xf numFmtId="0" fontId="57"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vertical="top"/>
    </xf>
    <xf numFmtId="0" fontId="0" fillId="0" borderId="38" xfId="159" applyFont="1" applyFill="1" applyBorder="1" applyAlignment="1">
      <alignment vertical="center"/>
      <protection/>
    </xf>
    <xf numFmtId="0" fontId="0" fillId="0" borderId="49" xfId="159" applyFont="1" applyFill="1" applyBorder="1" applyAlignment="1">
      <alignment vertical="center"/>
      <protection/>
    </xf>
    <xf numFmtId="0" fontId="2" fillId="24" borderId="49" xfId="159" applyFont="1" applyFill="1" applyBorder="1" applyAlignment="1">
      <alignment vertical="center"/>
      <protection/>
    </xf>
    <xf numFmtId="0" fontId="2" fillId="24" borderId="50" xfId="159" applyFont="1" applyFill="1" applyBorder="1" applyAlignment="1">
      <alignment vertical="center"/>
      <protection/>
    </xf>
    <xf numFmtId="0" fontId="95" fillId="0" borderId="31" xfId="160" applyFont="1" applyBorder="1" applyAlignment="1">
      <alignment horizontal="center" vertical="center" wrapText="1"/>
      <protection/>
    </xf>
    <xf numFmtId="0" fontId="128" fillId="0" borderId="31" xfId="160" applyFont="1" applyBorder="1" applyAlignment="1">
      <alignment horizontal="center" vertical="center" wrapText="1"/>
      <protection/>
    </xf>
    <xf numFmtId="0" fontId="63" fillId="0" borderId="0" xfId="127" applyFont="1" applyAlignment="1" applyProtection="1">
      <alignment/>
      <protection/>
    </xf>
    <xf numFmtId="0" fontId="3" fillId="0" borderId="51" xfId="160" applyFont="1" applyBorder="1" applyAlignment="1">
      <alignment horizontal="center" vertical="center"/>
      <protection/>
    </xf>
    <xf numFmtId="0" fontId="2" fillId="24" borderId="52" xfId="160" applyFont="1" applyFill="1" applyBorder="1" applyAlignment="1">
      <alignment horizontal="left" vertical="center" wrapText="1"/>
      <protection/>
    </xf>
    <xf numFmtId="0" fontId="0" fillId="0" borderId="52" xfId="160" applyFont="1" applyBorder="1" applyAlignment="1">
      <alignment horizontal="left" vertical="center"/>
      <protection/>
    </xf>
    <xf numFmtId="0" fontId="2" fillId="24" borderId="52" xfId="159" applyFont="1" applyFill="1" applyBorder="1" applyAlignment="1">
      <alignment horizontal="left" vertical="center" wrapText="1"/>
      <protection/>
    </xf>
    <xf numFmtId="0" fontId="0" fillId="0" borderId="53" xfId="160" applyFont="1" applyBorder="1" applyAlignment="1">
      <alignment horizontal="left" vertical="center"/>
      <protection/>
    </xf>
    <xf numFmtId="0" fontId="0" fillId="0" borderId="0" xfId="0" applyFont="1" applyAlignment="1">
      <alignment horizontal="right"/>
    </xf>
    <xf numFmtId="0" fontId="2" fillId="0" borderId="31" xfId="159" applyFont="1" applyBorder="1" applyAlignment="1">
      <alignment horizontal="center" vertical="center" wrapText="1"/>
      <protection/>
    </xf>
    <xf numFmtId="0" fontId="2" fillId="0" borderId="31" xfId="160" applyFont="1" applyBorder="1" applyAlignment="1">
      <alignment horizontal="center" vertical="center"/>
      <protection/>
    </xf>
    <xf numFmtId="2" fontId="0" fillId="0" borderId="0" xfId="0" applyNumberFormat="1" applyFont="1" applyAlignment="1">
      <alignment/>
    </xf>
    <xf numFmtId="167" fontId="95" fillId="0" borderId="38" xfId="159" applyNumberFormat="1" applyFont="1" applyFill="1" applyBorder="1" applyAlignment="1">
      <alignment horizontal="right" vertical="center" indent="1"/>
      <protection/>
    </xf>
    <xf numFmtId="167" fontId="0" fillId="0" borderId="38" xfId="159" applyNumberFormat="1" applyFont="1" applyFill="1" applyBorder="1" applyAlignment="1">
      <alignment horizontal="right" vertical="center" indent="3"/>
      <protection/>
    </xf>
    <xf numFmtId="167" fontId="95" fillId="0" borderId="49" xfId="159" applyNumberFormat="1" applyFont="1" applyFill="1" applyBorder="1" applyAlignment="1">
      <alignment horizontal="right" vertical="center" indent="1"/>
      <protection/>
    </xf>
    <xf numFmtId="167" fontId="0" fillId="0" borderId="49" xfId="159" applyNumberFormat="1" applyFont="1" applyFill="1" applyBorder="1" applyAlignment="1">
      <alignment horizontal="right" vertical="center" indent="3"/>
      <protection/>
    </xf>
    <xf numFmtId="167" fontId="0" fillId="0" borderId="49" xfId="0" applyNumberFormat="1" applyFont="1" applyBorder="1" applyAlignment="1">
      <alignment horizontal="right" indent="1"/>
    </xf>
    <xf numFmtId="167" fontId="95" fillId="0" borderId="49" xfId="0" applyNumberFormat="1" applyFont="1" applyBorder="1" applyAlignment="1">
      <alignment horizontal="right" indent="1"/>
    </xf>
    <xf numFmtId="167" fontId="0" fillId="0" borderId="49" xfId="0" applyNumberFormat="1" applyFont="1" applyBorder="1" applyAlignment="1">
      <alignment horizontal="right" indent="3"/>
    </xf>
    <xf numFmtId="167" fontId="2" fillId="24" borderId="49" xfId="0" applyNumberFormat="1" applyFont="1" applyFill="1" applyBorder="1" applyAlignment="1">
      <alignment horizontal="right" indent="1"/>
    </xf>
    <xf numFmtId="167" fontId="128" fillId="24" borderId="49" xfId="0" applyNumberFormat="1" applyFont="1" applyFill="1" applyBorder="1" applyAlignment="1">
      <alignment horizontal="right" indent="1"/>
    </xf>
    <xf numFmtId="167" fontId="2" fillId="24" borderId="49" xfId="0" applyNumberFormat="1" applyFont="1" applyFill="1" applyBorder="1" applyAlignment="1">
      <alignment horizontal="right" indent="3"/>
    </xf>
    <xf numFmtId="167" fontId="2" fillId="24" borderId="50" xfId="0" applyNumberFormat="1" applyFont="1" applyFill="1" applyBorder="1" applyAlignment="1">
      <alignment horizontal="right" indent="1"/>
    </xf>
    <xf numFmtId="167" fontId="128" fillId="24" borderId="50" xfId="0" applyNumberFormat="1" applyFont="1" applyFill="1" applyBorder="1" applyAlignment="1">
      <alignment horizontal="right" indent="1"/>
    </xf>
    <xf numFmtId="167" fontId="2" fillId="24" borderId="50" xfId="0" applyNumberFormat="1" applyFont="1" applyFill="1" applyBorder="1" applyAlignment="1">
      <alignment horizontal="right" indent="3"/>
    </xf>
    <xf numFmtId="0" fontId="0" fillId="0" borderId="31" xfId="0" applyFont="1" applyBorder="1" applyAlignment="1">
      <alignment horizontal="center" vertical="center" wrapText="1"/>
    </xf>
    <xf numFmtId="0" fontId="0" fillId="0" borderId="52" xfId="159" applyFont="1" applyFill="1" applyBorder="1" applyAlignment="1">
      <alignment vertical="center"/>
      <protection/>
    </xf>
    <xf numFmtId="0" fontId="2" fillId="24" borderId="52" xfId="159" applyFont="1" applyFill="1" applyBorder="1" applyAlignment="1">
      <alignment vertical="center"/>
      <protection/>
    </xf>
    <xf numFmtId="0" fontId="2" fillId="24" borderId="53" xfId="159" applyFont="1" applyFill="1" applyBorder="1" applyAlignment="1">
      <alignment vertical="center"/>
      <protection/>
    </xf>
    <xf numFmtId="0" fontId="2" fillId="0" borderId="0" xfId="0" applyFont="1" applyAlignment="1">
      <alignment/>
    </xf>
    <xf numFmtId="3" fontId="0" fillId="0" borderId="0" xfId="0" applyNumberFormat="1" applyFont="1" applyFill="1" applyAlignment="1">
      <alignment/>
    </xf>
    <xf numFmtId="0" fontId="4" fillId="0" borderId="0" xfId="127" applyFont="1" applyFill="1" applyAlignment="1" applyProtection="1">
      <alignment horizontal="center"/>
      <protection/>
    </xf>
    <xf numFmtId="164" fontId="0" fillId="0" borderId="0" xfId="0" applyNumberFormat="1" applyFont="1" applyFill="1" applyAlignment="1">
      <alignment/>
    </xf>
    <xf numFmtId="0" fontId="0" fillId="0" borderId="0" xfId="0" applyFont="1" applyFill="1" applyAlignment="1">
      <alignment/>
    </xf>
    <xf numFmtId="0" fontId="4" fillId="0" borderId="0" xfId="127" applyFill="1" applyAlignment="1" applyProtection="1">
      <alignment horizontal="left"/>
      <protection/>
    </xf>
    <xf numFmtId="0" fontId="0" fillId="0" borderId="0" xfId="0" applyFont="1" applyBorder="1" applyAlignment="1">
      <alignment/>
    </xf>
    <xf numFmtId="0" fontId="4" fillId="0" borderId="0" xfId="127" applyFont="1" applyBorder="1" applyAlignment="1" applyProtection="1">
      <alignment/>
      <protection/>
    </xf>
    <xf numFmtId="0" fontId="0" fillId="0" borderId="31" xfId="0" applyFont="1" applyFill="1" applyBorder="1" applyAlignment="1">
      <alignment/>
    </xf>
    <xf numFmtId="0" fontId="0" fillId="0" borderId="0" xfId="0" applyFont="1" applyBorder="1" applyAlignment="1" quotePrefix="1">
      <alignment/>
    </xf>
    <xf numFmtId="0" fontId="0" fillId="0" borderId="0" xfId="0" applyFont="1" applyBorder="1" applyAlignment="1">
      <alignment horizontal="right" indent="1"/>
    </xf>
    <xf numFmtId="168" fontId="0" fillId="0" borderId="0" xfId="0" applyNumberFormat="1" applyFont="1" applyBorder="1" applyAlignment="1">
      <alignment/>
    </xf>
    <xf numFmtId="0" fontId="0" fillId="0" borderId="0" xfId="0" applyFont="1" applyFill="1" applyBorder="1" applyAlignment="1">
      <alignment horizontal="center"/>
    </xf>
    <xf numFmtId="0" fontId="0" fillId="0" borderId="0" xfId="0" applyFont="1" applyFill="1" applyAlignment="1">
      <alignment vertical="center"/>
    </xf>
    <xf numFmtId="3" fontId="0" fillId="0" borderId="0" xfId="0" applyNumberFormat="1" applyFont="1" applyFill="1" applyBorder="1" applyAlignment="1">
      <alignment/>
    </xf>
    <xf numFmtId="0" fontId="2" fillId="0" borderId="0" xfId="0" applyFont="1" applyFill="1" applyAlignment="1">
      <alignment vertical="top"/>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38" xfId="0" applyFont="1" applyBorder="1" applyAlignment="1">
      <alignment/>
    </xf>
    <xf numFmtId="170" fontId="0" fillId="0" borderId="49" xfId="139" applyNumberFormat="1" applyFont="1" applyFill="1" applyBorder="1" applyAlignment="1">
      <alignment horizontal="right" indent="1"/>
    </xf>
    <xf numFmtId="170" fontId="0" fillId="0" borderId="50" xfId="139" applyNumberFormat="1" applyFont="1" applyFill="1" applyBorder="1" applyAlignment="1">
      <alignment horizontal="right" indent="1"/>
    </xf>
    <xf numFmtId="170" fontId="0" fillId="0" borderId="50" xfId="139" applyNumberFormat="1" applyFont="1" applyBorder="1" applyAlignment="1">
      <alignment horizontal="right" indent="1"/>
    </xf>
    <xf numFmtId="0" fontId="0" fillId="0" borderId="38"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Fill="1" applyBorder="1" applyAlignment="1">
      <alignment vertical="top" wrapText="1"/>
    </xf>
    <xf numFmtId="167" fontId="0" fillId="0" borderId="0" xfId="161" applyNumberFormat="1" applyFont="1" applyFill="1" applyBorder="1" applyAlignment="1">
      <alignment horizontal="center"/>
    </xf>
    <xf numFmtId="165" fontId="0" fillId="0" borderId="0" xfId="161" applyNumberFormat="1" applyFont="1" applyBorder="1" applyAlignment="1">
      <alignment/>
    </xf>
    <xf numFmtId="49" fontId="0" fillId="0" borderId="0" xfId="0" applyNumberFormat="1" applyFont="1" applyBorder="1" applyAlignment="1">
      <alignment vertical="top" wrapText="1"/>
    </xf>
    <xf numFmtId="0" fontId="0" fillId="0" borderId="50" xfId="0" applyFont="1" applyFill="1" applyBorder="1" applyAlignment="1">
      <alignment vertical="top" wrapText="1"/>
    </xf>
    <xf numFmtId="0" fontId="64" fillId="0" borderId="0" xfId="0" applyFont="1" applyAlignment="1">
      <alignment horizontal="left"/>
    </xf>
    <xf numFmtId="0" fontId="10" fillId="0" borderId="0" xfId="0" applyFont="1" applyBorder="1" applyAlignment="1">
      <alignment vertical="center" wrapText="1"/>
    </xf>
    <xf numFmtId="0" fontId="0" fillId="0" borderId="0" xfId="0" applyFont="1" applyBorder="1" applyAlignment="1">
      <alignment vertical="center"/>
    </xf>
    <xf numFmtId="169" fontId="0" fillId="0" borderId="38" xfId="139" applyNumberFormat="1" applyFont="1" applyFill="1" applyBorder="1" applyAlignment="1">
      <alignment horizontal="right" indent="1"/>
    </xf>
    <xf numFmtId="170" fontId="0" fillId="0" borderId="38" xfId="139" applyNumberFormat="1" applyFont="1" applyBorder="1" applyAlignment="1">
      <alignment horizontal="right" indent="1"/>
    </xf>
    <xf numFmtId="170" fontId="0" fillId="0" borderId="38" xfId="139" applyNumberFormat="1" applyFont="1" applyFill="1" applyBorder="1" applyAlignment="1">
      <alignment horizontal="right" indent="1"/>
    </xf>
    <xf numFmtId="169" fontId="0" fillId="0" borderId="49" xfId="139" applyNumberFormat="1" applyFont="1" applyFill="1" applyBorder="1" applyAlignment="1">
      <alignment horizontal="right" indent="1"/>
    </xf>
    <xf numFmtId="170" fontId="0" fillId="0" borderId="49" xfId="139" applyNumberFormat="1" applyFont="1" applyBorder="1" applyAlignment="1">
      <alignment horizontal="right" indent="1"/>
    </xf>
    <xf numFmtId="167" fontId="0" fillId="0" borderId="50" xfId="161" applyNumberFormat="1" applyFont="1" applyFill="1" applyBorder="1" applyAlignment="1">
      <alignment horizontal="right" indent="1"/>
    </xf>
    <xf numFmtId="0" fontId="0" fillId="0" borderId="38" xfId="0" applyFont="1" applyBorder="1" applyAlignment="1">
      <alignment horizontal="right" indent="1"/>
    </xf>
    <xf numFmtId="167" fontId="0" fillId="0" borderId="49" xfId="161" applyNumberFormat="1" applyFont="1" applyFill="1" applyBorder="1" applyAlignment="1">
      <alignment horizontal="right" indent="1"/>
    </xf>
    <xf numFmtId="0" fontId="58" fillId="0" borderId="49" xfId="0" applyFont="1" applyFill="1" applyBorder="1" applyAlignment="1">
      <alignment horizontal="right" indent="1"/>
    </xf>
    <xf numFmtId="0" fontId="0" fillId="0" borderId="49" xfId="0" applyFont="1" applyFill="1" applyBorder="1" applyAlignment="1">
      <alignment horizontal="right" indent="1"/>
    </xf>
    <xf numFmtId="0" fontId="4" fillId="0" borderId="0" xfId="127" applyFill="1" applyAlignment="1" applyProtection="1">
      <alignment horizontal="left" vertical="center"/>
      <protection/>
    </xf>
    <xf numFmtId="0" fontId="2" fillId="0" borderId="0" xfId="0" applyFont="1" applyBorder="1" applyAlignment="1">
      <alignment vertical="top"/>
    </xf>
    <xf numFmtId="0" fontId="0" fillId="0" borderId="0" xfId="157" applyFont="1" applyFill="1" applyAlignment="1">
      <alignment horizontal="center"/>
      <protection/>
    </xf>
    <xf numFmtId="0" fontId="0" fillId="0" borderId="0" xfId="157" applyFont="1" applyFill="1" applyBorder="1">
      <alignment/>
      <protection/>
    </xf>
    <xf numFmtId="0" fontId="0" fillId="0" borderId="0" xfId="157" applyFont="1" applyFill="1" applyAlignment="1">
      <alignment wrapText="1"/>
      <protection/>
    </xf>
    <xf numFmtId="0" fontId="0" fillId="0" borderId="0" xfId="157" applyFont="1" applyFill="1">
      <alignment/>
      <protection/>
    </xf>
    <xf numFmtId="167" fontId="0" fillId="0" borderId="54" xfId="0" applyNumberFormat="1" applyFont="1" applyFill="1" applyBorder="1" applyAlignment="1">
      <alignment horizontal="center"/>
    </xf>
    <xf numFmtId="167" fontId="0" fillId="97" borderId="0" xfId="0" applyNumberFormat="1" applyFont="1" applyFill="1" applyAlignment="1">
      <alignment horizontal="right" indent="1"/>
    </xf>
    <xf numFmtId="0" fontId="0" fillId="0" borderId="55" xfId="0" applyFont="1" applyBorder="1" applyAlignment="1">
      <alignment horizontal="center" vertical="center" wrapText="1"/>
    </xf>
    <xf numFmtId="0" fontId="0" fillId="0" borderId="50" xfId="0" applyFont="1" applyFill="1" applyBorder="1" applyAlignment="1">
      <alignment/>
    </xf>
    <xf numFmtId="0" fontId="0" fillId="0" borderId="31" xfId="0" applyFont="1" applyFill="1" applyBorder="1" applyAlignment="1">
      <alignment wrapText="1"/>
    </xf>
    <xf numFmtId="0" fontId="2" fillId="0" borderId="56" xfId="159" applyFont="1" applyBorder="1" applyAlignment="1">
      <alignment horizontal="center" vertical="center" wrapText="1"/>
      <protection/>
    </xf>
    <xf numFmtId="0" fontId="2" fillId="0" borderId="57" xfId="159" applyFont="1" applyBorder="1" applyAlignment="1">
      <alignment horizontal="center" vertical="center" wrapText="1"/>
      <protection/>
    </xf>
    <xf numFmtId="184" fontId="133" fillId="0" borderId="0" xfId="123" applyFont="1" applyFill="1" applyAlignment="1" applyProtection="1">
      <alignment/>
      <protection/>
    </xf>
    <xf numFmtId="184" fontId="108" fillId="0" borderId="0" xfId="123" applyFont="1" applyFill="1" applyAlignment="1" applyProtection="1">
      <alignment horizontal="center"/>
      <protection/>
    </xf>
    <xf numFmtId="184" fontId="108" fillId="0" borderId="0" xfId="123" applyFont="1" applyFill="1" applyAlignment="1" applyProtection="1">
      <alignment/>
      <protection/>
    </xf>
    <xf numFmtId="0" fontId="0" fillId="0" borderId="0" xfId="0" applyFont="1" applyBorder="1" applyAlignment="1">
      <alignment horizontal="left" vertical="center"/>
    </xf>
    <xf numFmtId="0" fontId="0" fillId="0" borderId="38" xfId="0" applyFont="1" applyBorder="1" applyAlignment="1">
      <alignment/>
    </xf>
    <xf numFmtId="0" fontId="136" fillId="0" borderId="0" xfId="157" applyFont="1" applyFill="1" applyBorder="1" applyAlignment="1" applyProtection="1">
      <alignment horizontal="left"/>
      <protection/>
    </xf>
    <xf numFmtId="0" fontId="0" fillId="0" borderId="0" xfId="0" applyFont="1" applyBorder="1" applyAlignment="1">
      <alignment wrapText="1"/>
    </xf>
    <xf numFmtId="0" fontId="0" fillId="0" borderId="0" xfId="0" applyFont="1" applyFill="1" applyAlignment="1">
      <alignment horizontal="left" wrapText="1"/>
    </xf>
    <xf numFmtId="0" fontId="10" fillId="0" borderId="0" xfId="160" applyFont="1" applyFill="1" applyBorder="1" applyAlignment="1">
      <alignment vertical="center"/>
      <protection/>
    </xf>
    <xf numFmtId="0" fontId="0" fillId="0" borderId="0" xfId="160" applyFill="1" applyAlignment="1">
      <alignment vertical="center"/>
      <protection/>
    </xf>
    <xf numFmtId="0" fontId="0" fillId="0" borderId="0" xfId="160" applyFill="1" applyBorder="1" applyAlignment="1">
      <alignment vertical="center"/>
      <protection/>
    </xf>
    <xf numFmtId="0" fontId="137" fillId="0" borderId="0" xfId="0" applyFont="1" applyFill="1" applyAlignment="1">
      <alignment/>
    </xf>
    <xf numFmtId="0" fontId="7" fillId="0" borderId="0" xfId="0" applyFont="1" applyBorder="1" applyAlignment="1">
      <alignment horizontal="center"/>
    </xf>
    <xf numFmtId="168" fontId="6" fillId="0" borderId="0" xfId="139" applyNumberFormat="1" applyFont="1" applyFill="1" applyBorder="1" applyAlignment="1">
      <alignment horizontal="right" indent="1"/>
    </xf>
    <xf numFmtId="168" fontId="6" fillId="0" borderId="0" xfId="0" applyNumberFormat="1" applyFont="1" applyFill="1" applyBorder="1" applyAlignment="1">
      <alignment horizontal="right" indent="1"/>
    </xf>
    <xf numFmtId="0" fontId="0" fillId="24" borderId="0" xfId="0" applyFont="1" applyFill="1" applyBorder="1" applyAlignment="1">
      <alignment/>
    </xf>
    <xf numFmtId="168" fontId="6" fillId="24" borderId="0" xfId="139" applyNumberFormat="1" applyFont="1" applyFill="1" applyBorder="1" applyAlignment="1">
      <alignment horizontal="right" indent="1"/>
    </xf>
    <xf numFmtId="0" fontId="6" fillId="0" borderId="0" xfId="0" applyFont="1" applyFill="1" applyBorder="1" applyAlignment="1">
      <alignment horizontal="center"/>
    </xf>
    <xf numFmtId="0" fontId="0" fillId="0" borderId="0" xfId="0" applyFont="1" applyFill="1" applyBorder="1" applyAlignment="1" quotePrefix="1">
      <alignment/>
    </xf>
    <xf numFmtId="165" fontId="0" fillId="0" borderId="0" xfId="161" applyNumberFormat="1" applyFont="1" applyFill="1" applyBorder="1" applyAlignment="1">
      <alignment horizontal="right" indent="1"/>
    </xf>
    <xf numFmtId="0" fontId="0" fillId="24" borderId="0" xfId="0" applyFont="1" applyFill="1" applyBorder="1" applyAlignment="1" quotePrefix="1">
      <alignment/>
    </xf>
    <xf numFmtId="165" fontId="0" fillId="24" borderId="0" xfId="161" applyNumberFormat="1" applyFont="1" applyFill="1" applyBorder="1" applyAlignment="1">
      <alignment horizontal="right" indent="1"/>
    </xf>
    <xf numFmtId="168" fontId="0" fillId="0" borderId="0" xfId="0" applyNumberFormat="1" applyFont="1" applyFill="1" applyBorder="1" applyAlignment="1">
      <alignment horizontal="right" indent="1"/>
    </xf>
    <xf numFmtId="168" fontId="6" fillId="24" borderId="0" xfId="0" applyNumberFormat="1" applyFont="1" applyFill="1" applyBorder="1" applyAlignment="1">
      <alignment horizontal="right" inden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Continuous" vertical="center" wrapText="1"/>
    </xf>
    <xf numFmtId="170" fontId="0" fillId="0" borderId="0" xfId="139" applyNumberFormat="1" applyFont="1" applyFill="1" applyBorder="1" applyAlignment="1">
      <alignment horizontal="center"/>
    </xf>
    <xf numFmtId="0" fontId="2" fillId="24" borderId="0" xfId="0" applyFont="1" applyFill="1" applyBorder="1" applyAlignment="1">
      <alignment/>
    </xf>
    <xf numFmtId="170" fontId="2" fillId="98" borderId="0" xfId="139" applyNumberFormat="1" applyFont="1" applyFill="1" applyBorder="1" applyAlignment="1">
      <alignment horizontal="center"/>
    </xf>
    <xf numFmtId="167" fontId="0" fillId="0" borderId="0" xfId="0" applyNumberFormat="1" applyFont="1" applyFill="1" applyBorder="1" applyAlignment="1">
      <alignment horizontal="center"/>
    </xf>
    <xf numFmtId="167" fontId="2" fillId="98" borderId="0" xfId="0" applyNumberFormat="1" applyFont="1" applyFill="1" applyBorder="1" applyAlignment="1">
      <alignment horizontal="center"/>
    </xf>
    <xf numFmtId="3" fontId="6" fillId="0" borderId="0" xfId="0" applyNumberFormat="1" applyFont="1" applyFill="1" applyBorder="1" applyAlignment="1">
      <alignment horizontal="right" vertical="center" indent="1"/>
    </xf>
    <xf numFmtId="167" fontId="0" fillId="0" borderId="0" xfId="161" applyNumberFormat="1" applyFont="1" applyFill="1" applyBorder="1" applyAlignment="1">
      <alignment horizontal="right" vertical="center" indent="2"/>
    </xf>
    <xf numFmtId="0" fontId="2" fillId="0" borderId="0" xfId="0" applyFont="1" applyBorder="1" applyAlignment="1">
      <alignment horizontal="center"/>
    </xf>
    <xf numFmtId="0" fontId="2" fillId="0" borderId="55" xfId="0" applyNumberFormat="1" applyFont="1" applyFill="1" applyBorder="1" applyAlignment="1">
      <alignment horizontal="center" vertical="center" wrapText="1"/>
    </xf>
    <xf numFmtId="0" fontId="2" fillId="99" borderId="53" xfId="0" applyNumberFormat="1" applyFont="1" applyFill="1" applyBorder="1" applyAlignment="1">
      <alignment horizontal="center" vertical="top"/>
    </xf>
    <xf numFmtId="49" fontId="0" fillId="99" borderId="54" xfId="0" applyNumberFormat="1" applyFont="1" applyFill="1" applyBorder="1" applyAlignment="1">
      <alignment horizontal="center" vertical="center"/>
    </xf>
    <xf numFmtId="0" fontId="0" fillId="99" borderId="54" xfId="0" applyNumberFormat="1" applyFont="1" applyFill="1" applyBorder="1" applyAlignment="1">
      <alignment horizontal="center" vertical="top" wrapText="1"/>
    </xf>
    <xf numFmtId="0" fontId="2" fillId="0" borderId="58" xfId="0" applyNumberFormat="1" applyFont="1" applyFill="1" applyBorder="1" applyAlignment="1">
      <alignment horizontal="center" vertical="top"/>
    </xf>
    <xf numFmtId="0" fontId="2" fillId="0" borderId="59" xfId="0" applyNumberFormat="1" applyFont="1" applyFill="1" applyBorder="1" applyAlignment="1">
      <alignment horizontal="center" vertical="center" wrapText="1"/>
    </xf>
    <xf numFmtId="0" fontId="0" fillId="0" borderId="52" xfId="0" applyFont="1" applyFill="1" applyBorder="1" applyAlignment="1">
      <alignment vertical="center"/>
    </xf>
    <xf numFmtId="167" fontId="0" fillId="0" borderId="60" xfId="161" applyNumberFormat="1" applyFont="1" applyFill="1" applyBorder="1" applyAlignment="1">
      <alignment horizontal="right" vertical="center" indent="2"/>
    </xf>
    <xf numFmtId="0" fontId="0" fillId="0" borderId="52" xfId="0" applyFont="1" applyFill="1" applyBorder="1" applyAlignment="1">
      <alignment vertical="center" wrapText="1"/>
    </xf>
    <xf numFmtId="0" fontId="2" fillId="100" borderId="53" xfId="0" applyFont="1" applyFill="1" applyBorder="1" applyAlignment="1">
      <alignment vertical="center"/>
    </xf>
    <xf numFmtId="3" fontId="2" fillId="100" borderId="54" xfId="0" applyNumberFormat="1" applyFont="1" applyFill="1" applyBorder="1" applyAlignment="1">
      <alignment horizontal="right" vertical="center" indent="1"/>
    </xf>
    <xf numFmtId="167" fontId="2" fillId="100" borderId="54" xfId="161" applyNumberFormat="1" applyFont="1" applyFill="1" applyBorder="1" applyAlignment="1">
      <alignment horizontal="right" vertical="center" indent="2"/>
    </xf>
    <xf numFmtId="167" fontId="2" fillId="100" borderId="61" xfId="161" applyNumberFormat="1" applyFont="1" applyFill="1" applyBorder="1" applyAlignment="1">
      <alignment horizontal="right" vertical="center" indent="2"/>
    </xf>
    <xf numFmtId="0" fontId="2" fillId="0" borderId="58" xfId="0" applyFont="1" applyFill="1" applyBorder="1" applyAlignment="1">
      <alignment vertical="center"/>
    </xf>
    <xf numFmtId="0" fontId="7" fillId="0" borderId="59"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99" borderId="56" xfId="0" applyNumberFormat="1" applyFont="1" applyFill="1" applyBorder="1" applyAlignment="1">
      <alignment horizontal="center" vertical="center" wrapText="1"/>
    </xf>
    <xf numFmtId="0" fontId="57" fillId="0" borderId="56" xfId="0" applyFont="1" applyBorder="1" applyAlignment="1">
      <alignment wrapText="1"/>
    </xf>
    <xf numFmtId="0" fontId="138" fillId="0" borderId="0" xfId="0" applyFont="1" applyFill="1" applyAlignment="1">
      <alignment/>
    </xf>
    <xf numFmtId="182" fontId="2" fillId="24" borderId="0" xfId="139" applyNumberFormat="1" applyFont="1" applyFill="1" applyBorder="1" applyAlignment="1">
      <alignment horizontal="right" vertical="center"/>
    </xf>
    <xf numFmtId="182" fontId="2" fillId="24" borderId="60" xfId="139" applyNumberFormat="1" applyFont="1" applyFill="1" applyBorder="1" applyAlignment="1">
      <alignment horizontal="right" vertical="center"/>
    </xf>
    <xf numFmtId="182" fontId="0" fillId="0" borderId="0" xfId="139" applyNumberFormat="1" applyFont="1" applyBorder="1" applyAlignment="1">
      <alignment horizontal="right" vertical="center"/>
    </xf>
    <xf numFmtId="182" fontId="0" fillId="0" borderId="60" xfId="139" applyNumberFormat="1" applyFont="1" applyBorder="1" applyAlignment="1">
      <alignment horizontal="right" vertical="center"/>
    </xf>
    <xf numFmtId="182" fontId="0" fillId="0" borderId="54" xfId="139" applyNumberFormat="1" applyFont="1" applyBorder="1" applyAlignment="1">
      <alignment horizontal="right" vertical="center"/>
    </xf>
    <xf numFmtId="182" fontId="0" fillId="0" borderId="61" xfId="139" applyNumberFormat="1" applyFont="1" applyBorder="1" applyAlignment="1">
      <alignment horizontal="right" vertical="center"/>
    </xf>
    <xf numFmtId="0" fontId="0" fillId="0" borderId="0" xfId="0" applyFont="1" applyAlignment="1">
      <alignment horizontal="center"/>
    </xf>
    <xf numFmtId="0" fontId="2" fillId="0" borderId="31" xfId="160" applyFont="1" applyBorder="1" applyAlignment="1">
      <alignment horizontal="center" vertical="center" wrapText="1"/>
      <protection/>
    </xf>
    <xf numFmtId="167" fontId="2" fillId="98" borderId="49" xfId="0" applyNumberFormat="1" applyFont="1" applyFill="1" applyBorder="1" applyAlignment="1">
      <alignment horizontal="right" indent="1"/>
    </xf>
    <xf numFmtId="170" fontId="0" fillId="0" borderId="0" xfId="139" applyNumberFormat="1" applyFont="1" applyFill="1" applyAlignment="1">
      <alignment/>
    </xf>
    <xf numFmtId="0" fontId="139" fillId="0" borderId="0" xfId="0" applyFont="1" applyAlignment="1">
      <alignment/>
    </xf>
    <xf numFmtId="3" fontId="139" fillId="0" borderId="0" xfId="0" applyNumberFormat="1" applyFont="1" applyAlignment="1">
      <alignment/>
    </xf>
    <xf numFmtId="3" fontId="0" fillId="0" borderId="0" xfId="0" applyNumberFormat="1" applyAlignment="1">
      <alignment/>
    </xf>
    <xf numFmtId="3" fontId="140" fillId="0" borderId="0" xfId="0" applyNumberFormat="1" applyFont="1" applyAlignment="1">
      <alignment/>
    </xf>
    <xf numFmtId="170" fontId="141" fillId="0" borderId="0" xfId="139" applyNumberFormat="1" applyFont="1" applyFill="1" applyBorder="1" applyAlignment="1" applyProtection="1">
      <alignment horizontal="center" vertical="center"/>
      <protection/>
    </xf>
    <xf numFmtId="170" fontId="0" fillId="100" borderId="31" xfId="139" applyNumberFormat="1" applyFont="1" applyFill="1" applyBorder="1" applyAlignment="1">
      <alignment horizontal="right" indent="1"/>
    </xf>
    <xf numFmtId="0" fontId="0" fillId="0" borderId="51" xfId="0" applyFont="1" applyBorder="1" applyAlignment="1">
      <alignment vertical="top" wrapText="1"/>
    </xf>
    <xf numFmtId="0" fontId="0" fillId="0" borderId="52" xfId="0" applyFont="1" applyBorder="1" applyAlignment="1">
      <alignment horizontal="left" vertical="top" wrapText="1" indent="4"/>
    </xf>
    <xf numFmtId="0" fontId="0" fillId="0" borderId="51" xfId="0" applyFont="1" applyBorder="1" applyAlignment="1">
      <alignment horizontal="left" vertical="top" wrapText="1"/>
    </xf>
    <xf numFmtId="0" fontId="0" fillId="0" borderId="52" xfId="0" applyFont="1" applyBorder="1" applyAlignment="1">
      <alignment horizontal="left" vertical="top" wrapText="1" indent="5"/>
    </xf>
    <xf numFmtId="0" fontId="0" fillId="0" borderId="52" xfId="0" applyFont="1" applyFill="1" applyBorder="1" applyAlignment="1">
      <alignment horizontal="left" vertical="top" wrapText="1" indent="5"/>
    </xf>
    <xf numFmtId="0" fontId="0" fillId="0" borderId="52" xfId="0" applyFont="1" applyFill="1" applyBorder="1" applyAlignment="1">
      <alignment vertical="top" wrapText="1"/>
    </xf>
    <xf numFmtId="0" fontId="0" fillId="0" borderId="53" xfId="0" applyFont="1" applyFill="1" applyBorder="1" applyAlignment="1">
      <alignment horizontal="left" vertical="top" wrapText="1" indent="5"/>
    </xf>
    <xf numFmtId="49" fontId="2" fillId="0" borderId="58" xfId="0" applyNumberFormat="1" applyFont="1" applyFill="1" applyBorder="1" applyAlignment="1">
      <alignment horizontal="center"/>
    </xf>
    <xf numFmtId="0" fontId="0" fillId="0" borderId="56" xfId="0" applyFont="1" applyBorder="1" applyAlignment="1">
      <alignment horizontal="right" indent="1"/>
    </xf>
    <xf numFmtId="170" fontId="0" fillId="0" borderId="0" xfId="139" applyNumberFormat="1" applyFont="1" applyFill="1" applyBorder="1" applyAlignment="1">
      <alignment horizontal="right" indent="1"/>
    </xf>
    <xf numFmtId="170" fontId="0" fillId="0" borderId="54" xfId="139" applyNumberFormat="1" applyFont="1" applyFill="1" applyBorder="1" applyAlignment="1">
      <alignment horizontal="right" indent="1"/>
    </xf>
    <xf numFmtId="0" fontId="58" fillId="0" borderId="0" xfId="0" applyFont="1" applyFill="1" applyBorder="1" applyAlignment="1">
      <alignment horizontal="right" indent="1"/>
    </xf>
    <xf numFmtId="0" fontId="0" fillId="0" borderId="0" xfId="0" applyFont="1" applyFill="1" applyBorder="1" applyAlignment="1">
      <alignment horizontal="right" indent="1"/>
    </xf>
    <xf numFmtId="169" fontId="0" fillId="0" borderId="0" xfId="139" applyNumberFormat="1" applyFont="1" applyFill="1" applyBorder="1" applyAlignment="1">
      <alignment horizontal="right" indent="1"/>
    </xf>
    <xf numFmtId="167" fontId="0" fillId="0" borderId="0" xfId="161" applyNumberFormat="1" applyFont="1" applyFill="1" applyBorder="1" applyAlignment="1">
      <alignment horizontal="right" indent="1"/>
    </xf>
    <xf numFmtId="167" fontId="0" fillId="0" borderId="54" xfId="161" applyNumberFormat="1" applyFont="1" applyFill="1" applyBorder="1" applyAlignment="1">
      <alignment horizontal="right" indent="1"/>
    </xf>
    <xf numFmtId="49" fontId="2" fillId="0" borderId="55" xfId="0" applyNumberFormat="1" applyFont="1" applyFill="1" applyBorder="1" applyAlignment="1">
      <alignment horizontal="center"/>
    </xf>
    <xf numFmtId="0" fontId="0" fillId="0" borderId="49" xfId="0" applyFont="1" applyBorder="1" applyAlignment="1">
      <alignment/>
    </xf>
    <xf numFmtId="169" fontId="0" fillId="0" borderId="50" xfId="139" applyNumberFormat="1" applyFont="1" applyFill="1" applyBorder="1" applyAlignment="1">
      <alignment horizontal="right" indent="1"/>
    </xf>
    <xf numFmtId="43" fontId="2" fillId="24" borderId="0" xfId="139" applyNumberFormat="1" applyFont="1" applyFill="1" applyBorder="1" applyAlignment="1">
      <alignment horizontal="right" vertical="center"/>
    </xf>
    <xf numFmtId="43" fontId="2" fillId="24" borderId="60" xfId="139" applyNumberFormat="1" applyFont="1" applyFill="1" applyBorder="1" applyAlignment="1">
      <alignment horizontal="right" vertical="center"/>
    </xf>
    <xf numFmtId="0" fontId="142" fillId="0" borderId="51" xfId="0" applyNumberFormat="1" applyFont="1" applyFill="1" applyBorder="1" applyAlignment="1">
      <alignment horizontal="center" vertical="center"/>
    </xf>
    <xf numFmtId="0" fontId="5" fillId="0" borderId="0" xfId="0" applyFont="1" applyFill="1" applyAlignment="1">
      <alignment horizontal="left"/>
    </xf>
    <xf numFmtId="169" fontId="0" fillId="0" borderId="49" xfId="139" applyNumberFormat="1" applyFont="1" applyFill="1" applyBorder="1" applyAlignment="1">
      <alignment horizontal="right" vertical="center"/>
    </xf>
    <xf numFmtId="170" fontId="0" fillId="0" borderId="0" xfId="139" applyNumberFormat="1" applyFont="1" applyFill="1" applyBorder="1" applyAlignment="1">
      <alignment horizontal="right" vertical="center"/>
    </xf>
    <xf numFmtId="170" fontId="0" fillId="0" borderId="49" xfId="139" applyNumberFormat="1" applyFont="1" applyFill="1" applyBorder="1" applyAlignment="1">
      <alignment horizontal="right" vertical="center"/>
    </xf>
    <xf numFmtId="0" fontId="0" fillId="0" borderId="52" xfId="0" applyFont="1" applyBorder="1" applyAlignment="1">
      <alignment horizontal="left" vertical="top" wrapText="1"/>
    </xf>
    <xf numFmtId="0" fontId="0" fillId="0" borderId="0" xfId="0" applyFont="1" applyAlignment="1">
      <alignment horizontal="justify" wrapText="1"/>
    </xf>
    <xf numFmtId="0" fontId="0" fillId="0" borderId="0" xfId="0" applyFont="1" applyAlignment="1">
      <alignment horizontal="justify" vertical="center" wrapText="1"/>
    </xf>
    <xf numFmtId="0" fontId="2" fillId="0" borderId="0" xfId="0" applyFont="1" applyFill="1" applyAlignment="1">
      <alignment horizontal="justify"/>
    </xf>
    <xf numFmtId="0" fontId="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215" fontId="0" fillId="0" borderId="0" xfId="139" applyNumberFormat="1" applyFont="1" applyBorder="1" applyAlignment="1">
      <alignment horizontal="right" vertical="center"/>
    </xf>
    <xf numFmtId="215" fontId="0" fillId="0" borderId="60" xfId="139" applyNumberFormat="1" applyFont="1" applyBorder="1" applyAlignment="1">
      <alignment horizontal="right" vertical="center"/>
    </xf>
    <xf numFmtId="3" fontId="0" fillId="0" borderId="0" xfId="0" applyNumberFormat="1" applyFont="1" applyFill="1" applyAlignment="1">
      <alignment/>
    </xf>
    <xf numFmtId="0" fontId="10" fillId="0" borderId="0" xfId="0" applyFont="1" applyFill="1" applyBorder="1" applyAlignment="1">
      <alignment/>
    </xf>
    <xf numFmtId="49" fontId="66" fillId="99" borderId="51" xfId="0" applyNumberFormat="1" applyFont="1" applyFill="1" applyBorder="1" applyAlignment="1">
      <alignment/>
    </xf>
    <xf numFmtId="182" fontId="67" fillId="99" borderId="56" xfId="139" applyNumberFormat="1" applyFont="1" applyFill="1" applyBorder="1" applyAlignment="1">
      <alignment/>
    </xf>
    <xf numFmtId="0" fontId="68" fillId="99" borderId="52" xfId="0" applyFont="1" applyFill="1" applyBorder="1" applyAlignment="1">
      <alignment/>
    </xf>
    <xf numFmtId="170" fontId="68" fillId="99" borderId="0" xfId="139" applyNumberFormat="1" applyFont="1" applyFill="1" applyBorder="1" applyAlignment="1">
      <alignment/>
    </xf>
    <xf numFmtId="0" fontId="69" fillId="99" borderId="52" xfId="0" applyFont="1" applyFill="1" applyBorder="1" applyAlignment="1">
      <alignment/>
    </xf>
    <xf numFmtId="170" fontId="69" fillId="99" borderId="0" xfId="139" applyNumberFormat="1" applyFont="1" applyFill="1" applyBorder="1" applyAlignment="1">
      <alignment/>
    </xf>
    <xf numFmtId="168" fontId="69" fillId="99" borderId="52" xfId="0" applyNumberFormat="1" applyFont="1" applyFill="1" applyBorder="1" applyAlignment="1">
      <alignment/>
    </xf>
    <xf numFmtId="0" fontId="68" fillId="0" borderId="52" xfId="0" applyFont="1" applyFill="1" applyBorder="1" applyAlignment="1">
      <alignment/>
    </xf>
    <xf numFmtId="168" fontId="68" fillId="99" borderId="52" xfId="0" applyNumberFormat="1" applyFont="1" applyFill="1" applyBorder="1" applyAlignment="1">
      <alignment/>
    </xf>
    <xf numFmtId="168" fontId="69" fillId="99" borderId="52" xfId="0" applyNumberFormat="1" applyFont="1" applyFill="1" applyBorder="1" applyAlignment="1">
      <alignment wrapText="1"/>
    </xf>
    <xf numFmtId="168" fontId="68" fillId="99" borderId="53" xfId="0" applyNumberFormat="1" applyFont="1" applyFill="1" applyBorder="1" applyAlignment="1">
      <alignment/>
    </xf>
    <xf numFmtId="170" fontId="68" fillId="99" borderId="54" xfId="139" applyNumberFormat="1" applyFont="1" applyFill="1" applyBorder="1" applyAlignment="1">
      <alignment/>
    </xf>
    <xf numFmtId="0" fontId="66" fillId="24" borderId="58" xfId="0" applyNumberFormat="1" applyFont="1" applyFill="1" applyBorder="1" applyAlignment="1">
      <alignment vertical="center" wrapText="1"/>
    </xf>
    <xf numFmtId="164" fontId="66" fillId="24" borderId="59" xfId="0" applyNumberFormat="1" applyFont="1" applyFill="1" applyBorder="1" applyAlignment="1">
      <alignment horizontal="right" vertical="center" indent="1"/>
    </xf>
    <xf numFmtId="0" fontId="68" fillId="0" borderId="0" xfId="0" applyFont="1" applyFill="1" applyAlignment="1">
      <alignment/>
    </xf>
    <xf numFmtId="166" fontId="68" fillId="99" borderId="0" xfId="139" applyNumberFormat="1" applyFont="1" applyFill="1" applyBorder="1" applyAlignment="1">
      <alignment/>
    </xf>
    <xf numFmtId="166" fontId="68" fillId="99" borderId="54" xfId="139" applyNumberFormat="1" applyFont="1" applyFill="1" applyBorder="1" applyAlignment="1">
      <alignment/>
    </xf>
    <xf numFmtId="49" fontId="66" fillId="100" borderId="58" xfId="0" applyNumberFormat="1" applyFont="1" applyFill="1" applyBorder="1" applyAlignment="1">
      <alignment vertical="center"/>
    </xf>
    <xf numFmtId="166" fontId="66" fillId="100" borderId="59" xfId="139" applyNumberFormat="1" applyFont="1" applyFill="1" applyBorder="1" applyAlignment="1">
      <alignment vertical="center"/>
    </xf>
    <xf numFmtId="0" fontId="0" fillId="0" borderId="31" xfId="0" applyFont="1" applyBorder="1" applyAlignment="1">
      <alignment vertical="center" wrapText="1"/>
    </xf>
    <xf numFmtId="170" fontId="0" fillId="0" borderId="31" xfId="139" applyNumberFormat="1" applyFont="1" applyFill="1" applyBorder="1" applyAlignment="1">
      <alignment horizontal="right" vertical="center"/>
    </xf>
    <xf numFmtId="0" fontId="138" fillId="0" borderId="0" xfId="0" applyFont="1" applyAlignment="1">
      <alignment/>
    </xf>
    <xf numFmtId="170" fontId="68" fillId="99" borderId="54" xfId="139" applyNumberFormat="1" applyFont="1" applyFill="1" applyBorder="1" applyAlignment="1">
      <alignment horizontal="center"/>
    </xf>
    <xf numFmtId="0" fontId="2" fillId="0" borderId="53" xfId="0" applyFont="1" applyFill="1" applyBorder="1" applyAlignment="1">
      <alignment horizontal="center" wrapText="1"/>
    </xf>
    <xf numFmtId="0" fontId="2" fillId="0" borderId="54" xfId="0" applyFont="1" applyFill="1" applyBorder="1" applyAlignment="1">
      <alignment horizontal="center" wrapText="1"/>
    </xf>
    <xf numFmtId="0" fontId="2" fillId="0" borderId="61" xfId="0" applyFont="1" applyFill="1" applyBorder="1" applyAlignment="1">
      <alignment horizontal="center" wrapText="1"/>
    </xf>
    <xf numFmtId="171" fontId="0" fillId="0" borderId="0" xfId="139" applyNumberFormat="1" applyFont="1" applyFill="1" applyBorder="1" applyAlignment="1">
      <alignment horizontal="right" indent="1"/>
    </xf>
    <xf numFmtId="167" fontId="0" fillId="0" borderId="0" xfId="0" applyNumberFormat="1" applyFont="1" applyFill="1" applyBorder="1" applyAlignment="1">
      <alignment horizontal="right" indent="1"/>
    </xf>
    <xf numFmtId="0" fontId="0" fillId="0" borderId="49" xfId="0" applyFill="1" applyBorder="1" applyAlignment="1">
      <alignment/>
    </xf>
    <xf numFmtId="171" fontId="0" fillId="0" borderId="52" xfId="139" applyNumberFormat="1" applyFont="1" applyFill="1" applyBorder="1" applyAlignment="1">
      <alignment horizontal="right" indent="1"/>
    </xf>
    <xf numFmtId="167" fontId="0" fillId="0" borderId="60" xfId="0" applyNumberFormat="1" applyFont="1" applyFill="1" applyBorder="1" applyAlignment="1">
      <alignment horizontal="right" indent="1"/>
    </xf>
    <xf numFmtId="167" fontId="0" fillId="0" borderId="49" xfId="161" applyNumberFormat="1" applyFont="1" applyFill="1" applyBorder="1" applyAlignment="1">
      <alignment horizontal="right" indent="3"/>
    </xf>
    <xf numFmtId="167" fontId="0" fillId="0" borderId="0" xfId="0" applyNumberFormat="1" applyFont="1" applyBorder="1" applyAlignment="1">
      <alignment horizontal="center"/>
    </xf>
    <xf numFmtId="167" fontId="0" fillId="0" borderId="60" xfId="0" applyNumberFormat="1" applyFont="1" applyBorder="1" applyAlignment="1">
      <alignment horizontal="center"/>
    </xf>
    <xf numFmtId="167" fontId="0" fillId="0" borderId="60" xfId="0" applyNumberFormat="1" applyFont="1" applyFill="1" applyBorder="1" applyAlignment="1">
      <alignment horizontal="center"/>
    </xf>
    <xf numFmtId="167" fontId="0" fillId="0" borderId="61" xfId="0" applyNumberFormat="1" applyFont="1" applyFill="1" applyBorder="1" applyAlignment="1">
      <alignment horizontal="center"/>
    </xf>
    <xf numFmtId="0" fontId="0" fillId="0" borderId="49" xfId="0" applyFont="1" applyBorder="1" applyAlignment="1">
      <alignment/>
    </xf>
    <xf numFmtId="0" fontId="0" fillId="0" borderId="50" xfId="0" applyFont="1" applyBorder="1" applyAlignment="1">
      <alignment/>
    </xf>
    <xf numFmtId="0" fontId="2" fillId="0" borderId="59" xfId="0" applyFont="1" applyBorder="1" applyAlignment="1">
      <alignment horizontal="center" vertical="center"/>
    </xf>
    <xf numFmtId="0" fontId="2" fillId="0" borderId="55" xfId="0" applyFont="1" applyFill="1" applyBorder="1" applyAlignment="1">
      <alignment horizontal="center" vertical="center"/>
    </xf>
    <xf numFmtId="184" fontId="141" fillId="0" borderId="62" xfId="123" applyFont="1" applyFill="1" applyBorder="1" applyAlignment="1" applyProtection="1">
      <alignment horizontal="center" vertical="center" wrapText="1"/>
      <protection/>
    </xf>
    <xf numFmtId="170" fontId="135" fillId="0" borderId="63" xfId="139" applyNumberFormat="1" applyFont="1" applyFill="1" applyBorder="1" applyAlignment="1" applyProtection="1">
      <alignment horizontal="center"/>
      <protection/>
    </xf>
    <xf numFmtId="184" fontId="141" fillId="0" borderId="64" xfId="123" applyFont="1" applyFill="1" applyBorder="1" applyAlignment="1" applyProtection="1">
      <alignment vertical="center"/>
      <protection/>
    </xf>
    <xf numFmtId="184" fontId="141" fillId="0" borderId="65" xfId="123" applyFont="1" applyFill="1" applyBorder="1" applyAlignment="1" applyProtection="1">
      <alignment horizontal="center" vertical="center" wrapText="1"/>
      <protection/>
    </xf>
    <xf numFmtId="170" fontId="141" fillId="0" borderId="66" xfId="139" applyNumberFormat="1" applyFont="1" applyFill="1" applyBorder="1" applyAlignment="1" applyProtection="1">
      <alignment horizontal="center" vertical="center"/>
      <protection/>
    </xf>
    <xf numFmtId="184" fontId="135" fillId="0" borderId="42" xfId="123" applyFont="1" applyFill="1" applyBorder="1" applyAlignment="1" applyProtection="1">
      <alignment/>
      <protection/>
    </xf>
    <xf numFmtId="170" fontId="135" fillId="0" borderId="67" xfId="139" applyNumberFormat="1" applyFont="1" applyFill="1" applyBorder="1" applyAlignment="1" applyProtection="1">
      <alignment horizontal="center"/>
      <protection/>
    </xf>
    <xf numFmtId="0" fontId="0" fillId="0" borderId="0" xfId="158" applyFont="1" applyFill="1" applyBorder="1">
      <alignment/>
      <protection/>
    </xf>
    <xf numFmtId="184" fontId="108" fillId="0" borderId="0" xfId="123" applyFont="1" applyFill="1" applyBorder="1" applyAlignment="1" applyProtection="1">
      <alignment/>
      <protection/>
    </xf>
    <xf numFmtId="0" fontId="2" fillId="0" borderId="0" xfId="160" applyFont="1" applyAlignment="1">
      <alignment horizontal="left"/>
      <protection/>
    </xf>
    <xf numFmtId="0" fontId="0" fillId="0" borderId="56" xfId="160" applyFont="1" applyFill="1" applyBorder="1" applyAlignment="1">
      <alignment horizontal="left" vertical="center" wrapText="1"/>
      <protection/>
    </xf>
    <xf numFmtId="0" fontId="0" fillId="0" borderId="56" xfId="0" applyFill="1" applyBorder="1" applyAlignment="1">
      <alignment wrapText="1"/>
    </xf>
    <xf numFmtId="0" fontId="0" fillId="0" borderId="56" xfId="0" applyFill="1" applyBorder="1" applyAlignment="1">
      <alignment/>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5"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57" fillId="0" borderId="0" xfId="0" applyFont="1" applyFill="1" applyAlignment="1">
      <alignment vertical="top" wrapText="1"/>
    </xf>
    <xf numFmtId="0" fontId="0" fillId="0" borderId="0" xfId="0" applyFont="1" applyFill="1" applyAlignment="1">
      <alignment wrapText="1"/>
    </xf>
    <xf numFmtId="0" fontId="2" fillId="99" borderId="38" xfId="0" applyFont="1" applyFill="1" applyBorder="1" applyAlignment="1">
      <alignment horizontal="center" vertical="center" wrapText="1"/>
    </xf>
    <xf numFmtId="0" fontId="0" fillId="0" borderId="50" xfId="0" applyBorder="1" applyAlignment="1">
      <alignment horizontal="center" vertical="center" wrapText="1"/>
    </xf>
    <xf numFmtId="0" fontId="2" fillId="0" borderId="56" xfId="0" applyFont="1" applyFill="1" applyBorder="1" applyAlignment="1">
      <alignment horizontal="center" vertical="center" wrapText="1"/>
    </xf>
    <xf numFmtId="0" fontId="2" fillId="0" borderId="38" xfId="0" applyFont="1" applyFill="1" applyBorder="1" applyAlignment="1">
      <alignment horizontal="center" wrapText="1"/>
    </xf>
    <xf numFmtId="0" fontId="2" fillId="0" borderId="51"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 fillId="0" borderId="57" xfId="0" applyFont="1" applyFill="1" applyBorder="1" applyAlignment="1">
      <alignment horizontal="center" vertical="center" wrapText="1"/>
    </xf>
    <xf numFmtId="0" fontId="3" fillId="0" borderId="0" xfId="0" applyFont="1" applyAlignment="1">
      <alignment horizontal="left" wrapText="1"/>
    </xf>
    <xf numFmtId="0" fontId="0" fillId="0" borderId="0" xfId="0" applyFont="1" applyBorder="1" applyAlignment="1">
      <alignment horizontal="center" vertical="center"/>
    </xf>
    <xf numFmtId="0" fontId="0" fillId="0" borderId="0" xfId="0" applyFont="1" applyAlignment="1">
      <alignment/>
    </xf>
    <xf numFmtId="0" fontId="4" fillId="0" borderId="0" xfId="127" applyAlignment="1" applyProtection="1">
      <alignment/>
      <protection/>
    </xf>
    <xf numFmtId="0" fontId="143" fillId="0" borderId="0" xfId="127" applyFont="1" applyAlignment="1" applyProtection="1">
      <alignment/>
      <protection/>
    </xf>
    <xf numFmtId="0" fontId="143" fillId="0" borderId="0" xfId="127" applyFont="1" applyFill="1" applyBorder="1" applyAlignment="1" applyProtection="1">
      <alignment vertical="center"/>
      <protection/>
    </xf>
    <xf numFmtId="0" fontId="2" fillId="0" borderId="49" xfId="0" applyFont="1" applyFill="1" applyBorder="1" applyAlignment="1">
      <alignment vertical="center"/>
    </xf>
    <xf numFmtId="171" fontId="2" fillId="0" borderId="52" xfId="139" applyNumberFormat="1" applyFont="1" applyFill="1" applyBorder="1" applyAlignment="1">
      <alignment horizontal="right" indent="1"/>
    </xf>
    <xf numFmtId="171" fontId="2" fillId="0" borderId="0" xfId="139" applyNumberFormat="1" applyFont="1" applyFill="1" applyBorder="1" applyAlignment="1">
      <alignment horizontal="right" indent="1"/>
    </xf>
    <xf numFmtId="167" fontId="2" fillId="0" borderId="0" xfId="0" applyNumberFormat="1" applyFont="1" applyFill="1" applyBorder="1" applyAlignment="1">
      <alignment horizontal="right" indent="1"/>
    </xf>
    <xf numFmtId="167" fontId="2" fillId="0" borderId="60" xfId="0" applyNumberFormat="1" applyFont="1" applyFill="1" applyBorder="1" applyAlignment="1">
      <alignment horizontal="right" indent="1"/>
    </xf>
    <xf numFmtId="0" fontId="2" fillId="0" borderId="50" xfId="0" applyFont="1" applyFill="1" applyBorder="1" applyAlignment="1">
      <alignment vertical="center"/>
    </xf>
    <xf numFmtId="171" fontId="2" fillId="0" borderId="53" xfId="139" applyNumberFormat="1" applyFont="1" applyFill="1" applyBorder="1" applyAlignment="1">
      <alignment horizontal="right" indent="1"/>
    </xf>
    <xf numFmtId="171" fontId="2" fillId="0" borderId="54" xfId="139" applyNumberFormat="1" applyFont="1" applyFill="1" applyBorder="1" applyAlignment="1">
      <alignment horizontal="right" indent="1"/>
    </xf>
    <xf numFmtId="167" fontId="2" fillId="0" borderId="54" xfId="0" applyNumberFormat="1" applyFont="1" applyFill="1" applyBorder="1" applyAlignment="1">
      <alignment horizontal="right" indent="1"/>
    </xf>
    <xf numFmtId="167" fontId="2" fillId="0" borderId="61" xfId="0" applyNumberFormat="1" applyFont="1" applyFill="1" applyBorder="1" applyAlignment="1">
      <alignment horizontal="right" indent="1"/>
    </xf>
    <xf numFmtId="170" fontId="2" fillId="0" borderId="0" xfId="139" applyNumberFormat="1" applyFont="1" applyFill="1" applyBorder="1" applyAlignment="1">
      <alignment horizontal="right" indent="1"/>
    </xf>
    <xf numFmtId="167" fontId="2" fillId="0" borderId="0" xfId="161" applyNumberFormat="1" applyFont="1" applyFill="1" applyBorder="1" applyAlignment="1">
      <alignment horizontal="right" indent="3"/>
    </xf>
    <xf numFmtId="0" fontId="2" fillId="0" borderId="38"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0" xfId="0" applyFill="1" applyBorder="1" applyAlignment="1">
      <alignment wrapText="1"/>
    </xf>
    <xf numFmtId="167" fontId="2" fillId="0" borderId="49" xfId="161" applyNumberFormat="1" applyFont="1" applyFill="1" applyBorder="1" applyAlignment="1">
      <alignment horizontal="right" indent="3"/>
    </xf>
    <xf numFmtId="170" fontId="2" fillId="0" borderId="54" xfId="139" applyNumberFormat="1" applyFont="1" applyFill="1" applyBorder="1" applyAlignment="1">
      <alignment horizontal="right" indent="1"/>
    </xf>
    <xf numFmtId="167" fontId="2" fillId="0" borderId="50" xfId="161" applyNumberFormat="1" applyFont="1" applyFill="1" applyBorder="1" applyAlignment="1">
      <alignment horizontal="right" indent="3"/>
    </xf>
    <xf numFmtId="0" fontId="144" fillId="0" borderId="0" xfId="0" applyFont="1" applyAlignment="1">
      <alignment/>
    </xf>
  </cellXfs>
  <cellStyles count="339">
    <cellStyle name="Normal" xfId="0"/>
    <cellStyle name="€ : (converti en EURO)" xfId="15"/>
    <cellStyle name="€ : (converti en EURO) 2" xfId="16"/>
    <cellStyle name="€ : (converti en EURO) 3" xfId="17"/>
    <cellStyle name="€ : (formule ECRASEE)" xfId="18"/>
    <cellStyle name="€ : (formule ECRASEE) 2" xfId="19"/>
    <cellStyle name="€ : (formule ECRASEE) 3" xfId="20"/>
    <cellStyle name="€ : (NON converti)" xfId="21"/>
    <cellStyle name="€ : (NON converti) 2" xfId="22"/>
    <cellStyle name="€ : (NON converti) 3" xfId="23"/>
    <cellStyle name="€ : (passage a l'EURO)" xfId="24"/>
    <cellStyle name="€ : (passage a l'EURO) 2" xfId="25"/>
    <cellStyle name="€ : (passage a l'EURO) 3" xfId="26"/>
    <cellStyle name="20 % - Accent1" xfId="27"/>
    <cellStyle name="20 % - Accent2" xfId="28"/>
    <cellStyle name="20 % - Accent3" xfId="29"/>
    <cellStyle name="20 % - Accent4" xfId="30"/>
    <cellStyle name="20 % - Accent5" xfId="31"/>
    <cellStyle name="20 % - Accent6" xfId="32"/>
    <cellStyle name="40 % - Accent1" xfId="33"/>
    <cellStyle name="40 % - Accent2" xfId="34"/>
    <cellStyle name="40 % - Accent3" xfId="35"/>
    <cellStyle name="40 % - Accent4" xfId="36"/>
    <cellStyle name="40 % - Accent5" xfId="37"/>
    <cellStyle name="40 % - Accent6" xfId="38"/>
    <cellStyle name="60 % - Accent1" xfId="39"/>
    <cellStyle name="60 % - Accent2" xfId="40"/>
    <cellStyle name="60 % - Accent3" xfId="41"/>
    <cellStyle name="60 % - Accent4" xfId="42"/>
    <cellStyle name="60 % - Accent5" xfId="43"/>
    <cellStyle name="60 % - Accent6" xfId="44"/>
    <cellStyle name="Accent1" xfId="45"/>
    <cellStyle name="Accent2" xfId="46"/>
    <cellStyle name="Accent3" xfId="47"/>
    <cellStyle name="Accent4" xfId="48"/>
    <cellStyle name="Accent5" xfId="49"/>
    <cellStyle name="Accent6" xfId="50"/>
    <cellStyle name="ANCLAS,REZONES Y SUS PARTES,DE FUNDICION,DE HIERRO O DE ACERO" xfId="51"/>
    <cellStyle name="ANCLAS,REZONES Y SUS PARTES,DE FUNDICION,DE HIERRO O DE ACERO 2" xfId="52"/>
    <cellStyle name="Avertissement" xfId="53"/>
    <cellStyle name="Calcul" xfId="54"/>
    <cellStyle name="Cellule liée" xfId="55"/>
    <cellStyle name="classeur | commentaire" xfId="56"/>
    <cellStyle name="classeur | commentaire 2" xfId="57"/>
    <cellStyle name="classeur | extraction | series | particulier" xfId="58"/>
    <cellStyle name="classeur | extraction | series | particulier 2" xfId="59"/>
    <cellStyle name="classeur | extraction | series | quinquenal" xfId="60"/>
    <cellStyle name="classeur | extraction | series | quinquenal 2" xfId="61"/>
    <cellStyle name="classeur | extraction | series | sept dernieres" xfId="62"/>
    <cellStyle name="classeur | extraction | series | sept dernieres 2" xfId="63"/>
    <cellStyle name="classeur | extraction | structure | dernier" xfId="64"/>
    <cellStyle name="classeur | extraction | structure | dernier 2" xfId="65"/>
    <cellStyle name="classeur | extraction | structure | deux derniers" xfId="66"/>
    <cellStyle name="classeur | extraction | structure | deux derniers 2" xfId="67"/>
    <cellStyle name="classeur | extraction | structure | particulier" xfId="68"/>
    <cellStyle name="classeur | extraction | structure | particulier 2" xfId="69"/>
    <cellStyle name="classeur | historique" xfId="70"/>
    <cellStyle name="classeur | historique 2" xfId="71"/>
    <cellStyle name="classeur | note | numero" xfId="72"/>
    <cellStyle name="classeur | note | numero 2" xfId="73"/>
    <cellStyle name="classeur | note | texte" xfId="74"/>
    <cellStyle name="classeur | note | texte 2" xfId="75"/>
    <cellStyle name="classeur | periodicite | annee scolaire" xfId="76"/>
    <cellStyle name="classeur | periodicite | annee scolaire 2" xfId="77"/>
    <cellStyle name="classeur | periodicite | annuelle" xfId="78"/>
    <cellStyle name="classeur | periodicite | annuelle 2" xfId="79"/>
    <cellStyle name="classeur | periodicite | autre" xfId="80"/>
    <cellStyle name="classeur | periodicite | autre 2" xfId="81"/>
    <cellStyle name="classeur | periodicite | bimestrielle" xfId="82"/>
    <cellStyle name="classeur | periodicite | bimestrielle 2" xfId="83"/>
    <cellStyle name="classeur | periodicite | mensuelle" xfId="84"/>
    <cellStyle name="classeur | periodicite | mensuelle 2" xfId="85"/>
    <cellStyle name="classeur | periodicite | semestrielle" xfId="86"/>
    <cellStyle name="classeur | periodicite | semestrielle 2" xfId="87"/>
    <cellStyle name="classeur | periodicite | trimestrielle" xfId="88"/>
    <cellStyle name="classeur | periodicite | trimestrielle 2" xfId="89"/>
    <cellStyle name="classeur | reference | aucune" xfId="90"/>
    <cellStyle name="classeur | reference | aucune 2" xfId="91"/>
    <cellStyle name="classeur | reference | tabl-series compose" xfId="92"/>
    <cellStyle name="classeur | reference | tabl-series compose 2" xfId="93"/>
    <cellStyle name="classeur | reference | tabl-series simple (particulier)" xfId="94"/>
    <cellStyle name="classeur | reference | tabl-series simple (particulier) 2" xfId="95"/>
    <cellStyle name="classeur | reference | tabl-series simple (standard)" xfId="96"/>
    <cellStyle name="classeur | reference | tabl-series simple (standard) 2" xfId="97"/>
    <cellStyle name="classeur | reference | tabl-structure (particulier)" xfId="98"/>
    <cellStyle name="classeur | reference | tabl-structure (particulier) 2" xfId="99"/>
    <cellStyle name="classeur | reference | tabl-structure (standard)" xfId="100"/>
    <cellStyle name="classeur | reference | tabl-structure (standard) 2" xfId="101"/>
    <cellStyle name="classeur | theme | intitule" xfId="102"/>
    <cellStyle name="classeur | theme | intitule 2" xfId="103"/>
    <cellStyle name="classeur | theme | notice explicative" xfId="104"/>
    <cellStyle name="classeur | theme | notice explicative 2" xfId="105"/>
    <cellStyle name="classeur | titre | niveau 1" xfId="106"/>
    <cellStyle name="classeur | titre | niveau 1 2" xfId="107"/>
    <cellStyle name="classeur | titre | niveau 2" xfId="108"/>
    <cellStyle name="classeur | titre | niveau 2 2" xfId="109"/>
    <cellStyle name="classeur | titre | niveau 3" xfId="110"/>
    <cellStyle name="classeur | titre | niveau 3 2" xfId="111"/>
    <cellStyle name="classeur | titre | niveau 4" xfId="112"/>
    <cellStyle name="classeur | titre | niveau 4 2" xfId="113"/>
    <cellStyle name="classeur | titre | niveau 5" xfId="114"/>
    <cellStyle name="classeur | titre | niveau 5 2" xfId="115"/>
    <cellStyle name="Commentaire" xfId="116"/>
    <cellStyle name="Entrée" xfId="117"/>
    <cellStyle name="Euro" xfId="118"/>
    <cellStyle name="Euro 2" xfId="119"/>
    <cellStyle name="Euro 3" xfId="120"/>
    <cellStyle name="Excel Built-in Comma" xfId="121"/>
    <cellStyle name="Excel Built-in Hyperlink" xfId="122"/>
    <cellStyle name="Excel Built-in Normal" xfId="123"/>
    <cellStyle name="Heading" xfId="124"/>
    <cellStyle name="Heading1" xfId="125"/>
    <cellStyle name="Insatisfaisant" xfId="126"/>
    <cellStyle name="Hyperlink" xfId="127"/>
    <cellStyle name="Lien hypertexte 2" xfId="128"/>
    <cellStyle name="Lien hypertexte 3" xfId="129"/>
    <cellStyle name="Followed Hyperlink" xfId="130"/>
    <cellStyle name="Ligne détail" xfId="131"/>
    <cellStyle name="Ligne détail 2" xfId="132"/>
    <cellStyle name="MEV1" xfId="133"/>
    <cellStyle name="MEV1 2" xfId="134"/>
    <cellStyle name="MEV2" xfId="135"/>
    <cellStyle name="MEV2 2" xfId="136"/>
    <cellStyle name="MEV3" xfId="137"/>
    <cellStyle name="MEV3 2" xfId="138"/>
    <cellStyle name="Comma" xfId="139"/>
    <cellStyle name="Comma [0]" xfId="140"/>
    <cellStyle name="Milliers 2" xfId="141"/>
    <cellStyle name="Milliers 2 2" xfId="142"/>
    <cellStyle name="Milliers 3" xfId="143"/>
    <cellStyle name="Currency" xfId="144"/>
    <cellStyle name="Currency [0]" xfId="145"/>
    <cellStyle name="Neutre" xfId="146"/>
    <cellStyle name="Normal 2" xfId="147"/>
    <cellStyle name="Normal 2 2" xfId="148"/>
    <cellStyle name="Normal 2 2 2" xfId="149"/>
    <cellStyle name="Normal 2 3" xfId="150"/>
    <cellStyle name="Normal 2 4" xfId="151"/>
    <cellStyle name="Normal 3" xfId="152"/>
    <cellStyle name="Normal 3 2" xfId="153"/>
    <cellStyle name="Normal 4" xfId="154"/>
    <cellStyle name="Normal 5" xfId="155"/>
    <cellStyle name="Normal 6" xfId="156"/>
    <cellStyle name="Normal_Chapitre 2 tableau DGFiP p49 2011dif_nov13" xfId="157"/>
    <cellStyle name="Normal_P78-79-80-81 La répartition des voyages et nuitées personnels en France  par région réceptrice (P 78-79-80-81 tableaux et cartes)" xfId="158"/>
    <cellStyle name="Normal_Série CST" xfId="159"/>
    <cellStyle name="Normal_tableaux et graphiques CST 2005-2010 dans l'ordre pour P3E4" xfId="160"/>
    <cellStyle name="Percent" xfId="161"/>
    <cellStyle name="Result" xfId="162"/>
    <cellStyle name="Result2" xfId="163"/>
    <cellStyle name="Satisfaisant" xfId="164"/>
    <cellStyle name="Sortie" xfId="165"/>
    <cellStyle name="Style 1" xfId="166"/>
    <cellStyle name="Style 1 2" xfId="167"/>
    <cellStyle name="tableau | cellule | (normal) | decimal 1" xfId="168"/>
    <cellStyle name="tableau | cellule | (normal) | decimal 1 2" xfId="169"/>
    <cellStyle name="tableau | cellule | (normal) | decimal 2" xfId="170"/>
    <cellStyle name="tableau | cellule | (normal) | decimal 2 2" xfId="171"/>
    <cellStyle name="tableau | cellule | (normal) | decimal 3" xfId="172"/>
    <cellStyle name="tableau | cellule | (normal) | decimal 3 2" xfId="173"/>
    <cellStyle name="tableau | cellule | (normal) | decimal 4" xfId="174"/>
    <cellStyle name="tableau | cellule | (normal) | decimal 4 2" xfId="175"/>
    <cellStyle name="tableau | cellule | (normal) | entier" xfId="176"/>
    <cellStyle name="tableau | cellule | (normal) | entier 2" xfId="177"/>
    <cellStyle name="tableau | cellule | (normal) | euro | decimal 1" xfId="178"/>
    <cellStyle name="tableau | cellule | (normal) | euro | decimal 1 2" xfId="179"/>
    <cellStyle name="tableau | cellule | (normal) | euro | decimal 2" xfId="180"/>
    <cellStyle name="tableau | cellule | (normal) | euro | decimal 2 2" xfId="181"/>
    <cellStyle name="tableau | cellule | (normal) | euro | entier" xfId="182"/>
    <cellStyle name="tableau | cellule | (normal) | euro | entier 2" xfId="183"/>
    <cellStyle name="tableau | cellule | (normal) | franc | decimal 1" xfId="184"/>
    <cellStyle name="tableau | cellule | (normal) | franc | decimal 1 2" xfId="185"/>
    <cellStyle name="tableau | cellule | (normal) | franc | decimal 2" xfId="186"/>
    <cellStyle name="tableau | cellule | (normal) | franc | decimal 2 2" xfId="187"/>
    <cellStyle name="tableau | cellule | (normal) | franc | entier" xfId="188"/>
    <cellStyle name="tableau | cellule | (normal) | franc | entier 2" xfId="189"/>
    <cellStyle name="tableau | cellule | (normal) | pourcentage | decimal 1" xfId="190"/>
    <cellStyle name="tableau | cellule | (normal) | pourcentage | decimal 1 2" xfId="191"/>
    <cellStyle name="tableau | cellule | (normal) | pourcentage | decimal 2" xfId="192"/>
    <cellStyle name="tableau | cellule | (normal) | pourcentage | decimal 2 2" xfId="193"/>
    <cellStyle name="tableau | cellule | (normal) | pourcentage | entier" xfId="194"/>
    <cellStyle name="tableau | cellule | (normal) | pourcentage | entier 2" xfId="195"/>
    <cellStyle name="tableau | cellule | (normal) | standard" xfId="196"/>
    <cellStyle name="tableau | cellule | (normal) | standard 2" xfId="197"/>
    <cellStyle name="tableau | cellule | (normal) | texte" xfId="198"/>
    <cellStyle name="tableau | cellule | (normal) | texte 2" xfId="199"/>
    <cellStyle name="tableau | cellule | (total) | decimal 1" xfId="200"/>
    <cellStyle name="tableau | cellule | (total) | decimal 1 2" xfId="201"/>
    <cellStyle name="tableau | cellule | (total) | decimal 2" xfId="202"/>
    <cellStyle name="tableau | cellule | (total) | decimal 2 2" xfId="203"/>
    <cellStyle name="tableau | cellule | (total) | decimal 3" xfId="204"/>
    <cellStyle name="tableau | cellule | (total) | decimal 3 2" xfId="205"/>
    <cellStyle name="tableau | cellule | (total) | decimal 4" xfId="206"/>
    <cellStyle name="tableau | cellule | (total) | decimal 4 2" xfId="207"/>
    <cellStyle name="tableau | cellule | (total) | entier" xfId="208"/>
    <cellStyle name="tableau | cellule | (total) | entier 2" xfId="209"/>
    <cellStyle name="tableau | cellule | (total) | euro | decimal 1" xfId="210"/>
    <cellStyle name="tableau | cellule | (total) | euro | decimal 1 2" xfId="211"/>
    <cellStyle name="tableau | cellule | (total) | euro | decimal 2" xfId="212"/>
    <cellStyle name="tableau | cellule | (total) | euro | decimal 2 2" xfId="213"/>
    <cellStyle name="tableau | cellule | (total) | euro | entier" xfId="214"/>
    <cellStyle name="tableau | cellule | (total) | euro | entier 2" xfId="215"/>
    <cellStyle name="tableau | cellule | (total) | franc | decimal 1" xfId="216"/>
    <cellStyle name="tableau | cellule | (total) | franc | decimal 1 2" xfId="217"/>
    <cellStyle name="tableau | cellule | (total) | franc | decimal 2" xfId="218"/>
    <cellStyle name="tableau | cellule | (total) | franc | decimal 2 2" xfId="219"/>
    <cellStyle name="tableau | cellule | (total) | franc | entier" xfId="220"/>
    <cellStyle name="tableau | cellule | (total) | franc | entier 2" xfId="221"/>
    <cellStyle name="tableau | cellule | (total) | pourcentage | decimal 1" xfId="222"/>
    <cellStyle name="tableau | cellule | (total) | pourcentage | decimal 1 2" xfId="223"/>
    <cellStyle name="tableau | cellule | (total) | pourcentage | decimal 2" xfId="224"/>
    <cellStyle name="tableau | cellule | (total) | pourcentage | decimal 2 2" xfId="225"/>
    <cellStyle name="tableau | cellule | (total) | pourcentage | entier" xfId="226"/>
    <cellStyle name="tableau | cellule | (total) | pourcentage | entier 2" xfId="227"/>
    <cellStyle name="tableau | cellule | (total) | standard" xfId="228"/>
    <cellStyle name="tableau | cellule | (total) | standard 2" xfId="229"/>
    <cellStyle name="tableau | cellule | (total) | texte" xfId="230"/>
    <cellStyle name="tableau | cellule | (total) | texte 2" xfId="231"/>
    <cellStyle name="tableau | cellule | normal | decimal 1" xfId="232"/>
    <cellStyle name="tableau | cellule | normal | decimal 1 2" xfId="233"/>
    <cellStyle name="tableau | cellule | normal | decimal 2" xfId="234"/>
    <cellStyle name="tableau | cellule | normal | decimal 2 2" xfId="235"/>
    <cellStyle name="tableau | cellule | normal | decimal 3" xfId="236"/>
    <cellStyle name="tableau | cellule | normal | decimal 3 2" xfId="237"/>
    <cellStyle name="tableau | cellule | normal | decimal 4" xfId="238"/>
    <cellStyle name="tableau | cellule | normal | decimal 4 2" xfId="239"/>
    <cellStyle name="tableau | cellule | normal | entier" xfId="240"/>
    <cellStyle name="tableau | cellule | normal | entier 2" xfId="241"/>
    <cellStyle name="tableau | cellule | normal | euro | decimal 1" xfId="242"/>
    <cellStyle name="tableau | cellule | normal | euro | decimal 1 2" xfId="243"/>
    <cellStyle name="tableau | cellule | normal | euro | decimal 2" xfId="244"/>
    <cellStyle name="tableau | cellule | normal | euro | decimal 2 2" xfId="245"/>
    <cellStyle name="tableau | cellule | normal | euro | entier" xfId="246"/>
    <cellStyle name="tableau | cellule | normal | euro | entier 2" xfId="247"/>
    <cellStyle name="tableau | cellule | normal | franc | decimal 1" xfId="248"/>
    <cellStyle name="tableau | cellule | normal | franc | decimal 1 2" xfId="249"/>
    <cellStyle name="tableau | cellule | normal | franc | decimal 2" xfId="250"/>
    <cellStyle name="tableau | cellule | normal | franc | decimal 2 2" xfId="251"/>
    <cellStyle name="tableau | cellule | normal | franc | entier" xfId="252"/>
    <cellStyle name="tableau | cellule | normal | franc | entier 2" xfId="253"/>
    <cellStyle name="tableau | cellule | normal | pourcentage | decimal 1" xfId="254"/>
    <cellStyle name="tableau | cellule | normal | pourcentage | decimal 1 2" xfId="255"/>
    <cellStyle name="tableau | cellule | normal | pourcentage | decimal 2" xfId="256"/>
    <cellStyle name="tableau | cellule | normal | pourcentage | decimal 2 2" xfId="257"/>
    <cellStyle name="tableau | cellule | normal | pourcentage | entier" xfId="258"/>
    <cellStyle name="tableau | cellule | normal | pourcentage | entier 2" xfId="259"/>
    <cellStyle name="tableau | cellule | normal | standard" xfId="260"/>
    <cellStyle name="tableau | cellule | normal | standard 2" xfId="261"/>
    <cellStyle name="tableau | cellule | normal | texte" xfId="262"/>
    <cellStyle name="tableau | cellule | normal | texte 2" xfId="263"/>
    <cellStyle name="tableau | cellule | total | decimal 1" xfId="264"/>
    <cellStyle name="tableau | cellule | total | decimal 1 2" xfId="265"/>
    <cellStyle name="tableau | cellule | total | decimal 2" xfId="266"/>
    <cellStyle name="tableau | cellule | total | decimal 2 2" xfId="267"/>
    <cellStyle name="tableau | cellule | total | decimal 3" xfId="268"/>
    <cellStyle name="tableau | cellule | total | decimal 3 2" xfId="269"/>
    <cellStyle name="tableau | cellule | total | decimal 4" xfId="270"/>
    <cellStyle name="tableau | cellule | total | decimal 4 2" xfId="271"/>
    <cellStyle name="tableau | cellule | total | entier" xfId="272"/>
    <cellStyle name="tableau | cellule | total | entier 2" xfId="273"/>
    <cellStyle name="tableau | cellule | total | euro | decimal 1" xfId="274"/>
    <cellStyle name="tableau | cellule | total | euro | decimal 1 2" xfId="275"/>
    <cellStyle name="tableau | cellule | total | euro | decimal 2" xfId="276"/>
    <cellStyle name="tableau | cellule | total | euro | decimal 2 2" xfId="277"/>
    <cellStyle name="tableau | cellule | total | euro | entier" xfId="278"/>
    <cellStyle name="tableau | cellule | total | euro | entier 2" xfId="279"/>
    <cellStyle name="tableau | cellule | total | franc | decimal 1" xfId="280"/>
    <cellStyle name="tableau | cellule | total | franc | decimal 1 2" xfId="281"/>
    <cellStyle name="tableau | cellule | total | franc | decimal 2" xfId="282"/>
    <cellStyle name="tableau | cellule | total | franc | decimal 2 2" xfId="283"/>
    <cellStyle name="tableau | cellule | total | franc | entier" xfId="284"/>
    <cellStyle name="tableau | cellule | total | franc | entier 2" xfId="285"/>
    <cellStyle name="tableau | cellule | total | pourcentage | decimal 1" xfId="286"/>
    <cellStyle name="tableau | cellule | total | pourcentage | decimal 1 2" xfId="287"/>
    <cellStyle name="tableau | cellule | total | pourcentage | decimal 2" xfId="288"/>
    <cellStyle name="tableau | cellule | total | pourcentage | decimal 2 2" xfId="289"/>
    <cellStyle name="tableau | cellule | total | pourcentage | entier" xfId="290"/>
    <cellStyle name="tableau | cellule | total | pourcentage | entier 2" xfId="291"/>
    <cellStyle name="tableau | cellule | total | standard" xfId="292"/>
    <cellStyle name="tableau | cellule | total | standard 2" xfId="293"/>
    <cellStyle name="tableau | cellule | total | texte" xfId="294"/>
    <cellStyle name="tableau | cellule | total | texte 2" xfId="295"/>
    <cellStyle name="tableau | coin superieur gauche" xfId="296"/>
    <cellStyle name="tableau | coin superieur gauche 2" xfId="297"/>
    <cellStyle name="tableau | entete-colonne | series" xfId="298"/>
    <cellStyle name="tableau | entete-colonne | series 2" xfId="299"/>
    <cellStyle name="tableau | entete-colonne | structure | normal" xfId="300"/>
    <cellStyle name="tableau | entete-colonne | structure | normal 2" xfId="301"/>
    <cellStyle name="tableau | entete-colonne | structure | total" xfId="302"/>
    <cellStyle name="tableau | entete-colonne | structure | total 2" xfId="303"/>
    <cellStyle name="tableau | entete-ligne | normal" xfId="304"/>
    <cellStyle name="tableau | entete-ligne | normal 2" xfId="305"/>
    <cellStyle name="tableau | entete-ligne | total" xfId="306"/>
    <cellStyle name="tableau | entete-ligne | total 2" xfId="307"/>
    <cellStyle name="tableau | indice | plage de cellules" xfId="308"/>
    <cellStyle name="tableau | indice | plage de cellules 2" xfId="309"/>
    <cellStyle name="tableau | indice | texte" xfId="310"/>
    <cellStyle name="tableau | indice | texte 2" xfId="311"/>
    <cellStyle name="tableau | ligne de cesure" xfId="312"/>
    <cellStyle name="tableau | ligne de cesure 2" xfId="313"/>
    <cellStyle name="tableau | ligne de cesure 3" xfId="314"/>
    <cellStyle name="tableau | ligne-titre | niveau1" xfId="315"/>
    <cellStyle name="tableau | ligne-titre | niveau1 2" xfId="316"/>
    <cellStyle name="tableau | ligne-titre | niveau2" xfId="317"/>
    <cellStyle name="tableau | ligne-titre | niveau2 2" xfId="318"/>
    <cellStyle name="tableau | ligne-titre | niveau3" xfId="319"/>
    <cellStyle name="tableau | ligne-titre | niveau3 2" xfId="320"/>
    <cellStyle name="tableau | ligne-titre | niveau4" xfId="321"/>
    <cellStyle name="tableau | ligne-titre | niveau4 2" xfId="322"/>
    <cellStyle name="tableau | ligne-titre | niveau5" xfId="323"/>
    <cellStyle name="tableau | ligne-titre | niveau5 2" xfId="324"/>
    <cellStyle name="tableau | source | plage de cellules" xfId="325"/>
    <cellStyle name="tableau | source | plage de cellules 2" xfId="326"/>
    <cellStyle name="tableau | source | texte" xfId="327"/>
    <cellStyle name="tableau | source | texte 2" xfId="328"/>
    <cellStyle name="tableau | unite | plage de cellules" xfId="329"/>
    <cellStyle name="tableau | unite | plage de cellules 2" xfId="330"/>
    <cellStyle name="tableau | unite | texte" xfId="331"/>
    <cellStyle name="tableau | unite | texte 2" xfId="332"/>
    <cellStyle name="Texte explicatif" xfId="333"/>
    <cellStyle name="Titre" xfId="334"/>
    <cellStyle name="Titre colonnes" xfId="335"/>
    <cellStyle name="Titre colonnes 2" xfId="336"/>
    <cellStyle name="Titre général" xfId="337"/>
    <cellStyle name="Titre général 2" xfId="338"/>
    <cellStyle name="Titre lignes" xfId="339"/>
    <cellStyle name="Titre lignes 1" xfId="340"/>
    <cellStyle name="Titre lignes 1 2" xfId="341"/>
    <cellStyle name="Titre lignes 2" xfId="342"/>
    <cellStyle name="Titre page" xfId="343"/>
    <cellStyle name="Titre page 2" xfId="344"/>
    <cellStyle name="Titre 1" xfId="345"/>
    <cellStyle name="Titre 2" xfId="346"/>
    <cellStyle name="Titre 3" xfId="347"/>
    <cellStyle name="Titre 4" xfId="348"/>
    <cellStyle name="Total" xfId="349"/>
    <cellStyle name="Total 1" xfId="350"/>
    <cellStyle name="Total 1 2" xfId="351"/>
    <cellStyle name="Vérification" xfId="3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ctn\CCTN\CT2008\Pr&#233;rapport%202008\Travaux\04%20bilan%20de%20la%20circulation\Mes%20documents\jm\Provisoire\Perso\rembours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es%20documents\jm\Provisoire\Perso\rembours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BMYRLENE\HOTCAM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lbrut"/>
      <sheetName val="BRUTSV"/>
      <sheetName val="CVSCJOCNAM"/>
      <sheetName val="CVSCJODemetra_CT"/>
      <sheetName val="Volume"/>
      <sheetName val="Feui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brut"/>
      <sheetName val="BRUTSV"/>
      <sheetName val="CVSCJOCNAM"/>
      <sheetName val="CVSCJODemetra_CT"/>
      <sheetName val="Volume"/>
      <sheetName val="Feui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mmaire"/>
      <sheetName val="Tableau H1"/>
      <sheetName val="Tableau H2-H3"/>
      <sheetName val="Tableau H4"/>
      <sheetName val="tableaux H4a-H4c"/>
      <sheetName val="Tableau H5"/>
      <sheetName val="Tableau H6"/>
      <sheetName val="Tableau H7"/>
      <sheetName val="Tableau H8"/>
      <sheetName val="Tableau H9"/>
      <sheetName val="Tableaux H10-H15"/>
      <sheetName val="Tableaux H16-H17"/>
      <sheetName val="Tableau H 18"/>
      <sheetName val="Tableau H19"/>
      <sheetName val="Tableau H20"/>
      <sheetName val="Tableau H21"/>
      <sheetName val="Tableaux H22-H 23"/>
      <sheetName val="Tableau H24"/>
      <sheetName val="Tableaux H25-H26"/>
      <sheetName val="Tableaux H27-H29"/>
      <sheetName val="Tableau H30"/>
      <sheetName val="Tableaux H31-H33"/>
      <sheetName val="Tableau H34"/>
      <sheetName val="Tableau H 35"/>
      <sheetName val="Tableau H36"/>
      <sheetName val="Tableau H37"/>
      <sheetName val="Tableau H38"/>
      <sheetName val="Tableau H39"/>
      <sheetName val="Tableau H40"/>
      <sheetName val="Tableau H41"/>
      <sheetName val="Tableau H42"/>
      <sheetName val="Tableau H43"/>
      <sheetName val="Tableau H44"/>
      <sheetName val="Tableaux H45-H46"/>
      <sheetName val="Tableaux H47-H48"/>
      <sheetName val="Tableau H49"/>
      <sheetName val="Tableau H50"/>
      <sheetName val="Tableau H51"/>
      <sheetName val="Tableau H52"/>
      <sheetName val="Tableau H53"/>
      <sheetName val="Tableau H54"/>
      <sheetName val="Module Init"/>
      <sheetName val="Module Hôtels"/>
      <sheetName val="Module Camping"/>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treprises.gouv.fr/etudes-et-statistiques/statistiques-du-tourisme/donnees-cles/memento-du-tourism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90" zoomScaleNormal="90" zoomScalePageLayoutView="0" workbookViewId="0" topLeftCell="A1">
      <selection activeCell="A6" sqref="A6"/>
    </sheetView>
  </sheetViews>
  <sheetFormatPr defaultColWidth="11.421875" defaultRowHeight="12.75"/>
  <cols>
    <col min="1" max="1" width="143.421875" style="0" customWidth="1"/>
    <col min="2" max="2" width="4.140625" style="0" customWidth="1"/>
    <col min="3" max="3" width="19.00390625" style="0" customWidth="1"/>
    <col min="4" max="4" width="23.421875" style="0" customWidth="1"/>
  </cols>
  <sheetData>
    <row r="1" ht="15.75">
      <c r="A1" s="27" t="s">
        <v>216</v>
      </c>
    </row>
    <row r="2" spans="1:3" ht="12.75">
      <c r="A2" s="69"/>
      <c r="C2" s="85" t="s">
        <v>132</v>
      </c>
    </row>
    <row r="3" ht="15.75">
      <c r="A3" s="27" t="s">
        <v>130</v>
      </c>
    </row>
    <row r="4" ht="15.75">
      <c r="A4" s="27"/>
    </row>
    <row r="5" ht="12.75">
      <c r="A5" s="298"/>
    </row>
    <row r="6" ht="15.75">
      <c r="A6" s="371" t="s">
        <v>239</v>
      </c>
    </row>
    <row r="7" ht="18" customHeight="1">
      <c r="A7" s="349" t="s">
        <v>69</v>
      </c>
    </row>
    <row r="8" ht="18" customHeight="1">
      <c r="A8" s="349" t="s">
        <v>105</v>
      </c>
    </row>
    <row r="9" ht="18" customHeight="1">
      <c r="A9" s="349" t="s">
        <v>106</v>
      </c>
    </row>
    <row r="10" ht="18" customHeight="1">
      <c r="A10" s="349" t="s">
        <v>229</v>
      </c>
    </row>
    <row r="11" ht="18" customHeight="1">
      <c r="A11" s="349" t="s">
        <v>115</v>
      </c>
    </row>
    <row r="12" ht="18" customHeight="1">
      <c r="A12" s="350" t="s">
        <v>240</v>
      </c>
    </row>
    <row r="13" ht="18" customHeight="1">
      <c r="A13" s="349" t="s">
        <v>55</v>
      </c>
    </row>
    <row r="14" ht="18" customHeight="1">
      <c r="A14" s="349" t="s">
        <v>41</v>
      </c>
    </row>
    <row r="15" ht="18" customHeight="1">
      <c r="A15" s="349" t="s">
        <v>241</v>
      </c>
    </row>
    <row r="16" ht="18" customHeight="1">
      <c r="A16" s="349" t="s">
        <v>242</v>
      </c>
    </row>
    <row r="17" ht="18" customHeight="1">
      <c r="A17" s="349" t="s">
        <v>243</v>
      </c>
    </row>
    <row r="18" ht="18" customHeight="1">
      <c r="A18" s="349" t="s">
        <v>244</v>
      </c>
    </row>
    <row r="19" ht="18" customHeight="1">
      <c r="A19" s="350" t="s">
        <v>215</v>
      </c>
    </row>
    <row r="20" ht="12.75">
      <c r="A20" s="349"/>
    </row>
    <row r="21" ht="12.75">
      <c r="A21" s="349"/>
    </row>
    <row r="22" ht="18.75" customHeight="1"/>
    <row r="23" ht="12.75">
      <c r="A23" s="6" t="s">
        <v>131</v>
      </c>
    </row>
    <row r="24" spans="1:10" ht="21" customHeight="1">
      <c r="A24" s="29" t="s">
        <v>38</v>
      </c>
      <c r="B24" s="34"/>
      <c r="C24" s="34"/>
      <c r="D24" s="34"/>
      <c r="E24" s="34"/>
      <c r="F24" s="34"/>
      <c r="G24" s="34"/>
      <c r="H24" s="34"/>
      <c r="I24" s="34"/>
      <c r="J24" s="34"/>
    </row>
    <row r="25" spans="1:10" ht="40.5" customHeight="1">
      <c r="A25" s="61" t="s">
        <v>110</v>
      </c>
      <c r="B25" s="34"/>
      <c r="C25" s="34"/>
      <c r="D25" s="34"/>
      <c r="E25" s="34"/>
      <c r="F25" s="34"/>
      <c r="G25" s="34"/>
      <c r="H25" s="34"/>
      <c r="I25" s="34"/>
      <c r="J25" s="34"/>
    </row>
    <row r="26" spans="1:10" ht="51.75" customHeight="1">
      <c r="A26" s="64" t="s">
        <v>120</v>
      </c>
      <c r="B26" s="35"/>
      <c r="C26" s="60"/>
      <c r="D26" s="35"/>
      <c r="E26" s="35"/>
      <c r="F26" s="35"/>
      <c r="G26" s="35"/>
      <c r="H26" s="35"/>
      <c r="I26" s="35"/>
      <c r="J26" s="35"/>
    </row>
    <row r="27" spans="1:10" ht="15.75" customHeight="1">
      <c r="A27" s="34" t="s">
        <v>111</v>
      </c>
      <c r="B27" s="35"/>
      <c r="C27" s="35"/>
      <c r="D27" s="35"/>
      <c r="E27" s="35"/>
      <c r="F27" s="35"/>
      <c r="G27" s="35"/>
      <c r="H27" s="35"/>
      <c r="I27" s="35"/>
      <c r="J27" s="35"/>
    </row>
    <row r="28" spans="1:10" ht="9" customHeight="1">
      <c r="A28" s="30"/>
      <c r="B28" s="34"/>
      <c r="C28" s="58"/>
      <c r="D28" s="34"/>
      <c r="E28" s="34"/>
      <c r="F28" s="34"/>
      <c r="G28" s="34"/>
      <c r="H28" s="34"/>
      <c r="I28" s="34"/>
      <c r="J28" s="34"/>
    </row>
    <row r="29" spans="1:10" ht="52.5" customHeight="1">
      <c r="A29" s="267" t="s">
        <v>237</v>
      </c>
      <c r="B29" s="34"/>
      <c r="C29" s="58"/>
      <c r="D29" s="34"/>
      <c r="E29" s="34"/>
      <c r="F29" s="34"/>
      <c r="G29" s="34"/>
      <c r="H29" s="34"/>
      <c r="I29" s="34"/>
      <c r="J29" s="34"/>
    </row>
    <row r="30" spans="1:10" ht="14.25" customHeight="1">
      <c r="A30" s="267"/>
      <c r="B30" s="34"/>
      <c r="C30" s="58"/>
      <c r="D30" s="34"/>
      <c r="E30" s="34"/>
      <c r="F30" s="34"/>
      <c r="G30" s="34"/>
      <c r="H30" s="34"/>
      <c r="I30" s="34"/>
      <c r="J30" s="34"/>
    </row>
    <row r="31" spans="1:10" ht="49.5" customHeight="1">
      <c r="A31" s="268" t="s">
        <v>217</v>
      </c>
      <c r="B31" s="34"/>
      <c r="C31" s="56"/>
      <c r="D31" s="59"/>
      <c r="E31" s="34"/>
      <c r="F31" s="34"/>
      <c r="G31" s="34"/>
      <c r="H31" s="34"/>
      <c r="I31" s="34"/>
      <c r="J31" s="34"/>
    </row>
    <row r="32" ht="8.25" customHeight="1">
      <c r="A32" s="30"/>
    </row>
    <row r="33" ht="12.75">
      <c r="A33" s="269" t="s">
        <v>36</v>
      </c>
    </row>
    <row r="34" ht="25.5">
      <c r="A34" s="31" t="s">
        <v>58</v>
      </c>
    </row>
    <row r="35" ht="7.5" customHeight="1">
      <c r="A35" s="13"/>
    </row>
    <row r="36" ht="12.75">
      <c r="A36" s="270" t="s">
        <v>112</v>
      </c>
    </row>
    <row r="37" s="18" customFormat="1" ht="25.5">
      <c r="A37" s="271" t="s">
        <v>113</v>
      </c>
    </row>
    <row r="38" ht="7.5" customHeight="1">
      <c r="A38" s="272"/>
    </row>
    <row r="39" ht="12.75">
      <c r="A39" s="269" t="s">
        <v>37</v>
      </c>
    </row>
    <row r="40" ht="77.25" customHeight="1">
      <c r="A40" s="175" t="s">
        <v>161</v>
      </c>
    </row>
    <row r="41" s="18" customFormat="1" ht="18" customHeight="1">
      <c r="A41"/>
    </row>
    <row r="56" ht="12.75">
      <c r="A56" s="65"/>
    </row>
  </sheetData>
  <sheetProtection/>
  <hyperlinks>
    <hyperlink ref="C2" r:id="rId1" display="Accéder au mémento en ligne sur entreprises.gouv.fr"/>
    <hyperlink ref="A7" location="'CTI PIB'!A1" display="Consommation touristique intérieure et poids dans le PIB"/>
    <hyperlink ref="A8" location="'CTI par poste'!A1" display="Consommation touristique intérieure, selon les principaux postes de dépenses"/>
    <hyperlink ref="A9" location="'CTI évol. volume'!A1" display="Consommation touristique intérieure, évolution en volume des principaux postes de dépenses "/>
    <hyperlink ref="A10" location="'CTI clientèle'!A1" display="Consommation touristique en 2017 des visiteurs résidents  et des visiteurs  non résidents"/>
    <hyperlink ref="A11" location="'entreprises structure'!A1" display="Les entreprises des secteurs d'activités caractéristiques du tourisme"/>
    <hyperlink ref="A12" location="'entreprises ratios'!A1" display="Les entreprises des secteurs d'activités caractéristiques du tourisme (Ratios)"/>
    <hyperlink ref="A13" location="'Prod VA'!A1" display="Production et valeur ajoutée"/>
    <hyperlink ref="A14" location="emploi!A1" display="Emplois intérieurs dans les services principalement marchands dont  &quot;Hébergement et restauration&quot; "/>
    <hyperlink ref="A15" location="'effectifs salariés'!A1" display="Emploi _ Effectifs salariés au 31 décembre de l'année dans les secteurs d'activités caractéristiques du tourisme"/>
    <hyperlink ref="A16" location="'effectifs salariés par région'!A1" display="Emploi _ Répartition régionale des effectifs salariés dans les secteurs d'activités caractéristiques du tourisme "/>
    <hyperlink ref="A17" location="'structure emploi HR'!A1" display="Emploi _ Structure de l'emploi dans la branche &quot;Hébergement et restauration&quot;"/>
    <hyperlink ref="A18" location="'créations et défaillances'!A1" display="Créations et défaillances d'entreprises (y compris reprises et réactivations) en France (DOM inclus) "/>
    <hyperlink ref="A19" location="'produits financiers'!A1" display="Produits de la taxe de séjour et de la taxe forfaitaire perçus en 2017 par région"/>
  </hyperlinks>
  <printOptions/>
  <pageMargins left="0.25" right="0.25" top="0.75" bottom="0.75" header="0.3" footer="0.3"/>
  <pageSetup fitToHeight="1" fitToWidth="1" horizontalDpi="600" verticalDpi="600" orientation="portrait" paperSize="9" scale="68" r:id="rId2"/>
  <headerFooter alignWithMargins="0">
    <oddFooter>&amp;L&amp;F&amp;C&amp;A&amp;R&amp;D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7"/>
  <sheetViews>
    <sheetView zoomScale="80" zoomScaleNormal="80" zoomScalePageLayoutView="0" workbookViewId="0" topLeftCell="A1">
      <selection activeCell="C1" sqref="C1:E1"/>
    </sheetView>
  </sheetViews>
  <sheetFormatPr defaultColWidth="10.8515625" defaultRowHeight="12.75"/>
  <cols>
    <col min="1" max="1" width="59.140625" style="43" customWidth="1"/>
    <col min="2" max="3" width="14.140625" style="17" customWidth="1"/>
    <col min="4" max="5" width="14.140625" style="12" customWidth="1"/>
    <col min="6" max="6" width="16.00390625" style="12" customWidth="1"/>
    <col min="7" max="7" width="14.140625" style="12" customWidth="1"/>
    <col min="8" max="8" width="14.140625" style="46" customWidth="1"/>
    <col min="9" max="9" width="3.140625" style="1" customWidth="1"/>
    <col min="10" max="10" width="3.00390625" style="1" customWidth="1"/>
    <col min="11" max="11" width="17.421875" style="1" hidden="1" customWidth="1"/>
    <col min="12" max="12" width="10.8515625" style="1" customWidth="1"/>
    <col min="13" max="13" width="16.8515625" style="1" customWidth="1"/>
    <col min="14" max="14" width="10.8515625" style="1" customWidth="1"/>
    <col min="15" max="15" width="17.7109375" style="1" customWidth="1"/>
    <col min="16" max="16" width="16.8515625" style="1" customWidth="1"/>
    <col min="17" max="17" width="10.8515625" style="1" customWidth="1"/>
    <col min="18" max="18" width="14.421875" style="1" customWidth="1"/>
    <col min="19" max="19" width="13.8515625" style="1" customWidth="1"/>
    <col min="20" max="20" width="10.8515625" style="1" customWidth="1"/>
    <col min="21" max="22" width="20.28125" style="1" customWidth="1"/>
    <col min="23" max="16384" width="10.8515625" style="1" customWidth="1"/>
  </cols>
  <sheetData>
    <row r="1" spans="1:8" ht="15.75">
      <c r="A1" s="45" t="s">
        <v>10</v>
      </c>
      <c r="D1" s="24"/>
      <c r="E1" s="24"/>
      <c r="F1" s="178"/>
      <c r="G1" s="351" t="s">
        <v>32</v>
      </c>
      <c r="H1" s="36"/>
    </row>
    <row r="2" spans="1:8" s="15" customFormat="1" ht="12.75">
      <c r="A2" s="127" t="s">
        <v>102</v>
      </c>
      <c r="B2" s="47"/>
      <c r="C2" s="47"/>
      <c r="D2" s="48"/>
      <c r="E2" s="48"/>
      <c r="F2" s="48"/>
      <c r="G2" s="48"/>
      <c r="H2" s="49"/>
    </row>
    <row r="3" spans="1:11" ht="12.75">
      <c r="A3" s="78"/>
      <c r="B3" s="77"/>
      <c r="C3" s="77"/>
      <c r="I3" s="67"/>
      <c r="J3" s="67"/>
      <c r="K3" s="67"/>
    </row>
    <row r="4" spans="1:8" s="15" customFormat="1" ht="44.25" customHeight="1">
      <c r="A4" s="216" t="s">
        <v>109</v>
      </c>
      <c r="B4" s="217">
        <v>2013</v>
      </c>
      <c r="C4" s="218">
        <v>2014</v>
      </c>
      <c r="D4" s="218">
        <v>2015</v>
      </c>
      <c r="E4" s="218">
        <v>2016</v>
      </c>
      <c r="F4" s="218">
        <v>2017</v>
      </c>
      <c r="G4" s="219" t="s">
        <v>204</v>
      </c>
      <c r="H4" s="220" t="s">
        <v>205</v>
      </c>
    </row>
    <row r="5" spans="1:11" ht="15.75" customHeight="1">
      <c r="A5" s="209" t="s">
        <v>52</v>
      </c>
      <c r="B5" s="200">
        <v>170231</v>
      </c>
      <c r="C5" s="200">
        <v>171813</v>
      </c>
      <c r="D5" s="200">
        <v>171774</v>
      </c>
      <c r="E5" s="200">
        <v>170704</v>
      </c>
      <c r="F5" s="200">
        <v>172891</v>
      </c>
      <c r="G5" s="201">
        <f aca="true" t="shared" si="0" ref="G5:G21">F5/$F$21*100</f>
        <v>12.934243814951655</v>
      </c>
      <c r="H5" s="210">
        <f aca="true" t="shared" si="1" ref="H5:H21">(F5/E5-1)*100</f>
        <v>1.2811650576436406</v>
      </c>
      <c r="I5" s="67"/>
      <c r="J5" s="67"/>
      <c r="K5" s="67"/>
    </row>
    <row r="6" spans="1:11" ht="22.5" customHeight="1">
      <c r="A6" s="211" t="s">
        <v>45</v>
      </c>
      <c r="B6" s="200">
        <v>30149</v>
      </c>
      <c r="C6" s="200">
        <v>29730</v>
      </c>
      <c r="D6" s="200">
        <v>29999</v>
      </c>
      <c r="E6" s="200">
        <v>30439</v>
      </c>
      <c r="F6" s="200">
        <v>30602</v>
      </c>
      <c r="G6" s="201">
        <f t="shared" si="0"/>
        <v>2.289383075030803</v>
      </c>
      <c r="H6" s="210">
        <f t="shared" si="1"/>
        <v>0.5354972239561162</v>
      </c>
      <c r="I6" s="67"/>
      <c r="J6" s="67"/>
      <c r="K6" s="67"/>
    </row>
    <row r="7" spans="1:11" ht="15.75" customHeight="1">
      <c r="A7" s="211" t="s">
        <v>103</v>
      </c>
      <c r="B7" s="200">
        <v>10660</v>
      </c>
      <c r="C7" s="200">
        <v>10629</v>
      </c>
      <c r="D7" s="200">
        <v>10473</v>
      </c>
      <c r="E7" s="200">
        <v>10627</v>
      </c>
      <c r="F7" s="200">
        <v>10808</v>
      </c>
      <c r="G7" s="201">
        <f t="shared" si="0"/>
        <v>0.8085632401455107</v>
      </c>
      <c r="H7" s="210">
        <f t="shared" si="1"/>
        <v>1.703208807753831</v>
      </c>
      <c r="I7" s="67"/>
      <c r="J7" s="67"/>
      <c r="K7" s="67"/>
    </row>
    <row r="8" spans="1:11" ht="15.75" customHeight="1">
      <c r="A8" s="209" t="s">
        <v>35</v>
      </c>
      <c r="B8" s="200">
        <v>362920</v>
      </c>
      <c r="C8" s="200">
        <v>364157</v>
      </c>
      <c r="D8" s="200">
        <v>367022</v>
      </c>
      <c r="E8" s="200">
        <v>373380</v>
      </c>
      <c r="F8" s="200">
        <v>383810</v>
      </c>
      <c r="G8" s="201">
        <f t="shared" si="0"/>
        <v>28.713421280555927</v>
      </c>
      <c r="H8" s="210">
        <f t="shared" si="1"/>
        <v>2.7934008248968967</v>
      </c>
      <c r="I8" s="67"/>
      <c r="J8" s="67"/>
      <c r="K8" s="67"/>
    </row>
    <row r="9" spans="1:11" ht="15.75" customHeight="1">
      <c r="A9" s="209" t="s">
        <v>11</v>
      </c>
      <c r="B9" s="200">
        <v>15667</v>
      </c>
      <c r="C9" s="200">
        <v>15345</v>
      </c>
      <c r="D9" s="200">
        <v>14706</v>
      </c>
      <c r="E9" s="200">
        <v>14852</v>
      </c>
      <c r="F9" s="200">
        <v>14212</v>
      </c>
      <c r="G9" s="201">
        <f t="shared" si="0"/>
        <v>1.063221758784974</v>
      </c>
      <c r="H9" s="210">
        <f t="shared" si="1"/>
        <v>-4.309183948289796</v>
      </c>
      <c r="I9" s="67"/>
      <c r="J9" s="67"/>
      <c r="K9" s="67"/>
    </row>
    <row r="10" spans="1:11" ht="15.75" customHeight="1">
      <c r="A10" s="209" t="s">
        <v>12</v>
      </c>
      <c r="B10" s="200">
        <v>175771</v>
      </c>
      <c r="C10" s="200">
        <v>181094</v>
      </c>
      <c r="D10" s="200">
        <v>191711</v>
      </c>
      <c r="E10" s="200">
        <v>211437</v>
      </c>
      <c r="F10" s="200">
        <v>228134</v>
      </c>
      <c r="G10" s="201">
        <f t="shared" si="0"/>
        <v>17.06705831119133</v>
      </c>
      <c r="H10" s="210">
        <f t="shared" si="1"/>
        <v>7.896914920283593</v>
      </c>
      <c r="I10" s="67"/>
      <c r="J10" s="67"/>
      <c r="K10" s="67"/>
    </row>
    <row r="11" spans="1:11" ht="15.75" customHeight="1">
      <c r="A11" s="209" t="s">
        <v>13</v>
      </c>
      <c r="B11" s="200">
        <v>48727</v>
      </c>
      <c r="C11" s="200">
        <v>50067</v>
      </c>
      <c r="D11" s="200">
        <v>53738</v>
      </c>
      <c r="E11" s="200">
        <v>58147</v>
      </c>
      <c r="F11" s="200">
        <v>62529</v>
      </c>
      <c r="G11" s="201">
        <f t="shared" si="0"/>
        <v>4.677891454761162</v>
      </c>
      <c r="H11" s="210">
        <f t="shared" si="1"/>
        <v>7.536072368307911</v>
      </c>
      <c r="I11" s="67"/>
      <c r="J11" s="67"/>
      <c r="K11" s="67"/>
    </row>
    <row r="12" spans="1:11" ht="15.75" customHeight="1">
      <c r="A12" s="209" t="s">
        <v>97</v>
      </c>
      <c r="B12" s="200">
        <v>274680</v>
      </c>
      <c r="C12" s="200">
        <v>273557</v>
      </c>
      <c r="D12" s="200">
        <v>271648.30789210665</v>
      </c>
      <c r="E12" s="200">
        <v>269515.4791554192</v>
      </c>
      <c r="F12" s="200">
        <v>265299.9819475061</v>
      </c>
      <c r="G12" s="201">
        <f t="shared" si="0"/>
        <v>19.847503054591137</v>
      </c>
      <c r="H12" s="210">
        <f t="shared" si="1"/>
        <v>-1.5641020772251157</v>
      </c>
      <c r="I12" s="67"/>
      <c r="J12" s="67"/>
      <c r="K12" s="67"/>
    </row>
    <row r="13" spans="1:11" ht="15.75" customHeight="1">
      <c r="A13" s="209" t="s">
        <v>14</v>
      </c>
      <c r="B13" s="200">
        <v>26827</v>
      </c>
      <c r="C13" s="200">
        <v>26066</v>
      </c>
      <c r="D13" s="200">
        <v>26407</v>
      </c>
      <c r="E13" s="200">
        <v>25537</v>
      </c>
      <c r="F13" s="200">
        <v>25327</v>
      </c>
      <c r="G13" s="201">
        <f t="shared" si="0"/>
        <v>1.894752145000495</v>
      </c>
      <c r="H13" s="210">
        <f t="shared" si="1"/>
        <v>-0.822336218036579</v>
      </c>
      <c r="I13" s="67"/>
      <c r="J13" s="67"/>
      <c r="K13" s="67"/>
    </row>
    <row r="14" spans="1:11" ht="15.75" customHeight="1">
      <c r="A14" s="209" t="s">
        <v>15</v>
      </c>
      <c r="B14" s="200">
        <v>6442</v>
      </c>
      <c r="C14" s="200">
        <v>6295</v>
      </c>
      <c r="D14" s="200">
        <v>5740</v>
      </c>
      <c r="E14" s="200">
        <v>5784</v>
      </c>
      <c r="F14" s="200">
        <v>5846</v>
      </c>
      <c r="G14" s="201">
        <f t="shared" si="0"/>
        <v>0.4373483254895129</v>
      </c>
      <c r="H14" s="210">
        <f t="shared" si="1"/>
        <v>1.0719225449515868</v>
      </c>
      <c r="I14" s="67"/>
      <c r="J14" s="67"/>
      <c r="K14" s="67"/>
    </row>
    <row r="15" spans="1:11" ht="15.75" customHeight="1">
      <c r="A15" s="209" t="s">
        <v>4</v>
      </c>
      <c r="B15" s="200">
        <v>13366</v>
      </c>
      <c r="C15" s="200">
        <v>13388</v>
      </c>
      <c r="D15" s="200">
        <v>13324</v>
      </c>
      <c r="E15" s="200">
        <v>13506</v>
      </c>
      <c r="F15" s="200">
        <v>13888</v>
      </c>
      <c r="G15" s="201">
        <f t="shared" si="0"/>
        <v>1.0389828163527806</v>
      </c>
      <c r="H15" s="210">
        <f t="shared" si="1"/>
        <v>2.828372575151783</v>
      </c>
      <c r="I15" s="67"/>
      <c r="J15" s="67"/>
      <c r="K15" s="67"/>
    </row>
    <row r="16" spans="1:11" ht="15.75" customHeight="1">
      <c r="A16" s="209" t="s">
        <v>99</v>
      </c>
      <c r="B16" s="200">
        <v>15735</v>
      </c>
      <c r="C16" s="200">
        <v>15606</v>
      </c>
      <c r="D16" s="200">
        <v>15886</v>
      </c>
      <c r="E16" s="200">
        <v>16354</v>
      </c>
      <c r="F16" s="200">
        <v>16823</v>
      </c>
      <c r="G16" s="201">
        <f t="shared" si="0"/>
        <v>1.258554717706137</v>
      </c>
      <c r="H16" s="210">
        <f t="shared" si="1"/>
        <v>2.867799926623449</v>
      </c>
      <c r="I16" s="67"/>
      <c r="J16" s="67"/>
      <c r="K16" s="67"/>
    </row>
    <row r="17" spans="1:11" ht="15.75" customHeight="1">
      <c r="A17" s="209" t="s">
        <v>94</v>
      </c>
      <c r="B17" s="200">
        <v>12575</v>
      </c>
      <c r="C17" s="200">
        <v>12615</v>
      </c>
      <c r="D17" s="200">
        <v>12834</v>
      </c>
      <c r="E17" s="200">
        <v>12878</v>
      </c>
      <c r="F17" s="200">
        <v>12926</v>
      </c>
      <c r="G17" s="201">
        <f t="shared" si="0"/>
        <v>0.9670141045633671</v>
      </c>
      <c r="H17" s="210">
        <f t="shared" si="1"/>
        <v>0.3727286845783606</v>
      </c>
      <c r="I17" s="67"/>
      <c r="J17" s="67"/>
      <c r="K17" s="67"/>
    </row>
    <row r="18" spans="1:11" ht="15.75" customHeight="1">
      <c r="A18" s="211" t="s">
        <v>95</v>
      </c>
      <c r="B18" s="200">
        <v>54271</v>
      </c>
      <c r="C18" s="200">
        <v>56013</v>
      </c>
      <c r="D18" s="200">
        <v>57383</v>
      </c>
      <c r="E18" s="200">
        <v>59966</v>
      </c>
      <c r="F18" s="200">
        <v>62469</v>
      </c>
      <c r="G18" s="201">
        <f t="shared" si="0"/>
        <v>4.673402761718163</v>
      </c>
      <c r="H18" s="210">
        <f t="shared" si="1"/>
        <v>4.17403195143915</v>
      </c>
      <c r="I18" s="67"/>
      <c r="J18" s="67"/>
      <c r="K18" s="67"/>
    </row>
    <row r="19" spans="1:11" ht="15.75" customHeight="1">
      <c r="A19" s="209" t="s">
        <v>93</v>
      </c>
      <c r="B19" s="200">
        <v>18689</v>
      </c>
      <c r="C19" s="200">
        <v>18152</v>
      </c>
      <c r="D19" s="200">
        <v>17815</v>
      </c>
      <c r="E19" s="200">
        <v>18001</v>
      </c>
      <c r="F19" s="200">
        <v>17947</v>
      </c>
      <c r="G19" s="201">
        <f t="shared" si="0"/>
        <v>1.342642900711647</v>
      </c>
      <c r="H19" s="210">
        <f t="shared" si="1"/>
        <v>-0.29998333425921286</v>
      </c>
      <c r="I19" s="67"/>
      <c r="J19" s="67"/>
      <c r="K19" s="67"/>
    </row>
    <row r="20" spans="1:11" ht="15.75" customHeight="1">
      <c r="A20" s="211" t="s">
        <v>104</v>
      </c>
      <c r="B20" s="200">
        <v>11976</v>
      </c>
      <c r="C20" s="200">
        <v>12160</v>
      </c>
      <c r="D20" s="200">
        <v>11365</v>
      </c>
      <c r="E20" s="200">
        <v>11342</v>
      </c>
      <c r="F20" s="200">
        <v>13180</v>
      </c>
      <c r="G20" s="201">
        <f t="shared" si="0"/>
        <v>0.9860162384453952</v>
      </c>
      <c r="H20" s="210">
        <f t="shared" si="1"/>
        <v>16.205254805149004</v>
      </c>
      <c r="I20" s="67"/>
      <c r="J20" s="67"/>
      <c r="K20" s="67"/>
    </row>
    <row r="21" spans="1:8" s="15" customFormat="1" ht="15.75" customHeight="1">
      <c r="A21" s="212" t="s">
        <v>16</v>
      </c>
      <c r="B21" s="213">
        <f>SUM(B5:B20)</f>
        <v>1248686</v>
      </c>
      <c r="C21" s="213">
        <f>SUM(C5:C20)</f>
        <v>1256687</v>
      </c>
      <c r="D21" s="213">
        <f>SUM(D5:D20)</f>
        <v>1271825.3078921067</v>
      </c>
      <c r="E21" s="213">
        <f>SUM(E5:E20)</f>
        <v>1302469.4791554192</v>
      </c>
      <c r="F21" s="213">
        <f>SUM(F5:F20)</f>
        <v>1336691.981947506</v>
      </c>
      <c r="G21" s="214">
        <f t="shared" si="0"/>
        <v>100</v>
      </c>
      <c r="H21" s="215">
        <f t="shared" si="1"/>
        <v>2.6275090003858192</v>
      </c>
    </row>
    <row r="22" spans="1:11" s="14" customFormat="1" ht="18.75" customHeight="1">
      <c r="A22" s="74" t="s">
        <v>124</v>
      </c>
      <c r="B22" s="75"/>
      <c r="C22" s="75"/>
      <c r="D22" s="75"/>
      <c r="E22" s="75"/>
      <c r="F22" s="75"/>
      <c r="G22" s="75"/>
      <c r="H22" s="75"/>
      <c r="I22" s="75"/>
      <c r="J22" s="75"/>
      <c r="K22" s="67"/>
    </row>
    <row r="23" spans="1:11" ht="18.75" customHeight="1">
      <c r="A23" s="76" t="s">
        <v>213</v>
      </c>
      <c r="B23" s="77"/>
      <c r="C23" s="77"/>
      <c r="F23" s="68"/>
      <c r="I23" s="67"/>
      <c r="J23" s="67"/>
      <c r="K23" s="67"/>
    </row>
    <row r="24" spans="1:11" ht="18.75" customHeight="1">
      <c r="A24" s="76" t="s">
        <v>125</v>
      </c>
      <c r="B24" s="66"/>
      <c r="C24" s="66"/>
      <c r="D24" s="66"/>
      <c r="F24" s="66"/>
      <c r="G24" s="66"/>
      <c r="H24" s="66"/>
      <c r="I24" s="19"/>
      <c r="J24" s="19"/>
      <c r="K24" s="19"/>
    </row>
    <row r="25" spans="1:11" s="14" customFormat="1" ht="27" customHeight="1">
      <c r="A25" s="336" t="s">
        <v>126</v>
      </c>
      <c r="B25" s="337"/>
      <c r="C25" s="337"/>
      <c r="D25" s="337"/>
      <c r="E25" s="337"/>
      <c r="F25" s="337"/>
      <c r="G25" s="337"/>
      <c r="H25" s="337"/>
      <c r="I25" s="337"/>
      <c r="J25" s="337"/>
      <c r="K25" s="337"/>
    </row>
    <row r="26" spans="1:11" ht="18.75" customHeight="1">
      <c r="A26" s="78" t="s">
        <v>33</v>
      </c>
      <c r="B26" s="77"/>
      <c r="C26" s="77"/>
      <c r="I26" s="67"/>
      <c r="J26" s="67"/>
      <c r="K26" s="67"/>
    </row>
    <row r="27" spans="1:11" ht="18.75" customHeight="1">
      <c r="A27" s="44" t="s">
        <v>96</v>
      </c>
      <c r="E27" s="68"/>
      <c r="F27" s="68"/>
      <c r="I27" s="67"/>
      <c r="J27" s="67"/>
      <c r="K27" s="67"/>
    </row>
  </sheetData>
  <sheetProtection/>
  <mergeCells count="1">
    <mergeCell ref="A25:K25"/>
  </mergeCells>
  <hyperlinks>
    <hyperlink ref="G1" location="Sommaire!A1" display="Retour au sommaire"/>
  </hyperlinks>
  <printOptions/>
  <pageMargins left="0.35433070866141736" right="0.1968503937007874" top="0.35433070866141736" bottom="0.1968503937007874" header="0.2362204724409449" footer="0.15748031496062992"/>
  <pageSetup fitToHeight="1" fitToWidth="1" horizontalDpi="600" verticalDpi="600" orientation="landscape" paperSize="9" scale="87" r:id="rId1"/>
  <headerFooter alignWithMargins="0">
    <oddFooter>&amp;L&amp;F&amp;C&amp;A&amp;R&amp;D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47"/>
  <sheetViews>
    <sheetView zoomScale="80" zoomScaleNormal="80" zoomScalePageLayoutView="0" workbookViewId="0" topLeftCell="A1">
      <selection activeCell="G1" sqref="G1"/>
    </sheetView>
  </sheetViews>
  <sheetFormatPr defaultColWidth="11.421875" defaultRowHeight="12.75"/>
  <cols>
    <col min="1" max="1" width="36.8515625" style="13" customWidth="1"/>
    <col min="2" max="3" width="13.140625" style="13" customWidth="1"/>
    <col min="4" max="4" width="7.8515625" style="13" customWidth="1"/>
    <col min="5" max="5" width="17.140625" style="13" customWidth="1"/>
    <col min="6" max="6" width="16.140625" style="13" customWidth="1"/>
    <col min="7" max="7" width="8.7109375" style="13" customWidth="1"/>
    <col min="8" max="8" width="20.00390625" style="13" customWidth="1"/>
    <col min="9" max="9" width="13.140625" style="13" customWidth="1"/>
    <col min="10" max="10" width="14.28125" style="13" customWidth="1"/>
    <col min="11" max="12" width="13.28125" style="13" customWidth="1"/>
    <col min="13" max="13" width="9.00390625" style="13" customWidth="1"/>
    <col min="14" max="15" width="11.57421875" style="13" customWidth="1"/>
    <col min="16" max="16" width="9.00390625" style="13" customWidth="1"/>
    <col min="17" max="18" width="13.140625" style="13" customWidth="1"/>
    <col min="19" max="19" width="10.421875" style="13" customWidth="1"/>
    <col min="20" max="20" width="18.140625" style="13" customWidth="1"/>
    <col min="21" max="21" width="9.00390625" style="13" customWidth="1"/>
    <col min="22" max="22" width="31.00390625" style="13" customWidth="1"/>
    <col min="23" max="23" width="16.421875" style="13" customWidth="1"/>
    <col min="24" max="25" width="11.421875" style="13" customWidth="1"/>
    <col min="26" max="26" width="5.8515625" style="13" customWidth="1"/>
    <col min="27" max="16384" width="11.421875" style="13" customWidth="1"/>
  </cols>
  <sheetData>
    <row r="1" spans="1:14" ht="15.75">
      <c r="A1" s="25" t="s">
        <v>10</v>
      </c>
      <c r="D1" s="24"/>
      <c r="F1" s="178"/>
      <c r="G1" s="351" t="s">
        <v>32</v>
      </c>
      <c r="H1" s="36"/>
      <c r="M1" s="262"/>
      <c r="N1" s="46"/>
    </row>
    <row r="2" spans="1:22" ht="12.75">
      <c r="A2" s="15" t="s">
        <v>101</v>
      </c>
      <c r="B2" s="67"/>
      <c r="C2" s="67"/>
      <c r="D2" s="67"/>
      <c r="E2" s="67"/>
      <c r="F2" s="67"/>
      <c r="G2" s="67"/>
      <c r="H2" s="67"/>
      <c r="I2" s="67"/>
      <c r="J2" s="67"/>
      <c r="K2" s="67"/>
      <c r="L2" s="67"/>
      <c r="M2" s="67"/>
      <c r="N2" s="67"/>
      <c r="O2" s="67"/>
      <c r="P2" s="67"/>
      <c r="Q2" s="67"/>
      <c r="R2" s="67"/>
      <c r="S2" s="67"/>
      <c r="T2" s="67"/>
      <c r="U2" s="67"/>
      <c r="V2" s="67"/>
    </row>
    <row r="3" spans="1:22" ht="12.75">
      <c r="A3" s="67"/>
      <c r="B3" s="67"/>
      <c r="C3" s="67"/>
      <c r="D3" s="67"/>
      <c r="E3" s="67"/>
      <c r="F3" s="67"/>
      <c r="G3" s="67"/>
      <c r="H3" s="67"/>
      <c r="I3" s="67"/>
      <c r="J3" s="67"/>
      <c r="K3" s="67"/>
      <c r="L3" s="67"/>
      <c r="M3" s="67"/>
      <c r="N3" s="223"/>
      <c r="O3" s="67"/>
      <c r="P3" s="67"/>
      <c r="Q3" s="67"/>
      <c r="R3" s="67"/>
      <c r="S3" s="67"/>
      <c r="T3" s="67"/>
      <c r="U3" s="67"/>
      <c r="V3" s="67"/>
    </row>
    <row r="5" spans="1:13" ht="33" customHeight="1">
      <c r="A5" s="338" t="s">
        <v>30</v>
      </c>
      <c r="B5" s="342" t="s">
        <v>71</v>
      </c>
      <c r="C5" s="343"/>
      <c r="D5" s="343"/>
      <c r="E5" s="342" t="s">
        <v>67</v>
      </c>
      <c r="F5" s="343"/>
      <c r="G5" s="344"/>
      <c r="H5" s="340" t="s">
        <v>177</v>
      </c>
      <c r="I5" s="343"/>
      <c r="J5" s="343"/>
      <c r="K5" s="342" t="s">
        <v>135</v>
      </c>
      <c r="L5" s="343"/>
      <c r="M5" s="344"/>
    </row>
    <row r="6" spans="1:13" ht="25.5">
      <c r="A6" s="339"/>
      <c r="B6" s="300" t="s">
        <v>179</v>
      </c>
      <c r="C6" s="301" t="s">
        <v>201</v>
      </c>
      <c r="D6" s="301" t="s">
        <v>49</v>
      </c>
      <c r="E6" s="300" t="s">
        <v>179</v>
      </c>
      <c r="F6" s="301" t="s">
        <v>201</v>
      </c>
      <c r="G6" s="302" t="s">
        <v>49</v>
      </c>
      <c r="H6" s="301" t="s">
        <v>179</v>
      </c>
      <c r="I6" s="301" t="s">
        <v>201</v>
      </c>
      <c r="J6" s="301" t="s">
        <v>49</v>
      </c>
      <c r="K6" s="300" t="s">
        <v>179</v>
      </c>
      <c r="L6" s="301" t="s">
        <v>201</v>
      </c>
      <c r="M6" s="302" t="s">
        <v>49</v>
      </c>
    </row>
    <row r="7" spans="1:23" ht="12.75">
      <c r="A7" s="305" t="s">
        <v>182</v>
      </c>
      <c r="B7" s="306">
        <v>34218</v>
      </c>
      <c r="C7" s="303">
        <v>34698</v>
      </c>
      <c r="D7" s="304">
        <f>C7/C$22*100</f>
        <v>16.191245024521585</v>
      </c>
      <c r="E7" s="306">
        <v>77994</v>
      </c>
      <c r="F7" s="303">
        <v>83689</v>
      </c>
      <c r="G7" s="307">
        <f>F7/F$22*100</f>
        <v>12.151999825754881</v>
      </c>
      <c r="H7" s="303">
        <v>26235.08719671059</v>
      </c>
      <c r="I7" s="303">
        <v>26121.2514200064</v>
      </c>
      <c r="J7" s="304">
        <f>I7/I$22*100</f>
        <v>9.845930342043866</v>
      </c>
      <c r="K7" s="306">
        <v>6126</v>
      </c>
      <c r="L7" s="303">
        <v>6235</v>
      </c>
      <c r="M7" s="307">
        <f>L7/L$22*100</f>
        <v>13.83679900579215</v>
      </c>
      <c r="W7" s="233"/>
    </row>
    <row r="8" spans="1:23" ht="12.75">
      <c r="A8" s="305" t="s">
        <v>183</v>
      </c>
      <c r="B8" s="306">
        <v>6523</v>
      </c>
      <c r="C8" s="303">
        <v>6758</v>
      </c>
      <c r="D8" s="304">
        <f aca="true" t="shared" si="0" ref="D8:D22">C8/C$22*100</f>
        <v>3.1535083830686745</v>
      </c>
      <c r="E8" s="306">
        <v>19650</v>
      </c>
      <c r="F8" s="303">
        <v>20289</v>
      </c>
      <c r="G8" s="307">
        <f aca="true" t="shared" si="1" ref="G8:G22">F8/F$22*100</f>
        <v>2.946049354930048</v>
      </c>
      <c r="H8" s="303">
        <v>9366.347471158228</v>
      </c>
      <c r="I8" s="303">
        <v>9021.400988446625</v>
      </c>
      <c r="J8" s="304">
        <f aca="true" t="shared" si="2" ref="J8:J22">I8/I$22*100</f>
        <v>3.4004529220931707</v>
      </c>
      <c r="K8" s="306">
        <v>1260</v>
      </c>
      <c r="L8" s="303">
        <v>1188</v>
      </c>
      <c r="M8" s="307">
        <f aca="true" t="shared" si="3" ref="M8:M22">L8/L$22*100</f>
        <v>2.6364261778478064</v>
      </c>
      <c r="W8" s="233"/>
    </row>
    <row r="9" spans="1:23" ht="12.75">
      <c r="A9" s="305" t="s">
        <v>184</v>
      </c>
      <c r="B9" s="306">
        <v>8576</v>
      </c>
      <c r="C9" s="303">
        <v>8735</v>
      </c>
      <c r="D9" s="304">
        <f t="shared" si="0"/>
        <v>4.076042575629605</v>
      </c>
      <c r="E9" s="306">
        <v>26184</v>
      </c>
      <c r="F9" s="303">
        <v>27557</v>
      </c>
      <c r="G9" s="307">
        <f t="shared" si="1"/>
        <v>4.001393960954573</v>
      </c>
      <c r="H9" s="303">
        <v>9214.812469170261</v>
      </c>
      <c r="I9" s="303">
        <v>8753.104003968023</v>
      </c>
      <c r="J9" s="304">
        <f t="shared" si="2"/>
        <v>3.2993232565315314</v>
      </c>
      <c r="K9" s="306">
        <v>1554</v>
      </c>
      <c r="L9" s="303">
        <v>1537</v>
      </c>
      <c r="M9" s="307">
        <f t="shared" si="3"/>
        <v>3.41093184793946</v>
      </c>
      <c r="W9" s="233"/>
    </row>
    <row r="10" spans="1:23" ht="12.75">
      <c r="A10" s="305" t="s">
        <v>185</v>
      </c>
      <c r="B10" s="306">
        <v>5158</v>
      </c>
      <c r="C10" s="303">
        <v>5257</v>
      </c>
      <c r="D10" s="304">
        <f t="shared" si="0"/>
        <v>2.4530916794601985</v>
      </c>
      <c r="E10" s="306">
        <v>17307</v>
      </c>
      <c r="F10" s="303">
        <v>18178</v>
      </c>
      <c r="G10" s="307">
        <f t="shared" si="1"/>
        <v>2.6395231491901234</v>
      </c>
      <c r="H10" s="303">
        <v>7009.041028388096</v>
      </c>
      <c r="I10" s="303">
        <v>6803.020406922256</v>
      </c>
      <c r="J10" s="304">
        <f t="shared" si="2"/>
        <v>2.564274734201959</v>
      </c>
      <c r="K10" s="306">
        <v>651</v>
      </c>
      <c r="L10" s="303">
        <v>644</v>
      </c>
      <c r="M10" s="307">
        <f t="shared" si="3"/>
        <v>1.4291737866447705</v>
      </c>
      <c r="W10" s="233"/>
    </row>
    <row r="11" spans="1:23" ht="12.75">
      <c r="A11" s="305" t="s">
        <v>186</v>
      </c>
      <c r="B11" s="306">
        <v>2457</v>
      </c>
      <c r="C11" s="303">
        <v>2391</v>
      </c>
      <c r="D11" s="304">
        <f t="shared" si="0"/>
        <v>1.1157204119439479</v>
      </c>
      <c r="E11" s="306">
        <v>3581</v>
      </c>
      <c r="F11" s="303">
        <v>3568</v>
      </c>
      <c r="G11" s="307">
        <f t="shared" si="1"/>
        <v>0.5180888214495742</v>
      </c>
      <c r="H11" s="303">
        <v>1548.78784647879</v>
      </c>
      <c r="I11" s="303">
        <v>1489.129260835598</v>
      </c>
      <c r="J11" s="304">
        <f t="shared" si="2"/>
        <v>0.5613001742044018</v>
      </c>
      <c r="K11" s="306">
        <v>393</v>
      </c>
      <c r="L11" s="303">
        <v>378</v>
      </c>
      <c r="M11" s="307">
        <f t="shared" si="3"/>
        <v>0.8388628747697566</v>
      </c>
      <c r="W11" s="233"/>
    </row>
    <row r="12" spans="1:23" ht="12.75">
      <c r="A12" s="305" t="s">
        <v>187</v>
      </c>
      <c r="B12" s="306">
        <v>13305</v>
      </c>
      <c r="C12" s="303">
        <v>13695</v>
      </c>
      <c r="D12" s="304">
        <f t="shared" si="0"/>
        <v>6.390544141184595</v>
      </c>
      <c r="E12" s="306">
        <v>49572</v>
      </c>
      <c r="F12" s="303">
        <v>51592</v>
      </c>
      <c r="G12" s="307">
        <f t="shared" si="1"/>
        <v>7.491378496700234</v>
      </c>
      <c r="H12" s="303">
        <v>19995.75100627673</v>
      </c>
      <c r="I12" s="303">
        <v>19116.536707757667</v>
      </c>
      <c r="J12" s="304">
        <f t="shared" si="2"/>
        <v>7.205630610084318</v>
      </c>
      <c r="K12" s="306">
        <v>2128</v>
      </c>
      <c r="L12" s="303">
        <v>2049</v>
      </c>
      <c r="M12" s="307">
        <f t="shared" si="3"/>
        <v>4.54716939260114</v>
      </c>
      <c r="W12" s="233"/>
    </row>
    <row r="13" spans="1:23" ht="12.75">
      <c r="A13" s="305" t="s">
        <v>188</v>
      </c>
      <c r="B13" s="306">
        <v>8346</v>
      </c>
      <c r="C13" s="303">
        <v>8241</v>
      </c>
      <c r="D13" s="304">
        <f t="shared" si="0"/>
        <v>3.8455256858344105</v>
      </c>
      <c r="E13" s="306">
        <v>46173</v>
      </c>
      <c r="F13" s="303">
        <v>47961</v>
      </c>
      <c r="G13" s="307">
        <f t="shared" si="1"/>
        <v>6.964141806486275</v>
      </c>
      <c r="H13" s="303">
        <v>17354.2216073976</v>
      </c>
      <c r="I13" s="303">
        <v>17025.211589503568</v>
      </c>
      <c r="J13" s="304">
        <f t="shared" si="2"/>
        <v>6.417343666790103</v>
      </c>
      <c r="K13" s="306">
        <v>1905</v>
      </c>
      <c r="L13" s="303">
        <v>1881</v>
      </c>
      <c r="M13" s="307">
        <f t="shared" si="3"/>
        <v>4.174341448259026</v>
      </c>
      <c r="W13" s="233"/>
    </row>
    <row r="14" spans="1:23" ht="12.75">
      <c r="A14" s="305" t="s">
        <v>189</v>
      </c>
      <c r="B14" s="306">
        <v>55267</v>
      </c>
      <c r="C14" s="303">
        <v>56374</v>
      </c>
      <c r="D14" s="304">
        <f t="shared" si="0"/>
        <v>26.305990172701016</v>
      </c>
      <c r="E14" s="306">
        <v>194317</v>
      </c>
      <c r="F14" s="303">
        <v>203416</v>
      </c>
      <c r="G14" s="307">
        <f t="shared" si="1"/>
        <v>29.53687099326978</v>
      </c>
      <c r="H14" s="303">
        <v>108406.81012928733</v>
      </c>
      <c r="I14" s="303">
        <v>107561.13917708777</v>
      </c>
      <c r="J14" s="304">
        <f t="shared" si="2"/>
        <v>40.543213907330944</v>
      </c>
      <c r="K14" s="306">
        <v>16098</v>
      </c>
      <c r="L14" s="303">
        <v>16166</v>
      </c>
      <c r="M14" s="307">
        <f t="shared" si="3"/>
        <v>35.8758127871108</v>
      </c>
      <c r="W14" s="233"/>
    </row>
    <row r="15" spans="1:23" ht="12.75">
      <c r="A15" s="305" t="s">
        <v>190</v>
      </c>
      <c r="B15" s="306">
        <v>7615</v>
      </c>
      <c r="C15" s="303">
        <v>7728</v>
      </c>
      <c r="D15" s="304">
        <f t="shared" si="0"/>
        <v>3.6061427618163235</v>
      </c>
      <c r="E15" s="306">
        <v>23559</v>
      </c>
      <c r="F15" s="303">
        <v>24351</v>
      </c>
      <c r="G15" s="307">
        <f t="shared" si="1"/>
        <v>3.535869083833683</v>
      </c>
      <c r="H15" s="303">
        <v>7352.536909878941</v>
      </c>
      <c r="I15" s="303">
        <v>7105.642493818267</v>
      </c>
      <c r="J15" s="304">
        <f t="shared" si="2"/>
        <v>2.6783426224372056</v>
      </c>
      <c r="K15" s="306">
        <v>1164</v>
      </c>
      <c r="L15" s="303">
        <v>1202</v>
      </c>
      <c r="M15" s="307">
        <f t="shared" si="3"/>
        <v>2.667495173209649</v>
      </c>
      <c r="W15" s="233"/>
    </row>
    <row r="16" spans="1:23" ht="12.75">
      <c r="A16" s="305" t="s">
        <v>191</v>
      </c>
      <c r="B16" s="306">
        <v>16887</v>
      </c>
      <c r="C16" s="303">
        <v>17282</v>
      </c>
      <c r="D16" s="304">
        <f t="shared" si="0"/>
        <v>8.064358075790594</v>
      </c>
      <c r="E16" s="306">
        <v>48186</v>
      </c>
      <c r="F16" s="303">
        <v>50739</v>
      </c>
      <c r="G16" s="307">
        <f t="shared" si="1"/>
        <v>7.3675192577157915</v>
      </c>
      <c r="H16" s="303">
        <v>17208.528974004905</v>
      </c>
      <c r="I16" s="303">
        <v>16809.51603800322</v>
      </c>
      <c r="J16" s="304">
        <f t="shared" si="2"/>
        <v>6.336041154095992</v>
      </c>
      <c r="K16" s="306">
        <v>2585</v>
      </c>
      <c r="L16" s="303">
        <v>2714</v>
      </c>
      <c r="M16" s="307">
        <f t="shared" si="3"/>
        <v>6.0229466722886755</v>
      </c>
      <c r="W16" s="233"/>
    </row>
    <row r="17" spans="1:23" ht="12.75">
      <c r="A17" s="305" t="s">
        <v>192</v>
      </c>
      <c r="B17" s="306">
        <v>15677</v>
      </c>
      <c r="C17" s="303">
        <v>15554</v>
      </c>
      <c r="D17" s="304">
        <f t="shared" si="0"/>
        <v>7.258015594887565</v>
      </c>
      <c r="E17" s="306">
        <v>50948</v>
      </c>
      <c r="F17" s="303">
        <v>52187</v>
      </c>
      <c r="G17" s="307">
        <f t="shared" si="1"/>
        <v>7.577775035030529</v>
      </c>
      <c r="H17" s="303">
        <v>15292.98382435233</v>
      </c>
      <c r="I17" s="303">
        <v>15144.95161672611</v>
      </c>
      <c r="J17" s="304">
        <f t="shared" si="2"/>
        <v>5.708613888908136</v>
      </c>
      <c r="K17" s="306">
        <v>3545</v>
      </c>
      <c r="L17" s="303">
        <v>3597</v>
      </c>
      <c r="M17" s="307">
        <f t="shared" si="3"/>
        <v>7.982512594039191</v>
      </c>
      <c r="W17" s="233"/>
    </row>
    <row r="18" spans="1:23" ht="12.75">
      <c r="A18" s="305" t="s">
        <v>193</v>
      </c>
      <c r="B18" s="306">
        <v>7004</v>
      </c>
      <c r="C18" s="303">
        <v>7187</v>
      </c>
      <c r="D18" s="304">
        <f t="shared" si="0"/>
        <v>3.353694103153975</v>
      </c>
      <c r="E18" s="306">
        <v>26660</v>
      </c>
      <c r="F18" s="303">
        <v>28123</v>
      </c>
      <c r="G18" s="307">
        <f t="shared" si="1"/>
        <v>4.0835795755679305</v>
      </c>
      <c r="H18" s="303">
        <v>9391.813575382628</v>
      </c>
      <c r="I18" s="303">
        <v>9226.879505375851</v>
      </c>
      <c r="J18" s="304">
        <f t="shared" si="2"/>
        <v>3.477904309545539</v>
      </c>
      <c r="K18" s="306">
        <v>1602</v>
      </c>
      <c r="L18" s="303">
        <v>1652</v>
      </c>
      <c r="M18" s="307">
        <f t="shared" si="3"/>
        <v>3.6661414526974543</v>
      </c>
      <c r="W18" s="233"/>
    </row>
    <row r="19" spans="1:23" ht="12.75">
      <c r="A19" s="305" t="s">
        <v>194</v>
      </c>
      <c r="B19" s="306">
        <v>25303</v>
      </c>
      <c r="C19" s="303">
        <v>24872</v>
      </c>
      <c r="D19" s="304">
        <f t="shared" si="0"/>
        <v>11.606105431145911</v>
      </c>
      <c r="E19" s="306">
        <v>62376</v>
      </c>
      <c r="F19" s="303">
        <v>64951</v>
      </c>
      <c r="G19" s="307">
        <f t="shared" si="1"/>
        <v>9.431162287548007</v>
      </c>
      <c r="H19" s="303">
        <v>16384.75711693278</v>
      </c>
      <c r="I19" s="303">
        <v>16127.198739054696</v>
      </c>
      <c r="J19" s="304">
        <f t="shared" si="2"/>
        <v>6.0788540657517744</v>
      </c>
      <c r="K19" s="306">
        <v>4501</v>
      </c>
      <c r="L19" s="303">
        <v>4487</v>
      </c>
      <c r="M19" s="307">
        <f t="shared" si="3"/>
        <v>9.95761301347063</v>
      </c>
      <c r="W19" s="233"/>
    </row>
    <row r="20" spans="1:23" ht="12.75">
      <c r="A20" s="352" t="s">
        <v>175</v>
      </c>
      <c r="B20" s="353">
        <f>SUM(B7:B19)</f>
        <v>206336</v>
      </c>
      <c r="C20" s="354">
        <f>SUM(C7:C19)</f>
        <v>208772</v>
      </c>
      <c r="D20" s="355">
        <f t="shared" si="0"/>
        <v>97.41998404113839</v>
      </c>
      <c r="E20" s="353">
        <f>SUM(E7:E19)</f>
        <v>646507</v>
      </c>
      <c r="F20" s="354">
        <f>SUM(F7:F19)</f>
        <v>676601</v>
      </c>
      <c r="G20" s="356">
        <f t="shared" si="1"/>
        <v>98.24535164843144</v>
      </c>
      <c r="H20" s="354">
        <f>SUM(H7:H19)</f>
        <v>264761.4791554192</v>
      </c>
      <c r="I20" s="354">
        <f>SUM(I7:I19)</f>
        <v>260304.9819475061</v>
      </c>
      <c r="J20" s="355">
        <f t="shared" si="2"/>
        <v>98.11722565401895</v>
      </c>
      <c r="K20" s="353">
        <f>SUM(K7:K19)</f>
        <v>43512</v>
      </c>
      <c r="L20" s="354">
        <f>SUM(L7:L19)</f>
        <v>43730</v>
      </c>
      <c r="M20" s="356">
        <f t="shared" si="3"/>
        <v>97.04622622667051</v>
      </c>
      <c r="W20" s="233"/>
    </row>
    <row r="21" spans="1:23" ht="12.75">
      <c r="A21" s="352" t="s">
        <v>176</v>
      </c>
      <c r="B21" s="353">
        <v>5434</v>
      </c>
      <c r="C21" s="354">
        <v>5529</v>
      </c>
      <c r="D21" s="355">
        <f t="shared" si="0"/>
        <v>2.580015958861601</v>
      </c>
      <c r="E21" s="353">
        <v>11309</v>
      </c>
      <c r="F21" s="354">
        <v>12084</v>
      </c>
      <c r="G21" s="356">
        <f t="shared" si="1"/>
        <v>1.754648351568569</v>
      </c>
      <c r="H21" s="354">
        <v>4754</v>
      </c>
      <c r="I21" s="354">
        <v>4995</v>
      </c>
      <c r="J21" s="355">
        <f t="shared" si="2"/>
        <v>1.8827743459810495</v>
      </c>
      <c r="K21" s="353">
        <v>1315</v>
      </c>
      <c r="L21" s="354">
        <v>1331</v>
      </c>
      <c r="M21" s="356">
        <f t="shared" si="3"/>
        <v>2.9537737733294867</v>
      </c>
      <c r="W21" s="233"/>
    </row>
    <row r="22" spans="1:23" ht="12.75">
      <c r="A22" s="357" t="s">
        <v>180</v>
      </c>
      <c r="B22" s="358">
        <f>SUM(B20:B21)</f>
        <v>211770</v>
      </c>
      <c r="C22" s="359">
        <f>SUM(C20:C21)</f>
        <v>214301</v>
      </c>
      <c r="D22" s="360">
        <f t="shared" si="0"/>
        <v>100</v>
      </c>
      <c r="E22" s="358">
        <f>SUM(E20:E21)</f>
        <v>657816</v>
      </c>
      <c r="F22" s="359">
        <f>SUM(F20:F21)</f>
        <v>688685</v>
      </c>
      <c r="G22" s="361">
        <f t="shared" si="1"/>
        <v>100</v>
      </c>
      <c r="H22" s="359">
        <f>SUM(H20:H21)</f>
        <v>269515.4791554192</v>
      </c>
      <c r="I22" s="359">
        <f>SUM(I20:I21)</f>
        <v>265299.9819475061</v>
      </c>
      <c r="J22" s="360">
        <f t="shared" si="2"/>
        <v>100</v>
      </c>
      <c r="K22" s="358">
        <f>SUM(K20:K21)</f>
        <v>44827</v>
      </c>
      <c r="L22" s="359">
        <f>SUM(L20:L21)</f>
        <v>45061</v>
      </c>
      <c r="M22" s="361">
        <f t="shared" si="3"/>
        <v>100</v>
      </c>
      <c r="W22" s="233"/>
    </row>
    <row r="23" spans="1:23" ht="12.75">
      <c r="A23" s="352"/>
      <c r="B23" s="354"/>
      <c r="C23" s="354"/>
      <c r="D23" s="355"/>
      <c r="E23" s="354"/>
      <c r="F23" s="354"/>
      <c r="G23" s="355"/>
      <c r="H23" s="354"/>
      <c r="I23" s="354"/>
      <c r="J23" s="355"/>
      <c r="K23" s="354"/>
      <c r="L23" s="354"/>
      <c r="M23" s="355"/>
      <c r="N23" s="354"/>
      <c r="O23" s="354"/>
      <c r="P23" s="355"/>
      <c r="Q23" s="354"/>
      <c r="R23" s="354"/>
      <c r="S23" s="355"/>
      <c r="T23" s="362"/>
      <c r="U23" s="355"/>
      <c r="V23" s="363"/>
      <c r="W23" s="233"/>
    </row>
    <row r="24" spans="1:23" ht="12.75">
      <c r="A24" s="352"/>
      <c r="B24" s="354"/>
      <c r="C24" s="354"/>
      <c r="D24" s="355"/>
      <c r="E24" s="354"/>
      <c r="F24" s="354"/>
      <c r="G24" s="355"/>
      <c r="H24" s="354"/>
      <c r="I24" s="354"/>
      <c r="J24" s="355"/>
      <c r="K24" s="354"/>
      <c r="L24" s="354"/>
      <c r="M24" s="355"/>
      <c r="N24" s="354"/>
      <c r="O24" s="354"/>
      <c r="P24" s="355"/>
      <c r="Q24" s="354"/>
      <c r="R24" s="354"/>
      <c r="S24" s="355"/>
      <c r="T24" s="362"/>
      <c r="U24" s="355"/>
      <c r="V24" s="363"/>
      <c r="W24" s="233"/>
    </row>
    <row r="25" spans="1:23" ht="12.75">
      <c r="A25" s="364" t="s">
        <v>30</v>
      </c>
      <c r="B25" s="340" t="s">
        <v>178</v>
      </c>
      <c r="C25" s="365"/>
      <c r="D25" s="365"/>
      <c r="E25" s="342" t="s">
        <v>100</v>
      </c>
      <c r="F25" s="340"/>
      <c r="G25" s="345"/>
      <c r="H25" s="340" t="s">
        <v>50</v>
      </c>
      <c r="I25" s="340"/>
      <c r="J25" s="341" t="s">
        <v>203</v>
      </c>
      <c r="K25" s="354"/>
      <c r="L25" s="354"/>
      <c r="M25" s="355"/>
      <c r="N25" s="354"/>
      <c r="O25" s="354"/>
      <c r="P25" s="355"/>
      <c r="Q25" s="354"/>
      <c r="R25" s="354"/>
      <c r="S25" s="355"/>
      <c r="T25" s="362"/>
      <c r="U25" s="355"/>
      <c r="V25" s="363"/>
      <c r="W25" s="233"/>
    </row>
    <row r="26" spans="1:23" ht="25.5">
      <c r="A26" s="366"/>
      <c r="B26" s="301" t="s">
        <v>179</v>
      </c>
      <c r="C26" s="301" t="s">
        <v>201</v>
      </c>
      <c r="D26" s="301" t="s">
        <v>49</v>
      </c>
      <c r="E26" s="300" t="s">
        <v>179</v>
      </c>
      <c r="F26" s="301" t="s">
        <v>201</v>
      </c>
      <c r="G26" s="302" t="s">
        <v>49</v>
      </c>
      <c r="H26" s="301" t="s">
        <v>201</v>
      </c>
      <c r="I26" s="301" t="s">
        <v>49</v>
      </c>
      <c r="J26" s="367"/>
      <c r="K26" s="354"/>
      <c r="L26" s="354"/>
      <c r="M26" s="355"/>
      <c r="N26" s="354"/>
      <c r="O26" s="354"/>
      <c r="P26" s="355"/>
      <c r="Q26" s="354"/>
      <c r="R26" s="354"/>
      <c r="S26" s="355"/>
      <c r="T26" s="362"/>
      <c r="U26" s="355"/>
      <c r="V26" s="363"/>
      <c r="W26" s="233"/>
    </row>
    <row r="27" spans="1:23" ht="12.75">
      <c r="A27" s="305" t="s">
        <v>182</v>
      </c>
      <c r="B27" s="303">
        <v>18000</v>
      </c>
      <c r="C27" s="303">
        <v>19834</v>
      </c>
      <c r="D27" s="304">
        <f>C27/C$42*100</f>
        <v>16.08010053103085</v>
      </c>
      <c r="E27" s="306">
        <v>162573.08719671058</v>
      </c>
      <c r="F27" s="303">
        <v>170577.2514200064</v>
      </c>
      <c r="G27" s="307">
        <f>F27/F$42*100</f>
        <v>12.761148695713894</v>
      </c>
      <c r="H27" s="249">
        <v>2272161</v>
      </c>
      <c r="I27" s="304">
        <f>H27/H$42*100</f>
        <v>12.477389080466208</v>
      </c>
      <c r="J27" s="308">
        <f>F27/H27*100</f>
        <v>7.507269573767281</v>
      </c>
      <c r="K27" s="354"/>
      <c r="L27" s="354"/>
      <c r="M27" s="355"/>
      <c r="N27" s="354"/>
      <c r="O27" s="354"/>
      <c r="P27" s="355"/>
      <c r="Q27" s="354"/>
      <c r="R27" s="354"/>
      <c r="S27" s="355"/>
      <c r="T27" s="362"/>
      <c r="U27" s="355"/>
      <c r="V27" s="363"/>
      <c r="W27" s="233"/>
    </row>
    <row r="28" spans="1:23" ht="12.75">
      <c r="A28" s="305" t="s">
        <v>183</v>
      </c>
      <c r="B28" s="303">
        <v>2779</v>
      </c>
      <c r="C28" s="303">
        <v>2891</v>
      </c>
      <c r="D28" s="304">
        <f>C28/C$42*100</f>
        <v>2.343832340184037</v>
      </c>
      <c r="E28" s="306">
        <v>39578.347471158224</v>
      </c>
      <c r="F28" s="303">
        <v>40147.40098844662</v>
      </c>
      <c r="G28" s="307">
        <f>F28/F$42*100</f>
        <v>3.003489325188701</v>
      </c>
      <c r="H28" s="249">
        <v>677624</v>
      </c>
      <c r="I28" s="304">
        <f>H28/H$42*100</f>
        <v>3.721117604897643</v>
      </c>
      <c r="J28" s="308">
        <f aca="true" t="shared" si="4" ref="J28:J42">F28/H28*100</f>
        <v>5.9247312651922925</v>
      </c>
      <c r="K28" s="354"/>
      <c r="L28" s="354"/>
      <c r="M28" s="355"/>
      <c r="N28" s="354"/>
      <c r="O28" s="354"/>
      <c r="P28" s="355"/>
      <c r="Q28" s="354"/>
      <c r="R28" s="354"/>
      <c r="S28" s="355"/>
      <c r="T28" s="362"/>
      <c r="U28" s="355"/>
      <c r="V28" s="363"/>
      <c r="W28" s="233"/>
    </row>
    <row r="29" spans="1:23" ht="12.75">
      <c r="A29" s="305" t="s">
        <v>184</v>
      </c>
      <c r="B29" s="303">
        <v>3449</v>
      </c>
      <c r="C29" s="303">
        <v>3391</v>
      </c>
      <c r="D29" s="304">
        <f>C29/C$42*100</f>
        <v>2.7491994000567512</v>
      </c>
      <c r="E29" s="306">
        <v>48977.81246917026</v>
      </c>
      <c r="F29" s="303">
        <v>49973.10400396802</v>
      </c>
      <c r="G29" s="307">
        <f>F29/F$42*100</f>
        <v>3.7385654046610823</v>
      </c>
      <c r="H29" s="249">
        <v>808351</v>
      </c>
      <c r="I29" s="304">
        <f>H29/H$42*100</f>
        <v>4.438994393700068</v>
      </c>
      <c r="J29" s="308">
        <f t="shared" si="4"/>
        <v>6.182104556556252</v>
      </c>
      <c r="K29" s="354"/>
      <c r="L29" s="354"/>
      <c r="M29" s="355"/>
      <c r="N29" s="354"/>
      <c r="O29" s="354"/>
      <c r="P29" s="355"/>
      <c r="Q29" s="354"/>
      <c r="R29" s="354"/>
      <c r="S29" s="355"/>
      <c r="T29" s="362"/>
      <c r="U29" s="355"/>
      <c r="V29" s="363"/>
      <c r="W29" s="233"/>
    </row>
    <row r="30" spans="1:23" ht="12.75">
      <c r="A30" s="305" t="s">
        <v>185</v>
      </c>
      <c r="B30" s="303">
        <v>1957</v>
      </c>
      <c r="C30" s="303">
        <v>2067</v>
      </c>
      <c r="D30" s="304">
        <f>C30/C$42*100</f>
        <v>1.6757874255138028</v>
      </c>
      <c r="E30" s="306">
        <v>32082.041028388096</v>
      </c>
      <c r="F30" s="303">
        <v>32949.02040692225</v>
      </c>
      <c r="G30" s="307">
        <f>F30/F$42*100</f>
        <v>2.46496731123627</v>
      </c>
      <c r="H30" s="249">
        <v>631483</v>
      </c>
      <c r="I30" s="304">
        <f>H30/H$42*100</f>
        <v>3.4677380206332398</v>
      </c>
      <c r="J30" s="308">
        <f t="shared" si="4"/>
        <v>5.217720889861209</v>
      </c>
      <c r="K30" s="354"/>
      <c r="L30" s="354"/>
      <c r="M30" s="355"/>
      <c r="N30" s="354"/>
      <c r="O30" s="354"/>
      <c r="P30" s="355"/>
      <c r="Q30" s="354"/>
      <c r="R30" s="354"/>
      <c r="S30" s="355"/>
      <c r="T30" s="362"/>
      <c r="U30" s="355"/>
      <c r="V30" s="363"/>
      <c r="W30" s="233"/>
    </row>
    <row r="31" spans="1:23" ht="12.75">
      <c r="A31" s="305" t="s">
        <v>186</v>
      </c>
      <c r="B31" s="303">
        <v>662</v>
      </c>
      <c r="C31" s="303">
        <v>616</v>
      </c>
      <c r="D31" s="304">
        <f>C31/C$42*100</f>
        <v>0.4994122177631846</v>
      </c>
      <c r="E31" s="306">
        <v>8641.78784647879</v>
      </c>
      <c r="F31" s="303">
        <v>8442.129260835598</v>
      </c>
      <c r="G31" s="307">
        <f>F31/F$42*100</f>
        <v>0.6315687813534842</v>
      </c>
      <c r="H31" s="249">
        <v>72588</v>
      </c>
      <c r="I31" s="304">
        <f>H31/H$42*100</f>
        <v>0.39861115412723</v>
      </c>
      <c r="J31" s="308">
        <f t="shared" si="4"/>
        <v>11.630199565817488</v>
      </c>
      <c r="K31" s="354"/>
      <c r="L31" s="354"/>
      <c r="M31" s="355"/>
      <c r="N31" s="354"/>
      <c r="O31" s="354"/>
      <c r="P31" s="355"/>
      <c r="Q31" s="354"/>
      <c r="R31" s="354"/>
      <c r="S31" s="355"/>
      <c r="T31" s="362"/>
      <c r="U31" s="355"/>
      <c r="V31" s="363"/>
      <c r="W31" s="233"/>
    </row>
    <row r="32" spans="1:23" ht="12.75">
      <c r="A32" s="305" t="s">
        <v>187</v>
      </c>
      <c r="B32" s="303">
        <v>5776</v>
      </c>
      <c r="C32" s="303">
        <v>6028</v>
      </c>
      <c r="D32" s="304">
        <f>C32/C$42*100</f>
        <v>4.8871052738254495</v>
      </c>
      <c r="E32" s="306">
        <v>90776.75100627673</v>
      </c>
      <c r="F32" s="303">
        <v>92480.53670775767</v>
      </c>
      <c r="G32" s="307">
        <f>F32/F$42*100</f>
        <v>6.918612362215061</v>
      </c>
      <c r="H32" s="249">
        <v>1372147</v>
      </c>
      <c r="I32" s="304">
        <f>H32/H$42*100</f>
        <v>7.535034706869129</v>
      </c>
      <c r="J32" s="308">
        <f t="shared" si="4"/>
        <v>6.739841774077972</v>
      </c>
      <c r="K32" s="354"/>
      <c r="L32" s="354"/>
      <c r="M32" s="355"/>
      <c r="N32" s="354"/>
      <c r="O32" s="354"/>
      <c r="P32" s="355"/>
      <c r="Q32" s="354"/>
      <c r="R32" s="354"/>
      <c r="S32" s="355"/>
      <c r="T32" s="362"/>
      <c r="U32" s="355"/>
      <c r="V32" s="363"/>
      <c r="W32" s="233"/>
    </row>
    <row r="33" spans="1:23" ht="12.75">
      <c r="A33" s="305" t="s">
        <v>188</v>
      </c>
      <c r="B33" s="303">
        <v>7254</v>
      </c>
      <c r="C33" s="303">
        <v>7343</v>
      </c>
      <c r="D33" s="304">
        <f>C33/C$42*100</f>
        <v>5.953220641290689</v>
      </c>
      <c r="E33" s="306">
        <v>81032.2216073976</v>
      </c>
      <c r="F33" s="303">
        <v>82451.21158950357</v>
      </c>
      <c r="G33" s="307">
        <f>F33/F$42*100</f>
        <v>6.168302997477062</v>
      </c>
      <c r="H33" s="249">
        <v>1436601</v>
      </c>
      <c r="I33" s="304">
        <f>H33/H$42*100</f>
        <v>7.88897865529196</v>
      </c>
      <c r="J33" s="308">
        <f t="shared" si="4"/>
        <v>5.739325782837654</v>
      </c>
      <c r="K33" s="354"/>
      <c r="L33" s="354"/>
      <c r="M33" s="355"/>
      <c r="N33" s="354"/>
      <c r="O33" s="354"/>
      <c r="P33" s="355"/>
      <c r="Q33" s="354"/>
      <c r="R33" s="354"/>
      <c r="S33" s="355"/>
      <c r="T33" s="362"/>
      <c r="U33" s="355"/>
      <c r="V33" s="363"/>
      <c r="W33" s="233"/>
    </row>
    <row r="34" spans="1:23" ht="12.75">
      <c r="A34" s="305" t="s">
        <v>189</v>
      </c>
      <c r="B34" s="303">
        <v>35938</v>
      </c>
      <c r="C34" s="303">
        <v>36981</v>
      </c>
      <c r="D34" s="304">
        <f>C34/C$42*100</f>
        <v>29.981758482305725</v>
      </c>
      <c r="E34" s="306">
        <v>410026.8101292873</v>
      </c>
      <c r="F34" s="303">
        <v>420498.13917708775</v>
      </c>
      <c r="G34" s="307">
        <f>F34/F$42*100</f>
        <v>31.458117865302</v>
      </c>
      <c r="H34" s="249">
        <v>4686946</v>
      </c>
      <c r="I34" s="304">
        <f>H34/H$42*100</f>
        <v>25.73798636678245</v>
      </c>
      <c r="J34" s="308">
        <f t="shared" si="4"/>
        <v>8.971687302927913</v>
      </c>
      <c r="K34" s="354"/>
      <c r="L34" s="354"/>
      <c r="M34" s="355"/>
      <c r="N34" s="354"/>
      <c r="O34" s="354"/>
      <c r="P34" s="355"/>
      <c r="Q34" s="354"/>
      <c r="R34" s="354"/>
      <c r="S34" s="355"/>
      <c r="T34" s="362"/>
      <c r="U34" s="355"/>
      <c r="V34" s="363"/>
      <c r="W34" s="233"/>
    </row>
    <row r="35" spans="1:23" ht="12.75">
      <c r="A35" s="305" t="s">
        <v>190</v>
      </c>
      <c r="B35" s="303">
        <v>4720</v>
      </c>
      <c r="C35" s="303">
        <v>4810</v>
      </c>
      <c r="D35" s="304">
        <f>C35/C$42*100</f>
        <v>3.8996311159755157</v>
      </c>
      <c r="E35" s="306">
        <v>44410.53690987894</v>
      </c>
      <c r="F35" s="303">
        <v>45196.64249381827</v>
      </c>
      <c r="G35" s="307">
        <f>F35/F$42*100</f>
        <v>3.3812309121484065</v>
      </c>
      <c r="H35" s="249">
        <v>810923</v>
      </c>
      <c r="I35" s="304">
        <f>H35/H$42*100</f>
        <v>4.453118324493246</v>
      </c>
      <c r="J35" s="308">
        <f t="shared" si="4"/>
        <v>5.573481390195896</v>
      </c>
      <c r="K35" s="354"/>
      <c r="L35" s="354"/>
      <c r="M35" s="355"/>
      <c r="N35" s="354"/>
      <c r="O35" s="354"/>
      <c r="P35" s="355"/>
      <c r="Q35" s="354"/>
      <c r="R35" s="354"/>
      <c r="S35" s="355"/>
      <c r="T35" s="362"/>
      <c r="U35" s="355"/>
      <c r="V35" s="363"/>
      <c r="W35" s="233"/>
    </row>
    <row r="36" spans="1:23" ht="12.75">
      <c r="A36" s="305" t="s">
        <v>191</v>
      </c>
      <c r="B36" s="303">
        <v>8270</v>
      </c>
      <c r="C36" s="303">
        <v>8590</v>
      </c>
      <c r="D36" s="304">
        <f>C36/C$42*100</f>
        <v>6.964206088613239</v>
      </c>
      <c r="E36" s="306">
        <v>93136.5289740049</v>
      </c>
      <c r="F36" s="303">
        <v>96134.51603800322</v>
      </c>
      <c r="G36" s="307">
        <f>F36/F$42*100</f>
        <v>7.191972222197303</v>
      </c>
      <c r="H36" s="249">
        <v>1402963</v>
      </c>
      <c r="I36" s="304">
        <f>H36/H$42*100</f>
        <v>7.704258288254271</v>
      </c>
      <c r="J36" s="308">
        <f t="shared" si="4"/>
        <v>6.85224885032629</v>
      </c>
      <c r="K36" s="354"/>
      <c r="L36" s="354"/>
      <c r="M36" s="355"/>
      <c r="N36" s="354"/>
      <c r="O36" s="354"/>
      <c r="P36" s="355"/>
      <c r="Q36" s="354"/>
      <c r="R36" s="354"/>
      <c r="S36" s="355"/>
      <c r="T36" s="362"/>
      <c r="U36" s="355"/>
      <c r="V36" s="363"/>
      <c r="W36" s="233"/>
    </row>
    <row r="37" spans="1:23" ht="12.75">
      <c r="A37" s="305" t="s">
        <v>192</v>
      </c>
      <c r="B37" s="303">
        <v>9630</v>
      </c>
      <c r="C37" s="303">
        <v>9965</v>
      </c>
      <c r="D37" s="304">
        <f>C37/C$42*100</f>
        <v>8.078965503263206</v>
      </c>
      <c r="E37" s="306">
        <v>95092.98382435233</v>
      </c>
      <c r="F37" s="303">
        <v>96447.95161672612</v>
      </c>
      <c r="G37" s="307">
        <f>F37/F$42*100</f>
        <v>7.215420823891332</v>
      </c>
      <c r="H37" s="249">
        <v>1359196</v>
      </c>
      <c r="I37" s="304">
        <f>H37/H$42*100</f>
        <v>7.463915333734426</v>
      </c>
      <c r="J37" s="308">
        <f t="shared" si="4"/>
        <v>7.0959561105775855</v>
      </c>
      <c r="K37" s="354"/>
      <c r="L37" s="354"/>
      <c r="M37" s="355"/>
      <c r="N37" s="354"/>
      <c r="O37" s="354"/>
      <c r="P37" s="355"/>
      <c r="Q37" s="354"/>
      <c r="R37" s="354"/>
      <c r="S37" s="355"/>
      <c r="T37" s="362"/>
      <c r="U37" s="355"/>
      <c r="V37" s="363"/>
      <c r="W37" s="233"/>
    </row>
    <row r="38" spans="1:23" ht="12.75">
      <c r="A38" s="305" t="s">
        <v>193</v>
      </c>
      <c r="B38" s="303">
        <v>5584</v>
      </c>
      <c r="C38" s="303">
        <v>6070</v>
      </c>
      <c r="D38" s="304">
        <f>C38/C$42*100</f>
        <v>4.921156106854757</v>
      </c>
      <c r="E38" s="306">
        <v>50241.81357538263</v>
      </c>
      <c r="F38" s="303">
        <v>52258.87950537585</v>
      </c>
      <c r="G38" s="307">
        <f>F38/F$42*100</f>
        <v>3.9095678145115214</v>
      </c>
      <c r="H38" s="249">
        <v>1045957</v>
      </c>
      <c r="I38" s="304">
        <f>H38/H$42*100</f>
        <v>5.743788600560081</v>
      </c>
      <c r="J38" s="308">
        <f t="shared" si="4"/>
        <v>4.996274178133121</v>
      </c>
      <c r="K38" s="354"/>
      <c r="L38" s="354"/>
      <c r="M38" s="355"/>
      <c r="N38" s="354"/>
      <c r="O38" s="354"/>
      <c r="P38" s="355"/>
      <c r="Q38" s="354"/>
      <c r="R38" s="354"/>
      <c r="S38" s="355"/>
      <c r="T38" s="362"/>
      <c r="U38" s="355"/>
      <c r="V38" s="363"/>
      <c r="W38" s="233"/>
    </row>
    <row r="39" spans="1:23" ht="12.75">
      <c r="A39" s="305" t="s">
        <v>194</v>
      </c>
      <c r="B39" s="303">
        <v>10616</v>
      </c>
      <c r="C39" s="303">
        <v>10948</v>
      </c>
      <c r="D39" s="304">
        <f>C39/C$42*100</f>
        <v>8.875917142972963</v>
      </c>
      <c r="E39" s="306">
        <v>119180.75711693277</v>
      </c>
      <c r="F39" s="303">
        <v>121385.1987390547</v>
      </c>
      <c r="G39" s="307">
        <f>F39/F$42*100</f>
        <v>9.081014951716952</v>
      </c>
      <c r="H39" s="249">
        <v>1306702</v>
      </c>
      <c r="I39" s="304">
        <f>H39/H$42*100</f>
        <v>7.175648761783762</v>
      </c>
      <c r="J39" s="308">
        <f t="shared" si="4"/>
        <v>9.289432383133622</v>
      </c>
      <c r="K39" s="354"/>
      <c r="L39" s="354"/>
      <c r="M39" s="355"/>
      <c r="N39" s="354"/>
      <c r="O39" s="354"/>
      <c r="P39" s="355"/>
      <c r="Q39" s="354"/>
      <c r="R39" s="354"/>
      <c r="S39" s="355"/>
      <c r="T39" s="362"/>
      <c r="U39" s="355"/>
      <c r="V39" s="363"/>
      <c r="W39" s="233"/>
    </row>
    <row r="40" spans="1:23" ht="12.75">
      <c r="A40" s="352" t="s">
        <v>175</v>
      </c>
      <c r="B40" s="354">
        <f>SUM(B27:B39)</f>
        <v>114635</v>
      </c>
      <c r="C40" s="354">
        <f>SUM(C27:C39)</f>
        <v>119534</v>
      </c>
      <c r="D40" s="355">
        <f>C40/C$42*100</f>
        <v>96.91029226965017</v>
      </c>
      <c r="E40" s="353">
        <f>SUM(E27:E39)</f>
        <v>1275751.4791554194</v>
      </c>
      <c r="F40" s="354">
        <f>SUM(F27:F39)</f>
        <v>1308941.981947506</v>
      </c>
      <c r="G40" s="356">
        <f>F40/F$42*100</f>
        <v>97.92397946761308</v>
      </c>
      <c r="H40" s="362">
        <v>17883642</v>
      </c>
      <c r="I40" s="355">
        <f>H40/H$42*100</f>
        <v>98.20657929159371</v>
      </c>
      <c r="J40" s="368">
        <f t="shared" si="4"/>
        <v>7.3192137370425225</v>
      </c>
      <c r="K40" s="354"/>
      <c r="L40" s="354"/>
      <c r="M40" s="355"/>
      <c r="N40" s="354"/>
      <c r="O40" s="354"/>
      <c r="P40" s="355"/>
      <c r="Q40" s="354"/>
      <c r="R40" s="354"/>
      <c r="S40" s="355"/>
      <c r="T40" s="362"/>
      <c r="U40" s="355"/>
      <c r="V40" s="363"/>
      <c r="W40" s="233"/>
    </row>
    <row r="41" spans="1:23" ht="12.75">
      <c r="A41" s="352" t="s">
        <v>176</v>
      </c>
      <c r="B41" s="354">
        <v>3906</v>
      </c>
      <c r="C41" s="354">
        <v>3811</v>
      </c>
      <c r="D41" s="355">
        <f>C41/C$42*100</f>
        <v>3.089707730349832</v>
      </c>
      <c r="E41" s="353">
        <v>26718</v>
      </c>
      <c r="F41" s="354">
        <v>27750</v>
      </c>
      <c r="G41" s="356">
        <f>F41/F$42*100</f>
        <v>2.076020532386928</v>
      </c>
      <c r="H41" s="362">
        <v>326586</v>
      </c>
      <c r="I41" s="355">
        <f>H41/H$42*100</f>
        <v>1.7934207084062868</v>
      </c>
      <c r="J41" s="368">
        <f t="shared" si="4"/>
        <v>8.496996197020081</v>
      </c>
      <c r="K41" s="354"/>
      <c r="L41" s="354"/>
      <c r="M41" s="355"/>
      <c r="N41" s="354"/>
      <c r="O41" s="354"/>
      <c r="P41" s="355"/>
      <c r="Q41" s="354"/>
      <c r="R41" s="354"/>
      <c r="S41" s="355"/>
      <c r="T41" s="362"/>
      <c r="U41" s="355"/>
      <c r="V41" s="363"/>
      <c r="W41" s="233"/>
    </row>
    <row r="42" spans="1:23" ht="12.75">
      <c r="A42" s="357" t="s">
        <v>180</v>
      </c>
      <c r="B42" s="359">
        <f>SUM(B40:B41)</f>
        <v>118541</v>
      </c>
      <c r="C42" s="359">
        <f>SUM(C40:C41)</f>
        <v>123345</v>
      </c>
      <c r="D42" s="360">
        <f>C42/C$42*100</f>
        <v>100</v>
      </c>
      <c r="E42" s="358">
        <f>SUM(E40:E41)</f>
        <v>1302469.4791554194</v>
      </c>
      <c r="F42" s="359">
        <f>SUM(F40:F41)</f>
        <v>1336691.981947506</v>
      </c>
      <c r="G42" s="361">
        <f>F42/F$42*100</f>
        <v>100</v>
      </c>
      <c r="H42" s="369">
        <v>18210228</v>
      </c>
      <c r="I42" s="360">
        <f>H42/H$42*100</f>
        <v>100</v>
      </c>
      <c r="J42" s="370">
        <f t="shared" si="4"/>
        <v>7.340336331579738</v>
      </c>
      <c r="K42" s="354"/>
      <c r="L42" s="354"/>
      <c r="M42" s="355"/>
      <c r="N42" s="354"/>
      <c r="O42" s="354"/>
      <c r="P42" s="355"/>
      <c r="Q42" s="354"/>
      <c r="R42" s="354"/>
      <c r="S42" s="355"/>
      <c r="T42" s="362"/>
      <c r="U42" s="355"/>
      <c r="V42" s="363"/>
      <c r="W42" s="233"/>
    </row>
    <row r="43" spans="1:23" ht="12.75">
      <c r="A43" s="352"/>
      <c r="B43" s="354"/>
      <c r="C43" s="354"/>
      <c r="D43" s="355"/>
      <c r="E43" s="354"/>
      <c r="F43" s="354"/>
      <c r="G43" s="355"/>
      <c r="H43" s="354"/>
      <c r="I43" s="354"/>
      <c r="J43" s="355"/>
      <c r="K43" s="354"/>
      <c r="L43" s="354"/>
      <c r="M43" s="355"/>
      <c r="N43" s="354"/>
      <c r="O43" s="354"/>
      <c r="P43" s="355"/>
      <c r="Q43" s="354"/>
      <c r="R43" s="354"/>
      <c r="S43" s="355"/>
      <c r="T43" s="362"/>
      <c r="U43" s="355"/>
      <c r="V43" s="363"/>
      <c r="W43" s="233"/>
    </row>
    <row r="44" ht="14.25">
      <c r="A44" s="50" t="s">
        <v>202</v>
      </c>
    </row>
    <row r="45" ht="14.25">
      <c r="A45" s="51" t="s">
        <v>98</v>
      </c>
    </row>
    <row r="46" ht="12.75">
      <c r="A46" s="78" t="s">
        <v>33</v>
      </c>
    </row>
    <row r="47" ht="12.75">
      <c r="A47" s="44" t="s">
        <v>96</v>
      </c>
    </row>
  </sheetData>
  <sheetProtection/>
  <mergeCells count="10">
    <mergeCell ref="A25:A26"/>
    <mergeCell ref="A5:A6"/>
    <mergeCell ref="H25:I25"/>
    <mergeCell ref="J25:J26"/>
    <mergeCell ref="B5:D5"/>
    <mergeCell ref="E5:G5"/>
    <mergeCell ref="H5:J5"/>
    <mergeCell ref="K5:M5"/>
    <mergeCell ref="B25:D25"/>
    <mergeCell ref="E25:G25"/>
  </mergeCells>
  <hyperlinks>
    <hyperlink ref="G1" location="Sommaire!A1" display="Retour au sommaire"/>
  </hyperlinks>
  <printOptions/>
  <pageMargins left="0.15748031496062992" right="0.15748031496062992" top="0.984251968503937" bottom="0.984251968503937" header="0.5118110236220472" footer="0.5118110236220472"/>
  <pageSetup fitToHeight="1" fitToWidth="1" horizontalDpi="600" verticalDpi="600" orientation="landscape" paperSize="9" scale="48" r:id="rId1"/>
  <headerFooter alignWithMargins="0">
    <oddFooter>&amp;L&amp;F&amp;C&amp;A&amp;R&amp;D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5"/>
  <sheetViews>
    <sheetView zoomScale="91" zoomScaleNormal="91" zoomScalePageLayoutView="0" workbookViewId="0" topLeftCell="A1">
      <selection activeCell="B1" sqref="B1:D1"/>
    </sheetView>
  </sheetViews>
  <sheetFormatPr defaultColWidth="11.421875" defaultRowHeight="12.75"/>
  <cols>
    <col min="1" max="1" width="39.28125" style="18" customWidth="1"/>
    <col min="2" max="13" width="8.8515625" style="18" customWidth="1"/>
    <col min="14" max="16384" width="11.421875" style="18" customWidth="1"/>
  </cols>
  <sheetData>
    <row r="1" spans="1:12" ht="15.75">
      <c r="A1" s="26" t="s">
        <v>10</v>
      </c>
      <c r="C1" s="117"/>
      <c r="F1" s="178"/>
      <c r="G1" s="351" t="s">
        <v>32</v>
      </c>
      <c r="H1" s="36"/>
      <c r="L1" s="65"/>
    </row>
    <row r="2" ht="12.75">
      <c r="A2" s="112" t="s">
        <v>134</v>
      </c>
    </row>
    <row r="3" spans="1:12" ht="12.75">
      <c r="A3" s="65"/>
      <c r="B3" s="65"/>
      <c r="C3" s="65"/>
      <c r="D3" s="65"/>
      <c r="E3" s="65"/>
      <c r="F3" s="65"/>
      <c r="G3" s="65"/>
      <c r="H3" s="65"/>
      <c r="I3" s="65"/>
      <c r="J3" s="65"/>
      <c r="K3" s="65"/>
      <c r="L3" s="65"/>
    </row>
    <row r="4" spans="1:13" s="128" customFormat="1" ht="30" customHeight="1">
      <c r="A4" s="108" t="s">
        <v>133</v>
      </c>
      <c r="B4" s="315">
        <v>2005</v>
      </c>
      <c r="C4" s="315">
        <v>2006</v>
      </c>
      <c r="D4" s="315">
        <v>2007</v>
      </c>
      <c r="E4" s="218">
        <v>2008</v>
      </c>
      <c r="F4" s="218">
        <v>2009</v>
      </c>
      <c r="G4" s="218">
        <v>2010</v>
      </c>
      <c r="H4" s="218">
        <v>2011</v>
      </c>
      <c r="I4" s="218">
        <v>2012</v>
      </c>
      <c r="J4" s="218">
        <v>2013</v>
      </c>
      <c r="K4" s="218">
        <v>2014</v>
      </c>
      <c r="L4" s="218">
        <v>2015</v>
      </c>
      <c r="M4" s="316">
        <v>2016</v>
      </c>
    </row>
    <row r="5" spans="1:13" ht="15" customHeight="1">
      <c r="A5" s="313" t="s">
        <v>17</v>
      </c>
      <c r="B5" s="309">
        <v>75.8</v>
      </c>
      <c r="C5" s="309">
        <v>79.3</v>
      </c>
      <c r="D5" s="309">
        <v>81.1</v>
      </c>
      <c r="E5" s="198">
        <v>79</v>
      </c>
      <c r="F5" s="198">
        <v>79.38499111900533</v>
      </c>
      <c r="G5" s="198">
        <v>79.9</v>
      </c>
      <c r="H5" s="198">
        <v>81</v>
      </c>
      <c r="I5" s="198">
        <v>81.95246951652054</v>
      </c>
      <c r="J5" s="198">
        <v>81.5</v>
      </c>
      <c r="K5" s="309">
        <v>80.92655941605562</v>
      </c>
      <c r="L5" s="309">
        <v>81.33082069399727</v>
      </c>
      <c r="M5" s="310">
        <v>82.48445477356648</v>
      </c>
    </row>
    <row r="6" spans="1:13" ht="15" customHeight="1">
      <c r="A6" s="313" t="s">
        <v>18</v>
      </c>
      <c r="B6" s="309">
        <v>23</v>
      </c>
      <c r="C6" s="309">
        <v>23.6</v>
      </c>
      <c r="D6" s="309">
        <v>24.6</v>
      </c>
      <c r="E6" s="198">
        <v>24.1</v>
      </c>
      <c r="F6" s="198">
        <v>23.4</v>
      </c>
      <c r="G6" s="198">
        <v>24.1</v>
      </c>
      <c r="H6" s="198">
        <v>23.9</v>
      </c>
      <c r="I6" s="198">
        <v>23.4889816250637</v>
      </c>
      <c r="J6" s="198">
        <v>23.9</v>
      </c>
      <c r="K6" s="198">
        <v>23.15275779977868</v>
      </c>
      <c r="L6" s="198">
        <v>24.218546410416508</v>
      </c>
      <c r="M6" s="311">
        <v>25.62494463152143</v>
      </c>
    </row>
    <row r="7" spans="1:13" ht="15" customHeight="1">
      <c r="A7" s="313" t="s">
        <v>19</v>
      </c>
      <c r="B7" s="309">
        <v>46.7</v>
      </c>
      <c r="C7" s="309">
        <v>49</v>
      </c>
      <c r="D7" s="309">
        <v>50.5</v>
      </c>
      <c r="E7" s="198">
        <v>47.5</v>
      </c>
      <c r="F7" s="198">
        <v>50.454481890644665</v>
      </c>
      <c r="G7" s="198">
        <v>50.5</v>
      </c>
      <c r="H7" s="198">
        <v>49.8</v>
      </c>
      <c r="I7" s="198">
        <v>48.19857597898084</v>
      </c>
      <c r="J7" s="198">
        <v>48.6</v>
      </c>
      <c r="K7" s="309">
        <v>49.27996795966019</v>
      </c>
      <c r="L7" s="309">
        <v>48.43335640215722</v>
      </c>
      <c r="M7" s="310">
        <v>49.34074256072068</v>
      </c>
    </row>
    <row r="8" spans="1:13" ht="15" customHeight="1">
      <c r="A8" s="313" t="s">
        <v>20</v>
      </c>
      <c r="B8" s="309">
        <v>18.9</v>
      </c>
      <c r="C8" s="309">
        <v>16.6</v>
      </c>
      <c r="D8" s="309">
        <v>18.5</v>
      </c>
      <c r="E8" s="198">
        <v>18.5</v>
      </c>
      <c r="F8" s="198">
        <v>20.1</v>
      </c>
      <c r="G8" s="198">
        <v>20.7</v>
      </c>
      <c r="H8" s="198">
        <v>19.5</v>
      </c>
      <c r="I8" s="198">
        <v>18.237097880051895</v>
      </c>
      <c r="J8" s="198">
        <v>18.3</v>
      </c>
      <c r="K8" s="198">
        <v>18.859130932655674</v>
      </c>
      <c r="L8" s="198">
        <v>19.596748828591924</v>
      </c>
      <c r="M8" s="311">
        <v>18.698817885049543</v>
      </c>
    </row>
    <row r="9" spans="1:13" ht="15" customHeight="1">
      <c r="A9" s="313" t="s">
        <v>21</v>
      </c>
      <c r="B9" s="309">
        <v>63.1</v>
      </c>
      <c r="C9" s="309">
        <v>64.3</v>
      </c>
      <c r="D9" s="309">
        <v>59.7</v>
      </c>
      <c r="E9" s="198">
        <v>59.9</v>
      </c>
      <c r="F9" s="198">
        <v>61</v>
      </c>
      <c r="G9" s="198">
        <v>61.6</v>
      </c>
      <c r="H9" s="198">
        <v>59.6</v>
      </c>
      <c r="I9" s="198">
        <v>61.597523019425715</v>
      </c>
      <c r="J9" s="198">
        <v>60.8</v>
      </c>
      <c r="K9" s="198">
        <v>59.73511852157345</v>
      </c>
      <c r="L9" s="198">
        <v>58.13532427713061</v>
      </c>
      <c r="M9" s="311">
        <v>58.30734427257141</v>
      </c>
    </row>
    <row r="10" spans="1:13" ht="15" customHeight="1">
      <c r="A10" s="313" t="s">
        <v>22</v>
      </c>
      <c r="B10" s="309">
        <v>18</v>
      </c>
      <c r="C10" s="309">
        <v>19.1</v>
      </c>
      <c r="D10" s="309">
        <v>21.8</v>
      </c>
      <c r="E10" s="198">
        <v>21.6</v>
      </c>
      <c r="F10" s="198">
        <v>18.9</v>
      </c>
      <c r="G10" s="198">
        <v>17.7</v>
      </c>
      <c r="H10" s="198">
        <v>21</v>
      </c>
      <c r="I10" s="198">
        <v>20.165379100522387</v>
      </c>
      <c r="J10" s="198">
        <v>20.9</v>
      </c>
      <c r="K10" s="198">
        <v>21.4057505457709</v>
      </c>
      <c r="L10" s="198">
        <v>22.267926894277473</v>
      </c>
      <c r="M10" s="311">
        <v>22.993837842378863</v>
      </c>
    </row>
    <row r="11" spans="1:13" ht="15" customHeight="1">
      <c r="A11" s="313" t="s">
        <v>23</v>
      </c>
      <c r="B11" s="309">
        <v>15.8</v>
      </c>
      <c r="C11" s="309">
        <v>17.4</v>
      </c>
      <c r="D11" s="309">
        <v>17.1</v>
      </c>
      <c r="E11" s="198">
        <v>16.1</v>
      </c>
      <c r="F11" s="198">
        <v>18.1</v>
      </c>
      <c r="G11" s="198">
        <v>18.3</v>
      </c>
      <c r="H11" s="198">
        <v>18.2</v>
      </c>
      <c r="I11" s="198">
        <v>18.097160378839273</v>
      </c>
      <c r="J11" s="198">
        <v>18.2</v>
      </c>
      <c r="K11" s="198">
        <v>19.497803323593875</v>
      </c>
      <c r="L11" s="198">
        <v>18.547134448771637</v>
      </c>
      <c r="M11" s="311">
        <v>17.361098733891822</v>
      </c>
    </row>
    <row r="12" spans="1:13" ht="15" customHeight="1">
      <c r="A12" s="313" t="s">
        <v>24</v>
      </c>
      <c r="B12" s="309">
        <v>44.9</v>
      </c>
      <c r="C12" s="309">
        <v>45.8</v>
      </c>
      <c r="D12" s="309">
        <v>47.9</v>
      </c>
      <c r="E12" s="198">
        <v>47.1</v>
      </c>
      <c r="F12" s="198">
        <v>45.6</v>
      </c>
      <c r="G12" s="198">
        <v>45.1</v>
      </c>
      <c r="H12" s="198">
        <v>45.3</v>
      </c>
      <c r="I12" s="198">
        <v>45.11999992594769</v>
      </c>
      <c r="J12" s="198">
        <v>45.2</v>
      </c>
      <c r="K12" s="198">
        <v>45.27937864064848</v>
      </c>
      <c r="L12" s="198">
        <v>44.10356666679047</v>
      </c>
      <c r="M12" s="311">
        <v>45.71410574899308</v>
      </c>
    </row>
    <row r="13" spans="1:13" ht="15" customHeight="1">
      <c r="A13" s="313" t="s">
        <v>25</v>
      </c>
      <c r="B13" s="309">
        <v>24.2</v>
      </c>
      <c r="C13" s="309">
        <v>20.6</v>
      </c>
      <c r="D13" s="309">
        <v>18.8</v>
      </c>
      <c r="E13" s="198">
        <v>21</v>
      </c>
      <c r="F13" s="198">
        <v>20.6</v>
      </c>
      <c r="G13" s="198">
        <v>20</v>
      </c>
      <c r="H13" s="198">
        <v>18.8</v>
      </c>
      <c r="I13" s="198">
        <v>17.787662616587756</v>
      </c>
      <c r="J13" s="198">
        <v>19.7</v>
      </c>
      <c r="K13" s="198">
        <v>18.97974129268875</v>
      </c>
      <c r="L13" s="198">
        <v>19.455573766201066</v>
      </c>
      <c r="M13" s="311">
        <v>18.891476163915577</v>
      </c>
    </row>
    <row r="14" spans="1:13" ht="15" customHeight="1">
      <c r="A14" s="314" t="s">
        <v>26</v>
      </c>
      <c r="B14" s="161">
        <v>10.2</v>
      </c>
      <c r="C14" s="161">
        <v>9.9</v>
      </c>
      <c r="D14" s="161">
        <v>11.4</v>
      </c>
      <c r="E14" s="161">
        <v>12.7</v>
      </c>
      <c r="F14" s="161">
        <v>12.2</v>
      </c>
      <c r="G14" s="161">
        <v>12</v>
      </c>
      <c r="H14" s="161">
        <v>10.6</v>
      </c>
      <c r="I14" s="161">
        <v>11.275691176838096</v>
      </c>
      <c r="J14" s="161">
        <v>11.3</v>
      </c>
      <c r="K14" s="161">
        <v>12.637740972206773</v>
      </c>
      <c r="L14" s="161">
        <v>12.216697567514883</v>
      </c>
      <c r="M14" s="312">
        <v>13.34981889147806</v>
      </c>
    </row>
    <row r="15" spans="1:12" ht="12.75">
      <c r="A15" s="346" t="s">
        <v>48</v>
      </c>
      <c r="B15" s="346"/>
      <c r="C15" s="346"/>
      <c r="D15" s="346"/>
      <c r="E15" s="346"/>
      <c r="F15" s="346"/>
      <c r="G15" s="65"/>
      <c r="H15" s="65"/>
      <c r="I15" s="65"/>
      <c r="J15" s="65"/>
      <c r="K15" s="65"/>
      <c r="L15" s="65"/>
    </row>
  </sheetData>
  <sheetProtection/>
  <mergeCells count="1">
    <mergeCell ref="A15:F15"/>
  </mergeCells>
  <hyperlinks>
    <hyperlink ref="G1" location="Sommaire!A1" display="Retour au sommaire"/>
  </hyperlinks>
  <printOptions/>
  <pageMargins left="0.25" right="0.25" top="0.75" bottom="0.75" header="0.3" footer="0.3"/>
  <pageSetup fitToHeight="1" fitToWidth="1" horizontalDpi="600" verticalDpi="600" orientation="landscape" paperSize="9" scale="99" r:id="rId1"/>
  <headerFooter alignWithMargins="0">
    <oddFooter>&amp;L&amp;F&amp;C&amp;A&amp;R&amp;D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31"/>
  <sheetViews>
    <sheetView zoomScale="86" zoomScaleNormal="86" zoomScalePageLayoutView="0" workbookViewId="0" topLeftCell="A1">
      <selection activeCell="E1" sqref="E1:G1"/>
    </sheetView>
  </sheetViews>
  <sheetFormatPr defaultColWidth="11.421875" defaultRowHeight="12.75"/>
  <cols>
    <col min="1" max="1" width="40.8515625" style="21" customWidth="1"/>
    <col min="2" max="9" width="12.28125" style="4" customWidth="1"/>
    <col min="10" max="10" width="7.00390625" style="4" hidden="1" customWidth="1"/>
    <col min="11" max="11" width="10.140625" style="0" hidden="1" customWidth="1"/>
    <col min="12" max="16" width="11.421875" style="4" customWidth="1"/>
    <col min="17" max="18" width="13.00390625" style="4" bestFit="1" customWidth="1"/>
    <col min="19" max="16384" width="11.421875" style="4" customWidth="1"/>
  </cols>
  <sheetData>
    <row r="1" spans="1:11" s="144" customFormat="1" ht="21" customHeight="1">
      <c r="A1" s="143" t="s">
        <v>27</v>
      </c>
      <c r="F1" s="155"/>
      <c r="H1" s="178"/>
      <c r="I1" s="351" t="s">
        <v>32</v>
      </c>
      <c r="J1" s="36"/>
      <c r="K1" s="40"/>
    </row>
    <row r="2" spans="1:11" ht="15" customHeight="1">
      <c r="A2" s="156" t="s">
        <v>56</v>
      </c>
      <c r="B2" s="156"/>
      <c r="C2" s="118"/>
      <c r="D2" s="118"/>
      <c r="E2" s="118"/>
      <c r="F2" s="118"/>
      <c r="G2" s="118"/>
      <c r="H2" s="347"/>
      <c r="I2" s="348"/>
      <c r="K2" s="4"/>
    </row>
    <row r="3" spans="1:11" ht="10.5" customHeight="1">
      <c r="A3" s="156"/>
      <c r="B3" s="156"/>
      <c r="C3" s="118"/>
      <c r="D3" s="118"/>
      <c r="E3" s="118"/>
      <c r="F3" s="118"/>
      <c r="G3" s="118"/>
      <c r="H3" s="129"/>
      <c r="I3" s="65"/>
      <c r="K3" s="4"/>
    </row>
    <row r="4" spans="1:11" ht="33" customHeight="1">
      <c r="A4" s="130"/>
      <c r="B4" s="55">
        <v>2010</v>
      </c>
      <c r="C4" s="247">
        <v>2011</v>
      </c>
      <c r="D4" s="55" t="s">
        <v>121</v>
      </c>
      <c r="E4" s="256" t="s">
        <v>122</v>
      </c>
      <c r="F4" s="55" t="s">
        <v>155</v>
      </c>
      <c r="G4" s="55" t="s">
        <v>181</v>
      </c>
      <c r="H4" s="55" t="s">
        <v>200</v>
      </c>
      <c r="I4" s="55" t="s">
        <v>197</v>
      </c>
      <c r="K4" s="41"/>
    </row>
    <row r="5" spans="1:11" ht="19.5" customHeight="1">
      <c r="A5" s="240" t="s">
        <v>46</v>
      </c>
      <c r="B5" s="145"/>
      <c r="C5" s="248"/>
      <c r="D5" s="151"/>
      <c r="E5" s="248"/>
      <c r="F5" s="151"/>
      <c r="G5" s="248"/>
      <c r="H5" s="151"/>
      <c r="I5" s="151"/>
      <c r="K5" s="41"/>
    </row>
    <row r="6" spans="1:11" ht="16.5" customHeight="1">
      <c r="A6" s="266" t="s">
        <v>214</v>
      </c>
      <c r="B6" s="263">
        <v>622036</v>
      </c>
      <c r="C6" s="264">
        <v>549788</v>
      </c>
      <c r="D6" s="265">
        <v>549967</v>
      </c>
      <c r="E6" s="264">
        <v>538182</v>
      </c>
      <c r="F6" s="265">
        <v>550733</v>
      </c>
      <c r="G6" s="264">
        <v>525065</v>
      </c>
      <c r="H6" s="265">
        <v>554031</v>
      </c>
      <c r="I6" s="265">
        <v>591267</v>
      </c>
      <c r="K6" s="41"/>
    </row>
    <row r="7" spans="1:11" ht="14.25" customHeight="1">
      <c r="A7" s="241" t="s">
        <v>196</v>
      </c>
      <c r="B7" s="258">
        <v>263478</v>
      </c>
      <c r="C7" s="250">
        <v>258067</v>
      </c>
      <c r="D7" s="133">
        <v>242489</v>
      </c>
      <c r="E7" s="250">
        <v>263240</v>
      </c>
      <c r="F7" s="133">
        <v>267283</v>
      </c>
      <c r="G7" s="250">
        <v>301635</v>
      </c>
      <c r="H7" s="133">
        <v>331239</v>
      </c>
      <c r="I7" s="134">
        <v>349481</v>
      </c>
      <c r="K7" s="41"/>
    </row>
    <row r="8" spans="1:11" ht="14.25" customHeight="1">
      <c r="A8" s="242" t="s">
        <v>65</v>
      </c>
      <c r="B8" s="152"/>
      <c r="C8" s="251"/>
      <c r="D8" s="153"/>
      <c r="E8" s="251"/>
      <c r="F8" s="153"/>
      <c r="G8" s="251"/>
      <c r="H8" s="153"/>
      <c r="I8" s="153"/>
      <c r="K8" s="41"/>
    </row>
    <row r="9" spans="2:11" ht="14.25" customHeight="1">
      <c r="B9" s="257"/>
      <c r="D9" s="257"/>
      <c r="F9" s="257"/>
      <c r="H9" s="257"/>
      <c r="I9" s="257"/>
      <c r="K9" s="41"/>
    </row>
    <row r="10" spans="1:11" s="8" customFormat="1" ht="14.25" customHeight="1">
      <c r="A10" s="241" t="s">
        <v>195</v>
      </c>
      <c r="B10" s="152"/>
      <c r="C10" s="252"/>
      <c r="D10" s="154"/>
      <c r="E10" s="252"/>
      <c r="F10" s="154"/>
      <c r="G10" s="252"/>
      <c r="H10" s="154"/>
      <c r="I10" s="154"/>
      <c r="K10" s="54"/>
    </row>
    <row r="11" spans="1:11" s="8" customFormat="1" ht="14.25" customHeight="1">
      <c r="A11" s="243" t="s">
        <v>107</v>
      </c>
      <c r="B11" s="132">
        <v>27360</v>
      </c>
      <c r="C11" s="253">
        <v>25822</v>
      </c>
      <c r="D11" s="148">
        <v>26294</v>
      </c>
      <c r="E11" s="249">
        <v>26910</v>
      </c>
      <c r="F11" s="132">
        <v>29599</v>
      </c>
      <c r="G11" s="249">
        <v>28397</v>
      </c>
      <c r="H11" s="132">
        <v>30804</v>
      </c>
      <c r="I11" s="132">
        <v>31077</v>
      </c>
      <c r="K11" s="54"/>
    </row>
    <row r="12" spans="1:11" s="8" customFormat="1" ht="14.25" customHeight="1">
      <c r="A12" s="244" t="s">
        <v>108</v>
      </c>
      <c r="B12" s="152">
        <v>4.398459253162196</v>
      </c>
      <c r="C12" s="254">
        <v>4.696719462774742</v>
      </c>
      <c r="D12" s="152">
        <v>4.781014133575288</v>
      </c>
      <c r="E12" s="254">
        <v>5.000167229673234</v>
      </c>
      <c r="F12" s="152">
        <v>5.374473656018433</v>
      </c>
      <c r="G12" s="254">
        <v>5.408282784036262</v>
      </c>
      <c r="H12" s="152">
        <v>5.559977690779036</v>
      </c>
      <c r="I12" s="152">
        <v>5.256001095951575</v>
      </c>
      <c r="K12" s="54"/>
    </row>
    <row r="13" spans="1:11" s="8" customFormat="1" ht="14.25" customHeight="1">
      <c r="A13" s="245"/>
      <c r="B13" s="152"/>
      <c r="C13" s="254"/>
      <c r="D13" s="152"/>
      <c r="E13" s="254"/>
      <c r="F13" s="152"/>
      <c r="G13" s="254"/>
      <c r="H13" s="152"/>
      <c r="I13" s="152"/>
      <c r="K13" s="53"/>
    </row>
    <row r="14" spans="1:11" s="8" customFormat="1" ht="14.25" customHeight="1">
      <c r="A14" s="241" t="s">
        <v>196</v>
      </c>
      <c r="B14" s="152"/>
      <c r="C14" s="254"/>
      <c r="D14" s="152"/>
      <c r="E14" s="254"/>
      <c r="F14" s="152"/>
      <c r="G14" s="254"/>
      <c r="H14" s="152"/>
      <c r="I14" s="152"/>
      <c r="K14" s="53"/>
    </row>
    <row r="15" spans="1:11" s="8" customFormat="1" ht="14.25" customHeight="1">
      <c r="A15" s="243" t="s">
        <v>107</v>
      </c>
      <c r="B15" s="132">
        <v>18673</v>
      </c>
      <c r="C15" s="249">
        <v>18117</v>
      </c>
      <c r="D15" s="132">
        <v>17577</v>
      </c>
      <c r="E15" s="249">
        <v>19008</v>
      </c>
      <c r="F15" s="132">
        <v>20313</v>
      </c>
      <c r="G15" s="249">
        <v>22662</v>
      </c>
      <c r="H15" s="132">
        <v>24462</v>
      </c>
      <c r="I15" s="132">
        <v>24848</v>
      </c>
      <c r="K15" s="53"/>
    </row>
    <row r="16" spans="1:11" s="8" customFormat="1" ht="14.25" customHeight="1">
      <c r="A16" s="246" t="s">
        <v>108</v>
      </c>
      <c r="B16" s="150">
        <v>7.087119228170853</v>
      </c>
      <c r="C16" s="255">
        <v>7.020269929901925</v>
      </c>
      <c r="D16" s="150">
        <v>7.248576224076143</v>
      </c>
      <c r="E16" s="255">
        <v>7.2207871144203</v>
      </c>
      <c r="F16" s="150">
        <v>7.5998099392778435</v>
      </c>
      <c r="G16" s="255">
        <v>7.5130538564821725</v>
      </c>
      <c r="H16" s="150">
        <v>7.384999954715478</v>
      </c>
      <c r="I16" s="150">
        <v>7.109971643665893</v>
      </c>
      <c r="K16" s="53"/>
    </row>
    <row r="17" s="8" customFormat="1" ht="8.25" customHeight="1">
      <c r="K17" s="53"/>
    </row>
    <row r="18" spans="1:11" s="8" customFormat="1" ht="14.25" customHeight="1">
      <c r="A18" s="22" t="s">
        <v>47</v>
      </c>
      <c r="K18" s="53"/>
    </row>
    <row r="19" spans="1:11" s="8" customFormat="1" ht="17.25" customHeight="1">
      <c r="A19" s="137"/>
      <c r="B19" s="138"/>
      <c r="C19" s="138"/>
      <c r="D19" s="138"/>
      <c r="E19" s="138"/>
      <c r="F19" s="138"/>
      <c r="G19" s="138"/>
      <c r="H19" s="138"/>
      <c r="I19" s="138"/>
      <c r="K19" s="53"/>
    </row>
    <row r="20" spans="1:11" ht="14.25" customHeight="1">
      <c r="A20" s="171"/>
      <c r="B20" s="171"/>
      <c r="C20" s="171"/>
      <c r="D20" s="118"/>
      <c r="E20" s="118"/>
      <c r="F20" s="118"/>
      <c r="G20" s="118"/>
      <c r="H20" s="118"/>
      <c r="I20" s="118"/>
      <c r="J20" s="118" t="e">
        <f>J15/J7*100</f>
        <v>#DIV/0!</v>
      </c>
      <c r="K20" s="118" t="e">
        <f>K15/K7*100</f>
        <v>#DIV/0!</v>
      </c>
    </row>
    <row r="21" spans="2:11" ht="14.25" customHeight="1">
      <c r="B21" s="118"/>
      <c r="C21" s="118"/>
      <c r="D21" s="118"/>
      <c r="E21" s="118"/>
      <c r="F21" s="118"/>
      <c r="G21" s="118"/>
      <c r="H21" s="118"/>
      <c r="I21" s="118"/>
      <c r="K21" s="41"/>
    </row>
    <row r="22" spans="1:11" ht="14.25" customHeight="1">
      <c r="A22" s="23"/>
      <c r="B22" s="139"/>
      <c r="C22" s="139"/>
      <c r="D22" s="139"/>
      <c r="E22" s="139"/>
      <c r="F22" s="139"/>
      <c r="G22" s="139"/>
      <c r="H22" s="139"/>
      <c r="I22" s="139"/>
      <c r="K22" s="41"/>
    </row>
    <row r="23" spans="1:11" ht="14.25" customHeight="1">
      <c r="A23" s="156" t="s">
        <v>57</v>
      </c>
      <c r="B23" s="118"/>
      <c r="C23" s="118"/>
      <c r="D23" s="118"/>
      <c r="E23" s="118"/>
      <c r="F23" s="118"/>
      <c r="G23" s="118"/>
      <c r="H23" s="118"/>
      <c r="I23" s="118"/>
      <c r="K23" s="41"/>
    </row>
    <row r="24" spans="1:11" ht="14.25" customHeight="1">
      <c r="A24" s="130"/>
      <c r="B24" s="118"/>
      <c r="C24" s="118"/>
      <c r="D24" s="118"/>
      <c r="E24" s="118"/>
      <c r="F24" s="118"/>
      <c r="G24" s="118"/>
      <c r="H24" s="118"/>
      <c r="I24" s="118"/>
      <c r="K24" s="41"/>
    </row>
    <row r="25" spans="1:11" s="20" customFormat="1" ht="14.25" customHeight="1">
      <c r="A25" s="140"/>
      <c r="B25" s="55">
        <v>2010</v>
      </c>
      <c r="C25" s="55">
        <v>2011</v>
      </c>
      <c r="D25" s="55" t="s">
        <v>121</v>
      </c>
      <c r="E25" s="55" t="s">
        <v>122</v>
      </c>
      <c r="F25" s="55" t="s">
        <v>155</v>
      </c>
      <c r="G25" s="55" t="s">
        <v>181</v>
      </c>
      <c r="H25" s="55" t="s">
        <v>200</v>
      </c>
      <c r="I25" s="55" t="s">
        <v>197</v>
      </c>
      <c r="J25" s="55" t="s">
        <v>198</v>
      </c>
      <c r="K25" s="55" t="s">
        <v>199</v>
      </c>
    </row>
    <row r="26" spans="1:11" ht="19.5" customHeight="1">
      <c r="A26" s="296" t="s">
        <v>5</v>
      </c>
      <c r="B26" s="297">
        <v>60330</v>
      </c>
      <c r="C26" s="297">
        <v>59493</v>
      </c>
      <c r="D26" s="297">
        <v>61095</v>
      </c>
      <c r="E26" s="297">
        <v>62532</v>
      </c>
      <c r="F26" s="297">
        <v>62430</v>
      </c>
      <c r="G26" s="297">
        <v>63159</v>
      </c>
      <c r="H26" s="297">
        <v>58108</v>
      </c>
      <c r="I26" s="297">
        <v>54928</v>
      </c>
      <c r="J26" s="239">
        <v>58041</v>
      </c>
      <c r="K26" s="239">
        <v>58041</v>
      </c>
    </row>
    <row r="27" spans="1:11" ht="19.5" customHeight="1">
      <c r="A27" s="135" t="s">
        <v>65</v>
      </c>
      <c r="B27" s="145"/>
      <c r="C27" s="146"/>
      <c r="D27" s="147"/>
      <c r="E27" s="147"/>
      <c r="F27" s="147"/>
      <c r="G27" s="172"/>
      <c r="H27" s="172"/>
      <c r="I27" s="172"/>
      <c r="J27" s="172"/>
      <c r="K27" s="172"/>
    </row>
    <row r="28" spans="1:11" ht="14.25" customHeight="1">
      <c r="A28" s="136" t="s">
        <v>107</v>
      </c>
      <c r="B28" s="148">
        <v>6669</v>
      </c>
      <c r="C28" s="149">
        <v>6814</v>
      </c>
      <c r="D28" s="132">
        <v>7187</v>
      </c>
      <c r="E28" s="132">
        <v>7545</v>
      </c>
      <c r="F28" s="132">
        <v>7788</v>
      </c>
      <c r="G28" s="132">
        <v>8412</v>
      </c>
      <c r="H28" s="132">
        <v>7712</v>
      </c>
      <c r="I28" s="132">
        <v>7315</v>
      </c>
      <c r="J28" s="132">
        <v>7743</v>
      </c>
      <c r="K28" s="132">
        <v>7743</v>
      </c>
    </row>
    <row r="29" spans="1:11" s="8" customFormat="1" ht="14.25" customHeight="1">
      <c r="A29" s="141" t="s">
        <v>108</v>
      </c>
      <c r="B29" s="150">
        <v>11.05420188960716</v>
      </c>
      <c r="C29" s="150">
        <v>11.453448304842587</v>
      </c>
      <c r="D29" s="150">
        <v>11.763646779605534</v>
      </c>
      <c r="E29" s="150">
        <v>12.065822298982921</v>
      </c>
      <c r="F29" s="150">
        <v>12.474771744353676</v>
      </c>
      <c r="G29" s="150">
        <v>13.318766921578874</v>
      </c>
      <c r="H29" s="150">
        <v>13.2718386452812</v>
      </c>
      <c r="I29" s="150">
        <v>13.317433731430237</v>
      </c>
      <c r="J29" s="150">
        <v>15.3405695973536</v>
      </c>
      <c r="K29" s="150">
        <v>16.3405695973536</v>
      </c>
    </row>
    <row r="30" spans="1:11" ht="12.75">
      <c r="A30" s="57" t="s">
        <v>123</v>
      </c>
      <c r="B30" s="118"/>
      <c r="C30" s="118"/>
      <c r="D30" s="118"/>
      <c r="E30" s="118"/>
      <c r="F30" s="118"/>
      <c r="G30" s="118"/>
      <c r="H30" s="118"/>
      <c r="I30" s="118"/>
      <c r="K30" s="41"/>
    </row>
    <row r="31" spans="1:11" ht="12.75">
      <c r="A31" s="142"/>
      <c r="B31" s="66"/>
      <c r="C31" s="66"/>
      <c r="D31" s="118"/>
      <c r="E31" s="118"/>
      <c r="F31" s="118"/>
      <c r="G31" s="118"/>
      <c r="H31" s="118"/>
      <c r="I31" s="118"/>
      <c r="K31" s="41"/>
    </row>
  </sheetData>
  <sheetProtection/>
  <mergeCells count="1">
    <mergeCell ref="H2:I2"/>
  </mergeCells>
  <hyperlinks>
    <hyperlink ref="I1" location="Sommaire!A1" display="Retour au sommaire"/>
  </hyperlinks>
  <printOptions/>
  <pageMargins left="0.1968503937007874" right="0.15748031496062992" top="0.3937007874015748" bottom="0.4330708661417323" header="0.2362204724409449" footer="0.15748031496062992"/>
  <pageSetup fitToHeight="1" fitToWidth="1" horizontalDpi="600" verticalDpi="600" orientation="landscape" paperSize="9" scale="77" r:id="rId1"/>
  <headerFooter alignWithMargins="0">
    <oddFooter>&amp;L&amp;F&amp;C&amp;A&amp;R&amp;D&amp;T</oddFooter>
  </headerFooter>
</worksheet>
</file>

<file path=xl/worksheets/sheet14.xml><?xml version="1.0" encoding="utf-8"?>
<worksheet xmlns="http://schemas.openxmlformats.org/spreadsheetml/2006/main" xmlns:r="http://schemas.openxmlformats.org/officeDocument/2006/relationships">
  <dimension ref="A1:K23"/>
  <sheetViews>
    <sheetView zoomScale="80" zoomScaleNormal="80" zoomScalePageLayoutView="0" workbookViewId="0" topLeftCell="A1">
      <selection activeCell="A1" sqref="A1"/>
    </sheetView>
  </sheetViews>
  <sheetFormatPr defaultColWidth="11.421875" defaultRowHeight="12.75"/>
  <cols>
    <col min="1" max="1" width="33.421875" style="159" customWidth="1"/>
    <col min="2" max="2" width="17.57421875" style="160" customWidth="1"/>
    <col min="3" max="3" width="17.57421875" style="157" customWidth="1"/>
    <col min="4" max="4" width="18.8515625" style="157" customWidth="1"/>
    <col min="5" max="5" width="17.57421875" style="157" customWidth="1"/>
    <col min="6" max="6" width="24.421875" style="157" customWidth="1"/>
    <col min="7" max="7" width="11.421875" style="158" customWidth="1"/>
    <col min="8" max="8" width="33.140625" style="158" customWidth="1"/>
    <col min="9" max="9" width="17.00390625" style="158" customWidth="1"/>
    <col min="10" max="10" width="11.421875" style="158" customWidth="1"/>
    <col min="11" max="11" width="19.00390625" style="158" customWidth="1"/>
    <col min="12" max="12" width="11.421875" style="158" customWidth="1"/>
    <col min="13" max="13" width="16.421875" style="158" customWidth="1"/>
    <col min="14" max="58" width="11.421875" style="158" customWidth="1"/>
    <col min="59" max="16384" width="11.421875" style="160" customWidth="1"/>
  </cols>
  <sheetData>
    <row r="1" spans="1:7" ht="15.75">
      <c r="A1" s="168" t="s">
        <v>138</v>
      </c>
      <c r="B1" s="169"/>
      <c r="C1" s="169"/>
      <c r="D1" s="169"/>
      <c r="E1" s="178"/>
      <c r="F1" s="351" t="s">
        <v>32</v>
      </c>
      <c r="G1" s="36"/>
    </row>
    <row r="2" spans="1:6" ht="12.75">
      <c r="A2" s="170" t="s">
        <v>215</v>
      </c>
      <c r="B2" s="169"/>
      <c r="C2" s="169"/>
      <c r="D2" s="169"/>
      <c r="E2" s="169"/>
      <c r="F2" s="169"/>
    </row>
    <row r="3" spans="1:6" ht="12.75">
      <c r="A3" s="170"/>
      <c r="B3" s="169"/>
      <c r="C3" s="169"/>
      <c r="D3" s="169"/>
      <c r="E3" s="169"/>
      <c r="F3" s="169"/>
    </row>
    <row r="4" spans="1:6" ht="59.25" customHeight="1">
      <c r="A4" s="319" t="s">
        <v>30</v>
      </c>
      <c r="B4" s="317" t="s">
        <v>28</v>
      </c>
      <c r="C4" s="317" t="s">
        <v>139</v>
      </c>
      <c r="D4" s="317" t="s">
        <v>140</v>
      </c>
      <c r="E4" s="317" t="s">
        <v>31</v>
      </c>
      <c r="F4" s="320" t="s">
        <v>141</v>
      </c>
    </row>
    <row r="5" spans="1:6" ht="12.75">
      <c r="A5" s="324" t="s">
        <v>143</v>
      </c>
      <c r="B5" s="238">
        <v>23199749.7</v>
      </c>
      <c r="C5" s="238">
        <v>416</v>
      </c>
      <c r="D5" s="238">
        <v>23690075.28</v>
      </c>
      <c r="E5" s="238">
        <v>118</v>
      </c>
      <c r="F5" s="321">
        <v>2863</v>
      </c>
    </row>
    <row r="6" spans="1:6" ht="12.75">
      <c r="A6" s="324" t="s">
        <v>144</v>
      </c>
      <c r="B6" s="238">
        <v>2678486.35</v>
      </c>
      <c r="C6" s="238">
        <v>124</v>
      </c>
      <c r="D6" s="238">
        <v>6770485.32</v>
      </c>
      <c r="E6" s="238">
        <v>81</v>
      </c>
      <c r="F6" s="321">
        <v>2200</v>
      </c>
    </row>
    <row r="7" spans="1:6" ht="12.75">
      <c r="A7" s="324" t="s">
        <v>145</v>
      </c>
      <c r="B7" s="238">
        <v>7067753.49</v>
      </c>
      <c r="C7" s="238">
        <v>180</v>
      </c>
      <c r="D7" s="238">
        <v>7564096.62</v>
      </c>
      <c r="E7" s="238">
        <v>35</v>
      </c>
      <c r="F7" s="321">
        <v>720</v>
      </c>
    </row>
    <row r="8" spans="1:6" ht="12.75">
      <c r="A8" s="324" t="s">
        <v>146</v>
      </c>
      <c r="B8" s="238">
        <v>1052738.29</v>
      </c>
      <c r="C8" s="238">
        <v>80</v>
      </c>
      <c r="D8" s="238">
        <v>5422465.12</v>
      </c>
      <c r="E8" s="238">
        <v>37</v>
      </c>
      <c r="F8" s="321">
        <v>656</v>
      </c>
    </row>
    <row r="9" spans="1:6" ht="12.75">
      <c r="A9" s="325" t="s">
        <v>147</v>
      </c>
      <c r="B9" s="238">
        <v>4379068.04</v>
      </c>
      <c r="C9" s="238">
        <v>64</v>
      </c>
      <c r="D9" s="238">
        <v>3336890.9</v>
      </c>
      <c r="E9" s="238">
        <v>13</v>
      </c>
      <c r="F9" s="321">
        <v>204</v>
      </c>
    </row>
    <row r="10" spans="1:6" ht="12.75">
      <c r="A10" s="324" t="s">
        <v>148</v>
      </c>
      <c r="B10" s="238">
        <v>2660427.84</v>
      </c>
      <c r="C10" s="238">
        <v>113</v>
      </c>
      <c r="D10" s="238">
        <v>15390655.21</v>
      </c>
      <c r="E10" s="238">
        <v>76</v>
      </c>
      <c r="F10" s="321">
        <v>2668</v>
      </c>
    </row>
    <row r="11" spans="1:6" ht="12.75">
      <c r="A11" s="324" t="s">
        <v>149</v>
      </c>
      <c r="B11" s="238">
        <v>5197950.49</v>
      </c>
      <c r="C11" s="238">
        <v>117</v>
      </c>
      <c r="D11" s="238">
        <v>7553258.93</v>
      </c>
      <c r="E11" s="238">
        <v>31</v>
      </c>
      <c r="F11" s="321">
        <v>1045</v>
      </c>
    </row>
    <row r="12" spans="1:6" ht="12.75">
      <c r="A12" s="325" t="s">
        <v>150</v>
      </c>
      <c r="B12" s="238">
        <v>100271366.39</v>
      </c>
      <c r="C12" s="238">
        <v>119</v>
      </c>
      <c r="D12" s="238">
        <v>12488222.22</v>
      </c>
      <c r="E12" s="238">
        <v>19</v>
      </c>
      <c r="F12" s="321">
        <v>440</v>
      </c>
    </row>
    <row r="13" spans="1:6" ht="12.75">
      <c r="A13" s="325" t="s">
        <v>151</v>
      </c>
      <c r="B13" s="238">
        <v>3657618.42</v>
      </c>
      <c r="C13" s="238">
        <v>105</v>
      </c>
      <c r="D13" s="238">
        <v>7021426.29</v>
      </c>
      <c r="E13" s="238">
        <v>43</v>
      </c>
      <c r="F13" s="321">
        <v>1522</v>
      </c>
    </row>
    <row r="14" spans="1:6" ht="12.75">
      <c r="A14" s="324" t="s">
        <v>152</v>
      </c>
      <c r="B14" s="238">
        <v>9780797.37</v>
      </c>
      <c r="C14" s="238">
        <v>262</v>
      </c>
      <c r="D14" s="238">
        <v>25210913.38</v>
      </c>
      <c r="E14" s="238">
        <v>114</v>
      </c>
      <c r="F14" s="321">
        <v>2846</v>
      </c>
    </row>
    <row r="15" spans="1:6" ht="12.75">
      <c r="A15" s="324" t="s">
        <v>137</v>
      </c>
      <c r="B15" s="238">
        <v>24588978.84</v>
      </c>
      <c r="C15" s="238">
        <v>339</v>
      </c>
      <c r="D15" s="238">
        <v>16499331.04</v>
      </c>
      <c r="E15" s="238">
        <v>111</v>
      </c>
      <c r="F15" s="321">
        <v>2959</v>
      </c>
    </row>
    <row r="16" spans="1:6" ht="12.75">
      <c r="A16" s="324" t="s">
        <v>153</v>
      </c>
      <c r="B16" s="238">
        <v>6446472.75</v>
      </c>
      <c r="C16" s="238">
        <v>97</v>
      </c>
      <c r="D16" s="238">
        <v>7438362.55</v>
      </c>
      <c r="E16" s="238">
        <v>31</v>
      </c>
      <c r="F16" s="321">
        <v>507</v>
      </c>
    </row>
    <row r="17" spans="1:6" ht="12.75">
      <c r="A17" s="324" t="s">
        <v>154</v>
      </c>
      <c r="B17" s="238">
        <v>39928548.33</v>
      </c>
      <c r="C17" s="238">
        <v>271</v>
      </c>
      <c r="D17" s="238">
        <v>13683463.38</v>
      </c>
      <c r="E17" s="238">
        <v>35</v>
      </c>
      <c r="F17" s="321">
        <v>472</v>
      </c>
    </row>
    <row r="18" spans="1:6" ht="12.75">
      <c r="A18" s="325" t="s">
        <v>92</v>
      </c>
      <c r="B18" s="238">
        <v>2841320.93</v>
      </c>
      <c r="C18" s="238">
        <v>25</v>
      </c>
      <c r="D18" s="238">
        <v>1045670.77</v>
      </c>
      <c r="E18" s="238">
        <v>4</v>
      </c>
      <c r="F18" s="321">
        <v>20</v>
      </c>
    </row>
    <row r="19" spans="1:6" ht="12.75">
      <c r="A19" s="322" t="s">
        <v>29</v>
      </c>
      <c r="B19" s="318">
        <v>233751277.23</v>
      </c>
      <c r="C19" s="318">
        <v>2312</v>
      </c>
      <c r="D19" s="318">
        <v>153115317.01</v>
      </c>
      <c r="E19" s="318">
        <v>748</v>
      </c>
      <c r="F19" s="323">
        <v>19122</v>
      </c>
    </row>
    <row r="20" spans="1:11" ht="15">
      <c r="A20" s="173" t="s">
        <v>142</v>
      </c>
      <c r="B20" s="169"/>
      <c r="C20" s="169"/>
      <c r="D20" s="169"/>
      <c r="E20" s="169"/>
      <c r="F20" s="169"/>
      <c r="G20" s="235"/>
      <c r="H20" s="235"/>
      <c r="I20" s="236"/>
      <c r="J20" s="236"/>
      <c r="K20" s="236"/>
    </row>
    <row r="21" spans="1:11" ht="15">
      <c r="A21" s="160"/>
      <c r="G21" s="237"/>
      <c r="H21" s="237"/>
      <c r="I21" s="236"/>
      <c r="J21" s="236"/>
      <c r="K21" s="236"/>
    </row>
    <row r="22" spans="1:11" ht="15">
      <c r="A22" s="234"/>
      <c r="B22" s="235"/>
      <c r="C22" s="235"/>
      <c r="D22" s="235"/>
      <c r="E22" s="235"/>
      <c r="F22" s="235"/>
      <c r="G22" s="236"/>
      <c r="H22" s="236"/>
      <c r="I22" s="236"/>
      <c r="J22" s="236"/>
      <c r="K22" s="236"/>
    </row>
    <row r="23" spans="1:11" ht="15">
      <c r="A23"/>
      <c r="B23" s="236"/>
      <c r="C23" s="237"/>
      <c r="D23" s="237"/>
      <c r="E23" s="237"/>
      <c r="F23" s="237"/>
      <c r="G23" s="160"/>
      <c r="H23" s="160"/>
      <c r="I23" s="160"/>
      <c r="J23" s="160"/>
      <c r="K23" s="160"/>
    </row>
  </sheetData>
  <sheetProtection/>
  <hyperlinks>
    <hyperlink ref="F1" location="Sommaire!A1" display="Retour au sommaire"/>
  </hyperlink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&amp;L&amp;F&amp;C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F1" sqref="F1:H1"/>
    </sheetView>
  </sheetViews>
  <sheetFormatPr defaultColWidth="11.421875" defaultRowHeight="12.75"/>
  <cols>
    <col min="1" max="1" width="62.8515625" style="36" customWidth="1"/>
    <col min="2" max="5" width="10.8515625" style="36" customWidth="1"/>
    <col min="6" max="6" width="10.8515625" style="63" customWidth="1"/>
    <col min="7" max="7" width="11.00390625" style="63" customWidth="1"/>
    <col min="8" max="8" width="9.7109375" style="36" customWidth="1"/>
    <col min="9" max="16384" width="11.421875" style="36" customWidth="1"/>
  </cols>
  <sheetData>
    <row r="1" spans="1:9" ht="15.75">
      <c r="A1" s="176" t="s">
        <v>68</v>
      </c>
      <c r="B1" s="177"/>
      <c r="C1" s="24"/>
      <c r="D1" s="177"/>
      <c r="E1" s="177"/>
      <c r="F1" s="178"/>
      <c r="G1" s="351" t="s">
        <v>32</v>
      </c>
      <c r="I1" s="70"/>
    </row>
    <row r="2" spans="1:7" ht="12.75">
      <c r="A2" s="326" t="s">
        <v>69</v>
      </c>
      <c r="B2" s="326"/>
      <c r="C2" s="326"/>
      <c r="D2" s="326"/>
      <c r="E2" s="326"/>
      <c r="F2" s="326"/>
      <c r="G2" s="326"/>
    </row>
    <row r="3" spans="1:7" ht="12.75">
      <c r="A3" s="37"/>
      <c r="B3" s="37"/>
      <c r="C3" s="37"/>
      <c r="D3" s="37"/>
      <c r="E3" s="37"/>
      <c r="F3" s="39"/>
      <c r="G3" s="39"/>
    </row>
    <row r="4" spans="1:9" ht="12.75">
      <c r="A4" s="86"/>
      <c r="B4" s="166">
        <v>2010</v>
      </c>
      <c r="C4" s="166">
        <v>2011</v>
      </c>
      <c r="D4" s="166">
        <v>2012</v>
      </c>
      <c r="E4" s="166">
        <v>2013</v>
      </c>
      <c r="F4" s="166">
        <v>2014</v>
      </c>
      <c r="G4" s="166">
        <v>2015</v>
      </c>
      <c r="H4" s="166">
        <v>2016</v>
      </c>
      <c r="I4" s="167">
        <v>2017</v>
      </c>
    </row>
    <row r="5" spans="1:9" ht="25.5">
      <c r="A5" s="87" t="s">
        <v>218</v>
      </c>
      <c r="B5" s="224">
        <v>145.07990363580728</v>
      </c>
      <c r="C5" s="224">
        <v>154.99996006711615</v>
      </c>
      <c r="D5" s="224">
        <v>157.75004550640202</v>
      </c>
      <c r="E5" s="224">
        <v>159.11964322271947</v>
      </c>
      <c r="F5" s="224">
        <v>160.68469723612452</v>
      </c>
      <c r="G5" s="224">
        <v>160.85629867466912</v>
      </c>
      <c r="H5" s="224">
        <v>158.37700374666352</v>
      </c>
      <c r="I5" s="225">
        <v>167.9679845142824</v>
      </c>
    </row>
    <row r="6" spans="1:9" ht="12.75">
      <c r="A6" s="88" t="s">
        <v>219</v>
      </c>
      <c r="B6" s="226">
        <v>92.45512211919402</v>
      </c>
      <c r="C6" s="226">
        <v>97.5481832275653</v>
      </c>
      <c r="D6" s="226">
        <v>95.96876668798677</v>
      </c>
      <c r="E6" s="226">
        <v>96.53083898327017</v>
      </c>
      <c r="F6" s="226">
        <v>97.4396833134874</v>
      </c>
      <c r="G6" s="226">
        <v>98.45629431061398</v>
      </c>
      <c r="H6" s="226">
        <v>99.04107629302311</v>
      </c>
      <c r="I6" s="227">
        <v>103.74715512057706</v>
      </c>
    </row>
    <row r="7" spans="1:9" ht="12.75">
      <c r="A7" s="88" t="s">
        <v>220</v>
      </c>
      <c r="B7" s="226">
        <v>52.62478151661326</v>
      </c>
      <c r="C7" s="226">
        <v>57.45177683955086</v>
      </c>
      <c r="D7" s="226">
        <v>61.78127881841525</v>
      </c>
      <c r="E7" s="226">
        <v>62.5888042394493</v>
      </c>
      <c r="F7" s="226">
        <v>63.24501392263712</v>
      </c>
      <c r="G7" s="226">
        <v>62.40000436405512</v>
      </c>
      <c r="H7" s="226">
        <v>59.335927453640416</v>
      </c>
      <c r="I7" s="227">
        <v>64.22082939370533</v>
      </c>
    </row>
    <row r="8" spans="1:9" ht="12.75">
      <c r="A8" s="89" t="s">
        <v>221</v>
      </c>
      <c r="B8" s="259">
        <v>7.178264491406031</v>
      </c>
      <c r="C8" s="259">
        <v>7.386226355354594</v>
      </c>
      <c r="D8" s="259">
        <v>7.455458457696585</v>
      </c>
      <c r="E8" s="259">
        <v>7.438625740859214</v>
      </c>
      <c r="F8" s="259">
        <v>7.389840748534057</v>
      </c>
      <c r="G8" s="259">
        <v>7.275602635789456</v>
      </c>
      <c r="H8" s="259">
        <v>7.049003193282159</v>
      </c>
      <c r="I8" s="260">
        <v>7.249373522411842</v>
      </c>
    </row>
    <row r="9" spans="1:9" ht="12.75">
      <c r="A9" s="88" t="s">
        <v>219</v>
      </c>
      <c r="B9" s="273">
        <v>4.574495181791797</v>
      </c>
      <c r="C9" s="273">
        <v>4.648471919350264</v>
      </c>
      <c r="D9" s="273">
        <v>4.53560029717788</v>
      </c>
      <c r="E9" s="273">
        <v>4.512684726439632</v>
      </c>
      <c r="F9" s="273">
        <v>4.481221638773334</v>
      </c>
      <c r="G9" s="273">
        <v>4.453222412167623</v>
      </c>
      <c r="H9" s="273">
        <v>4.408094903552747</v>
      </c>
      <c r="I9" s="274">
        <v>4.477650199420676</v>
      </c>
    </row>
    <row r="10" spans="1:9" ht="12.75">
      <c r="A10" s="88" t="s">
        <v>220</v>
      </c>
      <c r="B10" s="273">
        <v>2.603769309614233</v>
      </c>
      <c r="C10" s="273">
        <v>2.7377544360043298</v>
      </c>
      <c r="D10" s="273">
        <v>2.9198581605187037</v>
      </c>
      <c r="E10" s="273">
        <v>2.925941014419583</v>
      </c>
      <c r="F10" s="273">
        <v>2.9086191097607212</v>
      </c>
      <c r="G10" s="273">
        <v>2.8223802236218334</v>
      </c>
      <c r="H10" s="273">
        <v>2.640908289729411</v>
      </c>
      <c r="I10" s="274">
        <v>2.771723322991167</v>
      </c>
    </row>
    <row r="11" spans="1:9" ht="12.75">
      <c r="A11" s="89" t="s">
        <v>222</v>
      </c>
      <c r="B11" s="224">
        <v>0</v>
      </c>
      <c r="C11" s="224">
        <v>6.83765027595489</v>
      </c>
      <c r="D11" s="224">
        <v>1.7742491276094914</v>
      </c>
      <c r="E11" s="224">
        <v>0.8682074936465707</v>
      </c>
      <c r="F11" s="224">
        <v>0.9835705898450531</v>
      </c>
      <c r="G11" s="224">
        <v>0.1067938898328521</v>
      </c>
      <c r="H11" s="224">
        <v>-1.5413104419491583</v>
      </c>
      <c r="I11" s="225">
        <v>6.055791270657199</v>
      </c>
    </row>
    <row r="12" spans="1:9" ht="12.75">
      <c r="A12" s="88" t="s">
        <v>219</v>
      </c>
      <c r="B12" s="226">
        <v>0</v>
      </c>
      <c r="C12" s="226">
        <v>5.508684637077506</v>
      </c>
      <c r="D12" s="226">
        <v>-1.619114254433616</v>
      </c>
      <c r="E12" s="226">
        <v>0.5856825243058578</v>
      </c>
      <c r="F12" s="226">
        <v>0.9415067141131275</v>
      </c>
      <c r="G12" s="226">
        <v>1.0433233797116355</v>
      </c>
      <c r="H12" s="226">
        <v>0.5939508352449582</v>
      </c>
      <c r="I12" s="227">
        <v>4.751643463193533</v>
      </c>
    </row>
    <row r="13" spans="1:9" ht="12.75">
      <c r="A13" s="88" t="s">
        <v>220</v>
      </c>
      <c r="B13" s="226">
        <v>0</v>
      </c>
      <c r="C13" s="226">
        <v>9.172475749687912</v>
      </c>
      <c r="D13" s="226">
        <v>7.535888734922266</v>
      </c>
      <c r="E13" s="226">
        <v>1.3070713919786163</v>
      </c>
      <c r="F13" s="226">
        <v>1.0484457902044617</v>
      </c>
      <c r="G13" s="226">
        <v>-1.3360888173977417</v>
      </c>
      <c r="H13" s="226">
        <v>-4.910379320710009</v>
      </c>
      <c r="I13" s="227">
        <v>8.232620858385541</v>
      </c>
    </row>
    <row r="14" spans="1:9" ht="12.75">
      <c r="A14" s="89" t="s">
        <v>223</v>
      </c>
      <c r="B14" s="224">
        <v>0</v>
      </c>
      <c r="C14" s="224">
        <v>6.83765027595489</v>
      </c>
      <c r="D14" s="224">
        <v>1.7742491276094914</v>
      </c>
      <c r="E14" s="224">
        <v>0.8682074936465707</v>
      </c>
      <c r="F14" s="224">
        <v>0.9835705898450531</v>
      </c>
      <c r="G14" s="224">
        <v>0.1067938898328521</v>
      </c>
      <c r="H14" s="224">
        <v>-1.5413104419491583</v>
      </c>
      <c r="I14" s="225">
        <v>6.055791270657199</v>
      </c>
    </row>
    <row r="15" spans="1:9" ht="12.75">
      <c r="A15" s="88" t="s">
        <v>219</v>
      </c>
      <c r="B15" s="226">
        <v>0.3672991982079</v>
      </c>
      <c r="C15" s="226">
        <v>3.510521430422473</v>
      </c>
      <c r="D15" s="226">
        <v>-1.018978675152324</v>
      </c>
      <c r="E15" s="226">
        <v>0.35630563115152275</v>
      </c>
      <c r="F15" s="226">
        <v>0.5711704173098938</v>
      </c>
      <c r="G15" s="226">
        <v>0.632674432981438</v>
      </c>
      <c r="H15" s="226">
        <v>0.36354310476324214</v>
      </c>
      <c r="I15" s="227">
        <v>2.9714407497452697</v>
      </c>
    </row>
    <row r="16" spans="1:9" ht="12.75">
      <c r="A16" s="90" t="s">
        <v>220</v>
      </c>
      <c r="B16" s="228">
        <v>0.478249619436278</v>
      </c>
      <c r="C16" s="228">
        <v>3.327128845532431</v>
      </c>
      <c r="D16" s="228">
        <v>2.793227802761811</v>
      </c>
      <c r="E16" s="228">
        <v>0.5119018624950433</v>
      </c>
      <c r="F16" s="228">
        <v>0.4124001725351548</v>
      </c>
      <c r="G16" s="228">
        <v>-0.5258805431485902</v>
      </c>
      <c r="H16" s="228">
        <v>-1.9048535467123873</v>
      </c>
      <c r="I16" s="229">
        <v>3.0843505209119244</v>
      </c>
    </row>
    <row r="17" spans="1:9" ht="48.75" customHeight="1">
      <c r="A17" s="327" t="s">
        <v>224</v>
      </c>
      <c r="B17" s="328"/>
      <c r="C17" s="328"/>
      <c r="D17" s="328"/>
      <c r="E17" s="328"/>
      <c r="F17" s="328"/>
      <c r="G17" s="328"/>
      <c r="H17" s="329"/>
      <c r="I17" s="329"/>
    </row>
    <row r="18" spans="1:7" ht="12.75">
      <c r="A18" s="70"/>
      <c r="B18" s="71"/>
      <c r="C18" s="71"/>
      <c r="D18" s="71"/>
      <c r="E18" s="71"/>
      <c r="F18" s="72"/>
      <c r="G18" s="72"/>
    </row>
    <row r="19" spans="1:7" ht="12.75">
      <c r="A19" s="73" t="s">
        <v>225</v>
      </c>
      <c r="B19" s="71"/>
      <c r="C19" s="71"/>
      <c r="D19" s="71"/>
      <c r="E19" s="71"/>
      <c r="F19" s="72"/>
      <c r="G19" s="72"/>
    </row>
    <row r="25" ht="12.75">
      <c r="A25" s="70"/>
    </row>
  </sheetData>
  <sheetProtection/>
  <mergeCells count="2">
    <mergeCell ref="A2:G2"/>
    <mergeCell ref="A17:I17"/>
  </mergeCells>
  <hyperlinks>
    <hyperlink ref="G1" location="Sommaire!A1" display="Retour au 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&amp;C&amp;F / &amp;A&amp;R&amp;D</oddFooter>
  </headerFooter>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C1" sqref="C1:E1"/>
    </sheetView>
  </sheetViews>
  <sheetFormatPr defaultColWidth="11.421875" defaultRowHeight="12.75"/>
  <cols>
    <col min="1" max="1" width="47.57421875" style="0" customWidth="1"/>
    <col min="2" max="6" width="11.00390625" style="0" customWidth="1"/>
    <col min="7" max="7" width="8.57421875" style="0" customWidth="1"/>
    <col min="8" max="8" width="8.8515625" style="0" customWidth="1"/>
    <col min="9" max="9" width="13.140625" style="0" bestFit="1" customWidth="1"/>
  </cols>
  <sheetData>
    <row r="1" spans="1:9" ht="15.75">
      <c r="A1" s="176" t="s">
        <v>68</v>
      </c>
      <c r="B1" s="177"/>
      <c r="C1" s="177"/>
      <c r="D1" s="117"/>
      <c r="E1" s="177"/>
      <c r="F1" s="178"/>
      <c r="G1" s="351" t="s">
        <v>32</v>
      </c>
      <c r="H1" s="36"/>
      <c r="I1" s="13"/>
    </row>
    <row r="2" spans="1:7" ht="12.75">
      <c r="A2" s="38" t="s">
        <v>105</v>
      </c>
      <c r="B2" s="38"/>
      <c r="C2" s="38"/>
      <c r="D2" s="38"/>
      <c r="E2" s="38"/>
      <c r="F2" s="38"/>
      <c r="G2" s="38"/>
    </row>
    <row r="4" spans="1:8" ht="12.75">
      <c r="A4" s="65"/>
      <c r="B4" s="65"/>
      <c r="C4" s="65"/>
      <c r="D4" s="65"/>
      <c r="E4" s="91"/>
      <c r="F4" s="91"/>
      <c r="H4" s="230" t="s">
        <v>70</v>
      </c>
    </row>
    <row r="5" spans="1:9" ht="12.75">
      <c r="A5" s="120"/>
      <c r="B5" s="92">
        <v>2010</v>
      </c>
      <c r="C5" s="92">
        <v>2011</v>
      </c>
      <c r="D5" s="92">
        <v>2012</v>
      </c>
      <c r="E5" s="93">
        <v>2013</v>
      </c>
      <c r="F5" s="93">
        <v>2014</v>
      </c>
      <c r="G5" s="93">
        <v>2015</v>
      </c>
      <c r="H5" s="93">
        <v>2016</v>
      </c>
      <c r="I5" s="93">
        <v>2017</v>
      </c>
    </row>
    <row r="6" spans="1:9" ht="12.75">
      <c r="A6" s="79" t="s">
        <v>71</v>
      </c>
      <c r="B6" s="99">
        <v>27.52650541945069</v>
      </c>
      <c r="C6" s="99">
        <v>30.230935265308098</v>
      </c>
      <c r="D6" s="99">
        <v>30.02126493949728</v>
      </c>
      <c r="E6" s="99">
        <v>30.760563832498374</v>
      </c>
      <c r="F6" s="99">
        <v>31.245199040872844</v>
      </c>
      <c r="G6" s="99">
        <v>31.44117713984281</v>
      </c>
      <c r="H6" s="99">
        <v>29.896134669070374</v>
      </c>
      <c r="I6" s="99">
        <v>32.05821705165842</v>
      </c>
    </row>
    <row r="7" spans="1:9" ht="12.75">
      <c r="A7" s="80" t="s">
        <v>72</v>
      </c>
      <c r="B7" s="99">
        <v>14.469157693646052</v>
      </c>
      <c r="C7" s="99">
        <v>15.843395823411308</v>
      </c>
      <c r="D7" s="99">
        <v>15.678393949628054</v>
      </c>
      <c r="E7" s="99">
        <v>16.031693973380538</v>
      </c>
      <c r="F7" s="99">
        <v>16.265275381493588</v>
      </c>
      <c r="G7" s="99">
        <v>16.346349293663074</v>
      </c>
      <c r="H7" s="99">
        <v>15.6011952659358</v>
      </c>
      <c r="I7" s="99">
        <v>16.710099999999997</v>
      </c>
    </row>
    <row r="8" spans="1:9" ht="12.75">
      <c r="A8" s="80" t="s">
        <v>73</v>
      </c>
      <c r="B8" s="99">
        <v>11.59043443270127</v>
      </c>
      <c r="C8" s="99">
        <v>12.534129112011986</v>
      </c>
      <c r="D8" s="99">
        <v>12.266232059461927</v>
      </c>
      <c r="E8" s="99">
        <v>12.439159253616376</v>
      </c>
      <c r="F8" s="99">
        <v>12.582359691396428</v>
      </c>
      <c r="G8" s="99">
        <v>12.618113536393583</v>
      </c>
      <c r="H8" s="99">
        <v>12.330290522267854</v>
      </c>
      <c r="I8" s="99">
        <v>13.0936</v>
      </c>
    </row>
    <row r="9" spans="1:9" ht="12.75">
      <c r="A9" s="80" t="s">
        <v>74</v>
      </c>
      <c r="B9" s="99">
        <v>25.066393356927996</v>
      </c>
      <c r="C9" s="99">
        <v>26.810080000000003</v>
      </c>
      <c r="D9" s="99">
        <v>27.31304499928336</v>
      </c>
      <c r="E9" s="99">
        <v>27.82301068331599</v>
      </c>
      <c r="F9" s="99">
        <v>27.797469210313327</v>
      </c>
      <c r="G9" s="99">
        <v>29.450757567348823</v>
      </c>
      <c r="H9" s="99">
        <v>28.722901809457742</v>
      </c>
      <c r="I9" s="99">
        <v>30.97255253208463</v>
      </c>
    </row>
    <row r="10" spans="1:9" ht="12.75">
      <c r="A10" s="80" t="s">
        <v>75</v>
      </c>
      <c r="B10" s="99">
        <v>15.058397455812656</v>
      </c>
      <c r="C10" s="99">
        <v>16.853089906457836</v>
      </c>
      <c r="D10" s="99">
        <v>17.101785539946526</v>
      </c>
      <c r="E10" s="99">
        <v>16.570206098571326</v>
      </c>
      <c r="F10" s="99">
        <v>16.73505797744052</v>
      </c>
      <c r="G10" s="99">
        <v>15.791057437711514</v>
      </c>
      <c r="H10" s="99">
        <v>15.109627371667312</v>
      </c>
      <c r="I10" s="99">
        <v>16.028303730487163</v>
      </c>
    </row>
    <row r="11" spans="1:9" ht="12.75">
      <c r="A11" s="80" t="s">
        <v>76</v>
      </c>
      <c r="B11" s="99">
        <v>7.727</v>
      </c>
      <c r="C11" s="99">
        <v>7.869</v>
      </c>
      <c r="D11" s="99">
        <v>7.26</v>
      </c>
      <c r="E11" s="99">
        <v>7.247</v>
      </c>
      <c r="F11" s="99">
        <v>7.333</v>
      </c>
      <c r="G11" s="99">
        <v>7.64</v>
      </c>
      <c r="H11" s="99">
        <v>7.792</v>
      </c>
      <c r="I11" s="99">
        <v>8.194</v>
      </c>
    </row>
    <row r="12" spans="1:9" ht="12.75">
      <c r="A12" s="80" t="s">
        <v>77</v>
      </c>
      <c r="B12" s="99">
        <v>8.223639813767289</v>
      </c>
      <c r="C12" s="99">
        <v>8.356002288478878</v>
      </c>
      <c r="D12" s="99">
        <v>8.469862163399366</v>
      </c>
      <c r="E12" s="99">
        <v>8.469101998214326</v>
      </c>
      <c r="F12" s="99">
        <v>8.703332561130024</v>
      </c>
      <c r="G12" s="99">
        <v>8.93928156712059</v>
      </c>
      <c r="H12" s="99">
        <v>9.144538360632996</v>
      </c>
      <c r="I12" s="99">
        <v>9.673188292258395</v>
      </c>
    </row>
    <row r="13" spans="1:9" ht="12.75">
      <c r="A13" s="80" t="s">
        <v>78</v>
      </c>
      <c r="B13" s="99">
        <v>16.91763105639562</v>
      </c>
      <c r="C13" s="99">
        <v>17.841226378584892</v>
      </c>
      <c r="D13" s="99">
        <v>20.77849303632196</v>
      </c>
      <c r="E13" s="99">
        <v>20.727155873432395</v>
      </c>
      <c r="F13" s="99">
        <v>20.824714494765658</v>
      </c>
      <c r="G13" s="99">
        <v>19.282111367801477</v>
      </c>
      <c r="H13" s="99">
        <v>20.29632768293355</v>
      </c>
      <c r="I13" s="99">
        <v>21.631335245663138</v>
      </c>
    </row>
    <row r="14" spans="1:9" ht="12.75">
      <c r="A14" s="81" t="s">
        <v>79</v>
      </c>
      <c r="B14" s="102">
        <v>126.57915922870158</v>
      </c>
      <c r="C14" s="102">
        <v>136.337858774253</v>
      </c>
      <c r="D14" s="102">
        <v>138.88907668753848</v>
      </c>
      <c r="E14" s="102">
        <v>140.06789171302933</v>
      </c>
      <c r="F14" s="102">
        <v>141.4864083574124</v>
      </c>
      <c r="G14" s="102">
        <v>141.50884790988187</v>
      </c>
      <c r="H14" s="102">
        <v>138.89301568196564</v>
      </c>
      <c r="I14" s="102">
        <v>148.36129685215175</v>
      </c>
    </row>
    <row r="15" spans="1:9" ht="12.75">
      <c r="A15" s="80" t="s">
        <v>80</v>
      </c>
      <c r="B15" s="99">
        <v>18.50074440710569</v>
      </c>
      <c r="C15" s="99">
        <v>18.66210129286318</v>
      </c>
      <c r="D15" s="99">
        <v>18.860968818863547</v>
      </c>
      <c r="E15" s="99">
        <v>19.05175150969014</v>
      </c>
      <c r="F15" s="99">
        <v>19.198288878712155</v>
      </c>
      <c r="G15" s="99">
        <v>19.34745076478722</v>
      </c>
      <c r="H15" s="99">
        <v>19.48398806469793</v>
      </c>
      <c r="I15" s="99">
        <v>19.606687662130646</v>
      </c>
    </row>
    <row r="16" spans="1:9" ht="12.75">
      <c r="A16" s="82" t="s">
        <v>81</v>
      </c>
      <c r="B16" s="105">
        <v>145.07990363580728</v>
      </c>
      <c r="C16" s="105">
        <v>154.99996006711615</v>
      </c>
      <c r="D16" s="105">
        <v>157.75004550640205</v>
      </c>
      <c r="E16" s="105">
        <v>159.11964322271945</v>
      </c>
      <c r="F16" s="105">
        <v>160.68469723612455</v>
      </c>
      <c r="G16" s="105">
        <v>160.8562986746691</v>
      </c>
      <c r="H16" s="105">
        <v>158.37700374666358</v>
      </c>
      <c r="I16" s="105">
        <v>167.9679845142824</v>
      </c>
    </row>
    <row r="17" spans="1:7" ht="12.75">
      <c r="A17" s="65"/>
      <c r="B17" s="94"/>
      <c r="C17" s="94"/>
      <c r="D17" s="94"/>
      <c r="E17" s="94"/>
      <c r="F17" s="94"/>
      <c r="G17" s="94"/>
    </row>
    <row r="18" spans="1:7" ht="12.75">
      <c r="A18" s="73" t="s">
        <v>226</v>
      </c>
      <c r="B18" s="65"/>
      <c r="C18" s="65"/>
      <c r="D18" s="65"/>
      <c r="E18" s="65"/>
      <c r="F18" s="65"/>
      <c r="G18" s="65"/>
    </row>
  </sheetData>
  <sheetProtection/>
  <hyperlinks>
    <hyperlink ref="G1" location="Sommaire!A1" display="Retour au sommaire"/>
  </hyperlinks>
  <printOptions/>
  <pageMargins left="0.25" right="0.25" top="0.75" bottom="0.75" header="0.3" footer="0.3"/>
  <pageSetup horizontalDpi="600" verticalDpi="600" orientation="landscape" paperSize="9" r:id="rId1"/>
  <headerFooter alignWithMargins="0">
    <oddFooter>&amp;C&amp;F / &amp;A&amp;R&amp;D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1" sqref="B1:C1"/>
    </sheetView>
  </sheetViews>
  <sheetFormatPr defaultColWidth="11.421875" defaultRowHeight="12.75"/>
  <cols>
    <col min="1" max="1" width="47.8515625" style="0" customWidth="1"/>
    <col min="2" max="4" width="14.421875" style="0" customWidth="1"/>
    <col min="5" max="5" width="16.140625" style="0" customWidth="1"/>
    <col min="6" max="6" width="15.57421875" style="33" customWidth="1"/>
    <col min="7" max="7" width="9.00390625" style="33" customWidth="1"/>
    <col min="8" max="12" width="11.421875" style="33" customWidth="1"/>
  </cols>
  <sheetData>
    <row r="1" spans="1:8" ht="15.75">
      <c r="A1" s="176" t="s">
        <v>68</v>
      </c>
      <c r="B1" s="177"/>
      <c r="C1" s="24"/>
      <c r="D1" s="24"/>
      <c r="E1" s="13"/>
      <c r="F1" s="178"/>
      <c r="G1" s="351" t="s">
        <v>32</v>
      </c>
      <c r="H1" s="36"/>
    </row>
    <row r="2" spans="1:5" ht="12.75">
      <c r="A2" s="38" t="s">
        <v>106</v>
      </c>
      <c r="B2" s="38"/>
      <c r="C2" s="38"/>
      <c r="D2" s="38"/>
      <c r="E2" s="38"/>
    </row>
    <row r="4" spans="1:6" ht="12.75">
      <c r="A4" s="65"/>
      <c r="B4" s="65"/>
      <c r="C4" s="91"/>
      <c r="D4" s="91"/>
      <c r="E4" s="91"/>
      <c r="F4" s="91" t="s">
        <v>82</v>
      </c>
    </row>
    <row r="5" spans="1:6" ht="51">
      <c r="A5" s="165"/>
      <c r="B5" s="83" t="s">
        <v>136</v>
      </c>
      <c r="C5" s="83" t="s">
        <v>162</v>
      </c>
      <c r="D5" s="83" t="s">
        <v>174</v>
      </c>
      <c r="E5" s="84" t="s">
        <v>227</v>
      </c>
      <c r="F5" s="231" t="s">
        <v>228</v>
      </c>
    </row>
    <row r="6" spans="1:6" ht="12.75">
      <c r="A6" s="79" t="s">
        <v>71</v>
      </c>
      <c r="B6" s="95">
        <v>0.753317820575333</v>
      </c>
      <c r="C6" s="95">
        <v>0.2682880534294867</v>
      </c>
      <c r="D6" s="95">
        <v>-2.5703709908876107</v>
      </c>
      <c r="E6" s="95">
        <v>5.741952008287555</v>
      </c>
      <c r="F6" s="96">
        <v>1.0959037480516787</v>
      </c>
    </row>
    <row r="7" spans="1:6" ht="12.75">
      <c r="A7" s="80" t="s">
        <v>72</v>
      </c>
      <c r="B7" s="97">
        <v>0.7250062018896415</v>
      </c>
      <c r="C7" s="97">
        <v>0.24848835515925316</v>
      </c>
      <c r="D7" s="97">
        <v>-2.3572214642877896</v>
      </c>
      <c r="E7" s="97">
        <v>5.629012900950414</v>
      </c>
      <c r="F7" s="98">
        <v>0.5599958155607531</v>
      </c>
    </row>
    <row r="8" spans="1:6" ht="12.75">
      <c r="A8" s="80" t="s">
        <v>73</v>
      </c>
      <c r="B8" s="97">
        <v>0.573128751017066</v>
      </c>
      <c r="C8" s="97">
        <v>0.14156564843703734</v>
      </c>
      <c r="D8" s="97">
        <v>-1.1964740124689541</v>
      </c>
      <c r="E8" s="97">
        <v>5.0351365545437545</v>
      </c>
      <c r="F8" s="98">
        <v>0.39250375112388286</v>
      </c>
    </row>
    <row r="9" spans="1:6" ht="12.75">
      <c r="A9" s="80" t="s">
        <v>74</v>
      </c>
      <c r="B9" s="97">
        <v>-1.1881715849841044</v>
      </c>
      <c r="C9" s="97">
        <v>3.7125699969355708</v>
      </c>
      <c r="D9" s="97">
        <v>-0.18728061886753267</v>
      </c>
      <c r="E9" s="97">
        <v>5.723644535896398</v>
      </c>
      <c r="F9" s="98">
        <v>1.055414706413629</v>
      </c>
    </row>
    <row r="10" spans="1:6" ht="12.75">
      <c r="A10" s="80" t="s">
        <v>75</v>
      </c>
      <c r="B10" s="100">
        <v>2.046515703225893</v>
      </c>
      <c r="C10" s="100">
        <v>-1.0128458010863426</v>
      </c>
      <c r="D10" s="100">
        <v>-0.7552146666073298</v>
      </c>
      <c r="E10" s="100">
        <v>1.6574971705860264</v>
      </c>
      <c r="F10" s="101">
        <v>0.1581662610252785</v>
      </c>
    </row>
    <row r="11" spans="1:6" ht="12.75">
      <c r="A11" s="80" t="s">
        <v>76</v>
      </c>
      <c r="B11" s="97">
        <v>1.5730647164343878</v>
      </c>
      <c r="C11" s="97">
        <v>3.163780171825991</v>
      </c>
      <c r="D11" s="97">
        <v>-1.6492146596858674</v>
      </c>
      <c r="E11" s="97">
        <v>3.4522587268993874</v>
      </c>
      <c r="F11" s="98">
        <v>0.16841190355420532</v>
      </c>
    </row>
    <row r="12" spans="1:6" ht="12.75">
      <c r="A12" s="80" t="s">
        <v>77</v>
      </c>
      <c r="B12" s="100">
        <v>0.6035447025304563</v>
      </c>
      <c r="C12" s="100">
        <v>1.4922989316475679</v>
      </c>
      <c r="D12" s="100">
        <v>0.5624852690347666</v>
      </c>
      <c r="E12" s="100">
        <v>3.540797596850908</v>
      </c>
      <c r="F12" s="101">
        <v>0.20391267989646267</v>
      </c>
    </row>
    <row r="13" spans="1:6" ht="12.75">
      <c r="A13" s="80" t="s">
        <v>78</v>
      </c>
      <c r="B13" s="100">
        <v>-1.6368905096669835</v>
      </c>
      <c r="C13" s="100">
        <v>-8.33875407251709</v>
      </c>
      <c r="D13" s="100">
        <v>-4.762926038707434</v>
      </c>
      <c r="E13" s="100">
        <v>5.387334970598559</v>
      </c>
      <c r="F13" s="101">
        <v>0.693794410683026</v>
      </c>
    </row>
    <row r="14" spans="1:6" ht="12.75">
      <c r="A14" s="81" t="s">
        <v>83</v>
      </c>
      <c r="B14" s="103">
        <v>0.18106127784479042</v>
      </c>
      <c r="C14" s="103">
        <v>-0.261569343002904</v>
      </c>
      <c r="D14" s="103">
        <v>-1.775839137276563</v>
      </c>
      <c r="E14" s="103">
        <v>4.893205846900898</v>
      </c>
      <c r="F14" s="104">
        <v>4.32202819668304</v>
      </c>
    </row>
    <row r="15" spans="1:6" ht="12.75">
      <c r="A15" s="80" t="s">
        <v>84</v>
      </c>
      <c r="B15" s="100">
        <v>1.6367016260347924</v>
      </c>
      <c r="C15" s="100">
        <v>1.9052867227800334</v>
      </c>
      <c r="D15" s="100">
        <v>1.7010816713687262</v>
      </c>
      <c r="E15" s="100">
        <v>1.6131346250629832</v>
      </c>
      <c r="F15" s="101">
        <v>0.18829913832709458</v>
      </c>
    </row>
    <row r="16" spans="1:6" ht="12.75">
      <c r="A16" s="82" t="s">
        <v>85</v>
      </c>
      <c r="B16" s="106">
        <v>0.3553483591850721</v>
      </c>
      <c r="C16" s="106">
        <v>-0.002677678612755585</v>
      </c>
      <c r="D16" s="106">
        <v>-1.3576425561505658</v>
      </c>
      <c r="E16" s="106">
        <v>4.4896821848427635</v>
      </c>
      <c r="F16" s="107">
        <v>4.4896821848427635</v>
      </c>
    </row>
    <row r="17" spans="1:5" ht="12.75">
      <c r="A17" s="65"/>
      <c r="B17" s="65"/>
      <c r="C17" s="65"/>
      <c r="D17" s="65"/>
      <c r="E17" s="65"/>
    </row>
    <row r="18" spans="1:5" ht="12.75">
      <c r="A18" s="73" t="s">
        <v>226</v>
      </c>
      <c r="B18" s="65"/>
      <c r="C18" s="65"/>
      <c r="D18" s="65"/>
      <c r="E18" s="65"/>
    </row>
    <row r="19" spans="1:5" ht="12.75">
      <c r="A19" s="65"/>
      <c r="B19" s="65"/>
      <c r="C19" s="65"/>
      <c r="D19" s="65"/>
      <c r="E19" s="65"/>
    </row>
  </sheetData>
  <sheetProtection/>
  <hyperlinks>
    <hyperlink ref="G1" location="Sommaire!A1" display="Retour au sommaire"/>
  </hyperlinks>
  <printOptions/>
  <pageMargins left="0.25" right="0.25" top="0.75" bottom="0.75" header="0.3" footer="0.3"/>
  <pageSetup fitToHeight="1" fitToWidth="1" horizontalDpi="600" verticalDpi="600" orientation="landscape" paperSize="9" r:id="rId1"/>
  <headerFooter alignWithMargins="0">
    <oddFooter>&amp;C&amp;F / &amp;A&amp;R&amp;D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C1" sqref="C1:D1"/>
    </sheetView>
  </sheetViews>
  <sheetFormatPr defaultColWidth="11.421875" defaultRowHeight="12.75"/>
  <cols>
    <col min="1" max="1" width="47.140625" style="0" customWidth="1"/>
    <col min="2" max="7" width="13.28125" style="0" customWidth="1"/>
  </cols>
  <sheetData>
    <row r="1" spans="1:9" s="13" customFormat="1" ht="20.25">
      <c r="A1" s="176" t="s">
        <v>68</v>
      </c>
      <c r="B1" s="177"/>
      <c r="C1" s="177"/>
      <c r="D1" s="24"/>
      <c r="E1" s="177"/>
      <c r="F1" s="178"/>
      <c r="G1" s="351" t="s">
        <v>32</v>
      </c>
      <c r="H1" s="36"/>
      <c r="I1" s="179"/>
    </row>
    <row r="2" spans="1:7" ht="12.75">
      <c r="A2" s="112" t="s">
        <v>229</v>
      </c>
      <c r="B2" s="65"/>
      <c r="C2" s="65"/>
      <c r="D2" s="65"/>
      <c r="E2" s="65"/>
      <c r="F2" s="65"/>
      <c r="G2" s="65"/>
    </row>
    <row r="3" spans="1:7" ht="12.75">
      <c r="A3" s="65"/>
      <c r="B3" s="65"/>
      <c r="C3" s="65"/>
      <c r="D3" s="91"/>
      <c r="E3" s="65"/>
      <c r="F3" s="65"/>
      <c r="G3" s="65"/>
    </row>
    <row r="4" spans="1:7" ht="12.75">
      <c r="A4" s="131"/>
      <c r="B4" s="330" t="s">
        <v>86</v>
      </c>
      <c r="C4" s="331"/>
      <c r="D4" s="332"/>
      <c r="E4" s="330" t="s">
        <v>127</v>
      </c>
      <c r="F4" s="331"/>
      <c r="G4" s="332"/>
    </row>
    <row r="5" spans="1:7" ht="25.5">
      <c r="A5" s="164"/>
      <c r="B5" s="163" t="s">
        <v>87</v>
      </c>
      <c r="C5" s="108" t="s">
        <v>88</v>
      </c>
      <c r="D5" s="108" t="s">
        <v>89</v>
      </c>
      <c r="E5" s="108" t="s">
        <v>87</v>
      </c>
      <c r="F5" s="108" t="s">
        <v>88</v>
      </c>
      <c r="G5" s="108" t="s">
        <v>89</v>
      </c>
    </row>
    <row r="6" spans="1:7" ht="12.75">
      <c r="A6" s="109" t="s">
        <v>71</v>
      </c>
      <c r="B6" s="99">
        <v>32.05821705165842</v>
      </c>
      <c r="C6" s="99">
        <v>13.420027368336832</v>
      </c>
      <c r="D6" s="99">
        <v>18.63818968332159</v>
      </c>
      <c r="E6" s="99">
        <v>21.60820762008152</v>
      </c>
      <c r="F6" s="99">
        <v>15.546763415114611</v>
      </c>
      <c r="G6" s="99">
        <v>30.041776794441404</v>
      </c>
    </row>
    <row r="7" spans="1:7" ht="12.75">
      <c r="A7" s="109" t="s">
        <v>72</v>
      </c>
      <c r="B7" s="99">
        <v>16.7101</v>
      </c>
      <c r="C7" s="99">
        <v>7.557</v>
      </c>
      <c r="D7" s="99">
        <v>9.1531</v>
      </c>
      <c r="E7" s="99">
        <v>11.263112654408996</v>
      </c>
      <c r="F7" s="99">
        <v>8.754594003676871</v>
      </c>
      <c r="G7" s="99">
        <v>14.753331297151878</v>
      </c>
    </row>
    <row r="8" spans="1:7" ht="12.75">
      <c r="A8" s="109" t="s">
        <v>73</v>
      </c>
      <c r="B8" s="99">
        <v>13.093600000000002</v>
      </c>
      <c r="C8" s="99">
        <v>8.281</v>
      </c>
      <c r="D8" s="99">
        <v>4.812600000000001</v>
      </c>
      <c r="E8" s="99">
        <v>8.825482304221378</v>
      </c>
      <c r="F8" s="99">
        <v>9.593329753135924</v>
      </c>
      <c r="G8" s="99">
        <v>7.757140444294626</v>
      </c>
    </row>
    <row r="9" spans="1:7" ht="12.75">
      <c r="A9" s="109" t="s">
        <v>74</v>
      </c>
      <c r="B9" s="99">
        <v>30.972552532084634</v>
      </c>
      <c r="C9" s="99">
        <v>19.465115968477626</v>
      </c>
      <c r="D9" s="99">
        <v>11.507436563607008</v>
      </c>
      <c r="E9" s="99">
        <v>20.876436907227955</v>
      </c>
      <c r="F9" s="99">
        <v>22.54984617421055</v>
      </c>
      <c r="G9" s="99">
        <v>18.548144781970386</v>
      </c>
    </row>
    <row r="10" spans="1:7" ht="12.75">
      <c r="A10" s="109" t="s">
        <v>75</v>
      </c>
      <c r="B10" s="99">
        <v>16.028303730487163</v>
      </c>
      <c r="C10" s="99">
        <v>11.140829016760968</v>
      </c>
      <c r="D10" s="99">
        <v>4.887474713726195</v>
      </c>
      <c r="E10" s="99">
        <v>10.803561353646051</v>
      </c>
      <c r="F10" s="99">
        <v>12.906369578685306</v>
      </c>
      <c r="G10" s="99">
        <v>7.877826491358675</v>
      </c>
    </row>
    <row r="11" spans="1:7" ht="12.75">
      <c r="A11" s="109" t="s">
        <v>76</v>
      </c>
      <c r="B11" s="99">
        <v>8.194</v>
      </c>
      <c r="C11" s="99">
        <v>7.11290165970622</v>
      </c>
      <c r="D11" s="99">
        <v>1.08109834029378</v>
      </c>
      <c r="E11" s="99">
        <v>5.523003757621278</v>
      </c>
      <c r="F11" s="99">
        <v>8.240117271246174</v>
      </c>
      <c r="G11" s="99">
        <v>1.7425573826523444</v>
      </c>
    </row>
    <row r="12" spans="1:7" ht="12.75">
      <c r="A12" s="109" t="s">
        <v>77</v>
      </c>
      <c r="B12" s="99">
        <v>9.673188292258395</v>
      </c>
      <c r="C12" s="99">
        <v>5.888115070316998</v>
      </c>
      <c r="D12" s="99">
        <v>3.785073221941396</v>
      </c>
      <c r="E12" s="99">
        <v>6.52002139203335</v>
      </c>
      <c r="F12" s="99">
        <v>6.821232881772741</v>
      </c>
      <c r="G12" s="99">
        <v>6.10093184028138</v>
      </c>
    </row>
    <row r="13" spans="1:7" ht="12.75">
      <c r="A13" s="109" t="s">
        <v>78</v>
      </c>
      <c r="B13" s="99">
        <v>21.631335245663145</v>
      </c>
      <c r="C13" s="99">
        <v>13.455404492917992</v>
      </c>
      <c r="D13" s="99">
        <v>8.175930752745153</v>
      </c>
      <c r="E13" s="99">
        <v>14.580174010759475</v>
      </c>
      <c r="F13" s="99">
        <v>15.587746922157825</v>
      </c>
      <c r="G13" s="99">
        <v>13.178290967849316</v>
      </c>
    </row>
    <row r="14" spans="1:7" ht="12.75">
      <c r="A14" s="110" t="s">
        <v>90</v>
      </c>
      <c r="B14" s="102">
        <v>148.36129685215175</v>
      </c>
      <c r="C14" s="102">
        <v>86.32039357651664</v>
      </c>
      <c r="D14" s="102">
        <v>62.04090327563512</v>
      </c>
      <c r="E14" s="232">
        <v>100</v>
      </c>
      <c r="F14" s="232">
        <v>100</v>
      </c>
      <c r="G14" s="232">
        <v>100</v>
      </c>
    </row>
    <row r="15" spans="1:7" ht="12.75">
      <c r="A15" s="109" t="s">
        <v>80</v>
      </c>
      <c r="B15" s="99">
        <v>19.606687662130646</v>
      </c>
      <c r="C15" s="99">
        <v>17.426761544060433</v>
      </c>
      <c r="D15" s="99">
        <v>2.179926118070215</v>
      </c>
      <c r="E15" s="162"/>
      <c r="F15" s="162"/>
      <c r="G15" s="162"/>
    </row>
    <row r="16" spans="1:7" ht="12.75">
      <c r="A16" s="111" t="s">
        <v>91</v>
      </c>
      <c r="B16" s="105">
        <v>167.9679845142824</v>
      </c>
      <c r="C16" s="105">
        <v>103.74715512057706</v>
      </c>
      <c r="D16" s="105">
        <v>64.22082939370533</v>
      </c>
      <c r="E16" s="162"/>
      <c r="F16" s="162"/>
      <c r="G16" s="162"/>
    </row>
    <row r="17" spans="1:7" ht="12.75">
      <c r="A17" s="65"/>
      <c r="B17" s="94"/>
      <c r="C17" s="94"/>
      <c r="D17" s="65"/>
      <c r="E17" s="94"/>
      <c r="F17" s="65"/>
      <c r="G17" s="65"/>
    </row>
    <row r="18" spans="1:7" ht="12.75">
      <c r="A18" s="73" t="s">
        <v>226</v>
      </c>
      <c r="B18" s="65"/>
      <c r="C18" s="65"/>
      <c r="D18" s="65"/>
      <c r="E18" s="65"/>
      <c r="F18" s="65"/>
      <c r="G18" s="65"/>
    </row>
    <row r="19" spans="1:7" ht="12.75">
      <c r="A19" s="65"/>
      <c r="B19" s="65"/>
      <c r="C19" s="65"/>
      <c r="D19" s="65"/>
      <c r="E19" s="65"/>
      <c r="F19" s="65"/>
      <c r="G19" s="65"/>
    </row>
  </sheetData>
  <sheetProtection/>
  <mergeCells count="2">
    <mergeCell ref="B4:D4"/>
    <mergeCell ref="E4:G4"/>
  </mergeCells>
  <hyperlinks>
    <hyperlink ref="G1" location="Sommaire!A1" display="Retour au sommaire"/>
  </hyperlinks>
  <printOptions/>
  <pageMargins left="0.25" right="0.25" top="0.75" bottom="0.75" header="0.3" footer="0.3"/>
  <pageSetup fitToHeight="1" fitToWidth="1" horizontalDpi="600" verticalDpi="600" orientation="landscape" paperSize="9" r:id="rId1"/>
  <headerFooter alignWithMargins="0">
    <oddFooter>&amp;C&amp;F /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0"/>
  <sheetViews>
    <sheetView zoomScale="79" zoomScaleNormal="79" zoomScalePageLayoutView="0" workbookViewId="0" topLeftCell="A1">
      <selection activeCell="D1" sqref="D1:E1"/>
    </sheetView>
  </sheetViews>
  <sheetFormatPr defaultColWidth="11.57421875" defaultRowHeight="12.75"/>
  <cols>
    <col min="1" max="1" width="68.8515625" style="3" customWidth="1"/>
    <col min="2" max="2" width="17.00390625" style="2" customWidth="1"/>
    <col min="3" max="3" width="21.00390625" style="2" customWidth="1"/>
    <col min="4" max="4" width="19.00390625" style="2" customWidth="1"/>
    <col min="5" max="7" width="17.421875" style="2" customWidth="1"/>
    <col min="8" max="8" width="5.57421875" style="8" customWidth="1"/>
    <col min="9" max="9" width="8.28125" style="8" hidden="1" customWidth="1"/>
    <col min="10" max="16384" width="11.57421875" style="1" customWidth="1"/>
  </cols>
  <sheetData>
    <row r="1" spans="1:8" ht="15.75">
      <c r="A1" s="276" t="s">
        <v>115</v>
      </c>
      <c r="B1" s="67"/>
      <c r="C1" s="67"/>
      <c r="D1" s="24"/>
      <c r="E1" s="117"/>
      <c r="F1" s="178"/>
      <c r="G1" s="351" t="s">
        <v>32</v>
      </c>
      <c r="H1" s="36"/>
    </row>
    <row r="2" spans="1:7" ht="12.75">
      <c r="A2" s="28" t="s">
        <v>210</v>
      </c>
      <c r="B2" s="67"/>
      <c r="C2" s="67"/>
      <c r="D2" s="113"/>
      <c r="E2" s="113"/>
      <c r="F2" s="113"/>
      <c r="G2" s="113"/>
    </row>
    <row r="3" spans="1:7" ht="12.75">
      <c r="A3" s="114"/>
      <c r="B3" s="115"/>
      <c r="C3" s="67"/>
      <c r="D3" s="113"/>
      <c r="E3" s="113"/>
      <c r="F3" s="113"/>
      <c r="G3" s="113"/>
    </row>
    <row r="4" spans="1:7" ht="38.25">
      <c r="A4" s="261"/>
      <c r="B4" s="221" t="s">
        <v>63</v>
      </c>
      <c r="C4" s="221" t="s">
        <v>164</v>
      </c>
      <c r="D4" s="221" t="s">
        <v>0</v>
      </c>
      <c r="E4" s="221" t="s">
        <v>1</v>
      </c>
      <c r="F4" s="221" t="s">
        <v>60</v>
      </c>
      <c r="G4" s="221" t="s">
        <v>2</v>
      </c>
    </row>
    <row r="5" spans="1:7" ht="12.75">
      <c r="A5" s="204"/>
      <c r="B5" s="205" t="s">
        <v>3</v>
      </c>
      <c r="C5" s="205" t="s">
        <v>3</v>
      </c>
      <c r="D5" s="205" t="s">
        <v>3</v>
      </c>
      <c r="E5" s="206" t="s">
        <v>234</v>
      </c>
      <c r="F5" s="206" t="s">
        <v>234</v>
      </c>
      <c r="G5" s="206" t="s">
        <v>234</v>
      </c>
    </row>
    <row r="6" spans="1:7" ht="33" customHeight="1">
      <c r="A6" s="289" t="s">
        <v>211</v>
      </c>
      <c r="B6" s="290">
        <f aca="true" t="shared" si="0" ref="B6:G6">SUM(B8,B10,B15,B18:B19,B14,B21,B24:B25)</f>
        <v>313009.2942429336</v>
      </c>
      <c r="C6" s="290">
        <f t="shared" si="0"/>
        <v>1127224.2030275427</v>
      </c>
      <c r="D6" s="290">
        <f t="shared" si="0"/>
        <v>1265795.7268057861</v>
      </c>
      <c r="E6" s="290">
        <f t="shared" si="0"/>
        <v>172082.2234103631</v>
      </c>
      <c r="F6" s="290">
        <f t="shared" si="0"/>
        <v>68091.16699803282</v>
      </c>
      <c r="G6" s="290">
        <f t="shared" si="0"/>
        <v>50847.62424549764</v>
      </c>
    </row>
    <row r="7" spans="1:7" ht="21.75" customHeight="1">
      <c r="A7" s="277" t="s">
        <v>116</v>
      </c>
      <c r="B7" s="278">
        <f aca="true" t="shared" si="1" ref="B7:G7">B6/B26*100</f>
        <v>7.318540521600829</v>
      </c>
      <c r="C7" s="278">
        <f t="shared" si="1"/>
        <v>8.706723296956016</v>
      </c>
      <c r="D7" s="278">
        <f t="shared" si="1"/>
        <v>7.994438401158624</v>
      </c>
      <c r="E7" s="278">
        <f t="shared" si="1"/>
        <v>4.37550945015353</v>
      </c>
      <c r="F7" s="278">
        <f t="shared" si="1"/>
        <v>5.961981178887613</v>
      </c>
      <c r="G7" s="278">
        <f t="shared" si="1"/>
        <v>6.644711424471537</v>
      </c>
    </row>
    <row r="8" spans="1:7" ht="21.75" customHeight="1">
      <c r="A8" s="279" t="s">
        <v>156</v>
      </c>
      <c r="B8" s="280">
        <v>51583</v>
      </c>
      <c r="C8" s="280">
        <v>179269</v>
      </c>
      <c r="D8" s="280">
        <v>183695</v>
      </c>
      <c r="E8" s="280">
        <v>24844.5</v>
      </c>
      <c r="F8" s="280">
        <v>9827.7</v>
      </c>
      <c r="G8" s="280">
        <v>6869.699999999999</v>
      </c>
    </row>
    <row r="9" spans="1:7" ht="21.75" customHeight="1">
      <c r="A9" s="281" t="s">
        <v>168</v>
      </c>
      <c r="B9" s="282">
        <v>20121</v>
      </c>
      <c r="C9" s="282">
        <v>133533</v>
      </c>
      <c r="D9" s="282">
        <v>144191</v>
      </c>
      <c r="E9" s="282">
        <v>17350.1</v>
      </c>
      <c r="F9" s="282">
        <v>7251</v>
      </c>
      <c r="G9" s="282">
        <v>5276.9</v>
      </c>
    </row>
    <row r="10" spans="1:7" ht="21.75" customHeight="1">
      <c r="A10" s="279" t="s">
        <v>158</v>
      </c>
      <c r="B10" s="280">
        <v>207138</v>
      </c>
      <c r="C10" s="280">
        <v>535806</v>
      </c>
      <c r="D10" s="280">
        <v>646401</v>
      </c>
      <c r="E10" s="280">
        <v>59061.2</v>
      </c>
      <c r="F10" s="280">
        <v>25000.600000000002</v>
      </c>
      <c r="G10" s="280">
        <v>19689.6</v>
      </c>
    </row>
    <row r="11" spans="1:7" ht="21.75" customHeight="1">
      <c r="A11" s="283" t="s">
        <v>169</v>
      </c>
      <c r="B11" s="282">
        <v>99038</v>
      </c>
      <c r="C11" s="282">
        <v>332785</v>
      </c>
      <c r="D11" s="282">
        <v>394854</v>
      </c>
      <c r="E11" s="282">
        <v>31459</v>
      </c>
      <c r="F11" s="282">
        <v>13145.5</v>
      </c>
      <c r="G11" s="282">
        <v>12692.6</v>
      </c>
    </row>
    <row r="12" spans="1:7" ht="21.75" customHeight="1">
      <c r="A12" s="283" t="s">
        <v>172</v>
      </c>
      <c r="B12" s="282">
        <v>68947</v>
      </c>
      <c r="C12" s="282">
        <v>143889</v>
      </c>
      <c r="D12" s="282">
        <v>176928</v>
      </c>
      <c r="E12" s="282">
        <v>18797</v>
      </c>
      <c r="F12" s="282">
        <v>7924</v>
      </c>
      <c r="G12" s="282">
        <v>4575.3</v>
      </c>
    </row>
    <row r="13" spans="1:7" ht="21.75" customHeight="1">
      <c r="A13" s="283" t="s">
        <v>173</v>
      </c>
      <c r="B13" s="282">
        <v>38800</v>
      </c>
      <c r="C13" s="282">
        <v>42045</v>
      </c>
      <c r="D13" s="282">
        <v>54553</v>
      </c>
      <c r="E13" s="282">
        <v>6848.7</v>
      </c>
      <c r="F13" s="282">
        <v>3042.2</v>
      </c>
      <c r="G13" s="282">
        <v>1841.1</v>
      </c>
    </row>
    <row r="14" spans="1:7" ht="21.75" customHeight="1">
      <c r="A14" s="284" t="s">
        <v>230</v>
      </c>
      <c r="B14" s="280">
        <v>5567.294242933621</v>
      </c>
      <c r="C14" s="280">
        <v>296320.2030275428</v>
      </c>
      <c r="D14" s="280">
        <v>309266.72680578614</v>
      </c>
      <c r="E14" s="280">
        <v>45942.12341036311</v>
      </c>
      <c r="F14" s="280">
        <v>23611.666998032808</v>
      </c>
      <c r="G14" s="280">
        <v>18923.224245497644</v>
      </c>
    </row>
    <row r="15" spans="1:7" ht="21.75" customHeight="1">
      <c r="A15" s="285" t="s">
        <v>159</v>
      </c>
      <c r="B15" s="280">
        <v>6535</v>
      </c>
      <c r="C15" s="280">
        <v>14875</v>
      </c>
      <c r="D15" s="280">
        <v>17242</v>
      </c>
      <c r="E15" s="280">
        <v>4396.7</v>
      </c>
      <c r="F15" s="280">
        <v>1327.7</v>
      </c>
      <c r="G15" s="280">
        <v>660.1</v>
      </c>
    </row>
    <row r="16" spans="1:7" ht="21.75" customHeight="1">
      <c r="A16" s="283" t="s">
        <v>232</v>
      </c>
      <c r="B16" s="282">
        <v>3324</v>
      </c>
      <c r="C16" s="282">
        <v>12090</v>
      </c>
      <c r="D16" s="282">
        <v>14046</v>
      </c>
      <c r="E16" s="282">
        <v>3914.6</v>
      </c>
      <c r="F16" s="282">
        <v>1158.4</v>
      </c>
      <c r="G16" s="282">
        <v>546.5</v>
      </c>
    </row>
    <row r="17" spans="1:7" ht="21.75" customHeight="1">
      <c r="A17" s="283" t="s">
        <v>170</v>
      </c>
      <c r="B17" s="282">
        <v>3211</v>
      </c>
      <c r="C17" s="282">
        <v>2785</v>
      </c>
      <c r="D17" s="282">
        <v>3196</v>
      </c>
      <c r="E17" s="282">
        <v>482.1</v>
      </c>
      <c r="F17" s="282">
        <v>169.3</v>
      </c>
      <c r="G17" s="282">
        <v>113.6</v>
      </c>
    </row>
    <row r="18" spans="1:7" ht="21.75" customHeight="1">
      <c r="A18" s="279" t="s">
        <v>166</v>
      </c>
      <c r="B18" s="280">
        <v>8930</v>
      </c>
      <c r="C18" s="280">
        <v>35932</v>
      </c>
      <c r="D18" s="280">
        <v>38775</v>
      </c>
      <c r="E18" s="280">
        <v>13293.6</v>
      </c>
      <c r="F18" s="280">
        <v>1838.6000000000001</v>
      </c>
      <c r="G18" s="280">
        <v>1768.1</v>
      </c>
    </row>
    <row r="19" spans="1:7" ht="21.75" customHeight="1">
      <c r="A19" s="279" t="s">
        <v>160</v>
      </c>
      <c r="B19" s="280">
        <v>872</v>
      </c>
      <c r="C19" s="280">
        <v>6766</v>
      </c>
      <c r="D19" s="280">
        <v>6251</v>
      </c>
      <c r="E19" s="280">
        <v>712.8</v>
      </c>
      <c r="F19" s="280">
        <v>334.5</v>
      </c>
      <c r="G19" s="280">
        <v>275.2</v>
      </c>
    </row>
    <row r="20" spans="1:7" ht="21.75" customHeight="1">
      <c r="A20" s="286" t="s">
        <v>233</v>
      </c>
      <c r="B20" s="282">
        <v>366</v>
      </c>
      <c r="C20" s="282">
        <v>3309</v>
      </c>
      <c r="D20" s="282">
        <v>3064</v>
      </c>
      <c r="E20" s="282">
        <v>339.7</v>
      </c>
      <c r="F20" s="282">
        <v>150.6</v>
      </c>
      <c r="G20" s="282">
        <v>147.7</v>
      </c>
    </row>
    <row r="21" spans="1:7" ht="21.75" customHeight="1">
      <c r="A21" s="285" t="s">
        <v>167</v>
      </c>
      <c r="B21" s="280">
        <v>31212</v>
      </c>
      <c r="C21" s="280">
        <v>32800</v>
      </c>
      <c r="D21" s="280">
        <v>36295</v>
      </c>
      <c r="E21" s="280">
        <v>4019.1000000000004</v>
      </c>
      <c r="F21" s="280">
        <v>1811.6999999999998</v>
      </c>
      <c r="G21" s="280">
        <v>1401.3</v>
      </c>
    </row>
    <row r="22" spans="1:7" ht="21.75" customHeight="1">
      <c r="A22" s="283" t="s">
        <v>171</v>
      </c>
      <c r="B22" s="282">
        <v>3908</v>
      </c>
      <c r="C22" s="282">
        <v>19551</v>
      </c>
      <c r="D22" s="282">
        <v>21399</v>
      </c>
      <c r="E22" s="282">
        <v>2147.9</v>
      </c>
      <c r="F22" s="282">
        <v>1060.1</v>
      </c>
      <c r="G22" s="282">
        <v>860</v>
      </c>
    </row>
    <row r="23" spans="1:7" ht="21.75" customHeight="1">
      <c r="A23" s="283" t="s">
        <v>165</v>
      </c>
      <c r="B23" s="282">
        <v>27304</v>
      </c>
      <c r="C23" s="282">
        <v>13249</v>
      </c>
      <c r="D23" s="282">
        <v>14896</v>
      </c>
      <c r="E23" s="282">
        <v>1871.2</v>
      </c>
      <c r="F23" s="282">
        <v>751.6</v>
      </c>
      <c r="G23" s="282">
        <v>541.3</v>
      </c>
    </row>
    <row r="24" spans="1:7" ht="21.75" customHeight="1">
      <c r="A24" s="285" t="s">
        <v>157</v>
      </c>
      <c r="B24" s="280">
        <v>1050</v>
      </c>
      <c r="C24" s="280">
        <v>17852</v>
      </c>
      <c r="D24" s="280">
        <v>18804</v>
      </c>
      <c r="E24" s="280">
        <v>18609.3</v>
      </c>
      <c r="F24" s="280">
        <v>3557.1</v>
      </c>
      <c r="G24" s="280">
        <v>876.8</v>
      </c>
    </row>
    <row r="25" spans="1:7" ht="21.75" customHeight="1">
      <c r="A25" s="287" t="s">
        <v>114</v>
      </c>
      <c r="B25" s="288">
        <v>122</v>
      </c>
      <c r="C25" s="299">
        <v>7604</v>
      </c>
      <c r="D25" s="299">
        <v>9066</v>
      </c>
      <c r="E25" s="288">
        <v>1202.9</v>
      </c>
      <c r="F25" s="288">
        <v>781.6</v>
      </c>
      <c r="G25" s="288">
        <v>383.6</v>
      </c>
    </row>
    <row r="26" spans="1:7" ht="26.25" customHeight="1">
      <c r="A26" s="289" t="s">
        <v>209</v>
      </c>
      <c r="B26" s="290">
        <v>4276936</v>
      </c>
      <c r="C26" s="290">
        <v>12946595</v>
      </c>
      <c r="D26" s="290">
        <v>15833454</v>
      </c>
      <c r="E26" s="290">
        <v>3932850.0000000005</v>
      </c>
      <c r="F26" s="290">
        <v>1142089.5999999999</v>
      </c>
      <c r="G26" s="290">
        <v>765234.4999999999</v>
      </c>
    </row>
    <row r="27" spans="1:7" ht="14.25">
      <c r="A27" s="275" t="s">
        <v>231</v>
      </c>
      <c r="B27" s="222"/>
      <c r="C27" s="113"/>
      <c r="D27" s="223"/>
      <c r="E27" s="113"/>
      <c r="F27" s="113"/>
      <c r="G27" s="113"/>
    </row>
    <row r="28" spans="1:7" ht="12.75">
      <c r="A28" s="174"/>
      <c r="B28" s="174"/>
      <c r="C28" s="174"/>
      <c r="D28" s="174"/>
      <c r="E28" s="174"/>
      <c r="F28" s="174"/>
      <c r="G28" s="113"/>
    </row>
    <row r="29" spans="1:7" ht="12.75">
      <c r="A29" s="116" t="s">
        <v>33</v>
      </c>
      <c r="B29" s="113"/>
      <c r="C29" s="113"/>
      <c r="D29" s="113"/>
      <c r="E29" s="113"/>
      <c r="F29" s="113"/>
      <c r="G29" s="113"/>
    </row>
    <row r="30" spans="1:7" ht="12.75">
      <c r="A30" s="62" t="s">
        <v>59</v>
      </c>
      <c r="B30" s="113"/>
      <c r="C30" s="113"/>
      <c r="D30" s="113"/>
      <c r="E30" s="113"/>
      <c r="F30" s="113"/>
      <c r="G30" s="113"/>
    </row>
  </sheetData>
  <sheetProtection/>
  <hyperlinks>
    <hyperlink ref="G1" location="Sommaire!A1" display="Retour au sommaire"/>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56"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zoomScale="90" zoomScaleNormal="90" zoomScalePageLayoutView="0" workbookViewId="0" topLeftCell="A1">
      <selection activeCell="D2" sqref="D2:E2"/>
    </sheetView>
  </sheetViews>
  <sheetFormatPr defaultColWidth="11.421875" defaultRowHeight="12.75"/>
  <cols>
    <col min="1" max="1" width="56.140625" style="1" customWidth="1"/>
    <col min="2" max="2" width="16.140625" style="1" customWidth="1"/>
    <col min="3" max="3" width="21.140625" style="1" customWidth="1"/>
    <col min="4" max="4" width="20.421875" style="1" customWidth="1"/>
    <col min="5" max="5" width="21.28125" style="1" customWidth="1"/>
    <col min="6" max="6" width="21.00390625" style="1" customWidth="1"/>
    <col min="7" max="7" width="12.8515625" style="1" bestFit="1" customWidth="1"/>
    <col min="8" max="8" width="13.8515625" style="1" bestFit="1" customWidth="1"/>
    <col min="9" max="9" width="12.57421875" style="1" bestFit="1" customWidth="1"/>
    <col min="10" max="10" width="13.28125" style="1" bestFit="1" customWidth="1"/>
    <col min="11" max="12" width="13.7109375" style="1" bestFit="1" customWidth="1"/>
    <col min="13" max="13" width="11.57421875" style="1" bestFit="1" customWidth="1"/>
    <col min="14" max="16384" width="11.421875" style="1" customWidth="1"/>
  </cols>
  <sheetData>
    <row r="1" spans="5:7" ht="12.75">
      <c r="E1" s="178"/>
      <c r="F1" s="351" t="s">
        <v>32</v>
      </c>
      <c r="G1" s="36"/>
    </row>
    <row r="2" spans="1:6" ht="15.75">
      <c r="A2" s="276" t="s">
        <v>115</v>
      </c>
      <c r="B2" s="113"/>
      <c r="C2" s="113"/>
      <c r="D2" s="67"/>
      <c r="E2" s="24"/>
      <c r="F2" s="113"/>
    </row>
    <row r="3" spans="1:6" ht="12.75">
      <c r="A3" s="28" t="s">
        <v>212</v>
      </c>
      <c r="B3" s="126"/>
      <c r="C3" s="126"/>
      <c r="D3" s="126"/>
      <c r="E3" s="126"/>
      <c r="F3" s="126"/>
    </row>
    <row r="4" spans="1:6" ht="12.75">
      <c r="A4" s="67"/>
      <c r="B4" s="67"/>
      <c r="C4" s="67"/>
      <c r="D4" s="67"/>
      <c r="E4" s="67"/>
      <c r="F4" s="67"/>
    </row>
    <row r="5" spans="1:6" ht="38.25">
      <c r="A5" s="207"/>
      <c r="B5" s="208" t="s">
        <v>6</v>
      </c>
      <c r="C5" s="208" t="s">
        <v>128</v>
      </c>
      <c r="D5" s="208" t="s">
        <v>129</v>
      </c>
      <c r="E5" s="208" t="s">
        <v>118</v>
      </c>
      <c r="F5" s="203" t="s">
        <v>119</v>
      </c>
    </row>
    <row r="6" spans="1:6" s="291" customFormat="1" ht="18.75" customHeight="1">
      <c r="A6" s="294" t="s">
        <v>117</v>
      </c>
      <c r="B6" s="295">
        <v>3.60124834552893</v>
      </c>
      <c r="C6" s="295">
        <v>152.66015664690127</v>
      </c>
      <c r="D6" s="295">
        <v>45.108705179439106</v>
      </c>
      <c r="E6" s="295">
        <v>74.67580082298582</v>
      </c>
      <c r="F6" s="295">
        <v>39.56897211611239</v>
      </c>
    </row>
    <row r="7" spans="1:6" s="291" customFormat="1" ht="18.75" customHeight="1">
      <c r="A7" s="279" t="s">
        <v>156</v>
      </c>
      <c r="B7" s="292">
        <v>3.4753504061415583</v>
      </c>
      <c r="C7" s="292">
        <v>138.58782053785094</v>
      </c>
      <c r="D7" s="292">
        <v>38.320624313182975</v>
      </c>
      <c r="E7" s="292">
        <v>69.90140114167097</v>
      </c>
      <c r="F7" s="292">
        <v>39.55684356698666</v>
      </c>
    </row>
    <row r="8" spans="1:6" s="291" customFormat="1" ht="18.75" customHeight="1">
      <c r="A8" s="281" t="s">
        <v>168</v>
      </c>
      <c r="B8" s="292">
        <v>6.636499179961235</v>
      </c>
      <c r="C8" s="292">
        <v>129.93117806085385</v>
      </c>
      <c r="D8" s="292">
        <v>39.51757243527817</v>
      </c>
      <c r="E8" s="292">
        <v>72.77478968418148</v>
      </c>
      <c r="F8" s="292">
        <v>41.79226632699524</v>
      </c>
    </row>
    <row r="9" spans="1:6" s="291" customFormat="1" ht="18.75" customHeight="1">
      <c r="A9" s="279" t="s">
        <v>158</v>
      </c>
      <c r="B9" s="292">
        <v>2.586710309069316</v>
      </c>
      <c r="C9" s="292">
        <v>110.22870217952018</v>
      </c>
      <c r="D9" s="292">
        <v>36.747628805948416</v>
      </c>
      <c r="E9" s="292">
        <v>78.75650984376374</v>
      </c>
      <c r="F9" s="292">
        <v>42.3299899087726</v>
      </c>
    </row>
    <row r="10" spans="1:6" s="291" customFormat="1" ht="18.75" customHeight="1">
      <c r="A10" s="283" t="s">
        <v>169</v>
      </c>
      <c r="B10" s="292">
        <v>3.360174882368384</v>
      </c>
      <c r="C10" s="292">
        <v>94.53250597232447</v>
      </c>
      <c r="D10" s="292">
        <v>38.14054119025798</v>
      </c>
      <c r="E10" s="292">
        <v>96.55471454109772</v>
      </c>
      <c r="F10" s="292">
        <v>41.78613433357704</v>
      </c>
    </row>
    <row r="11" spans="1:6" s="291" customFormat="1" ht="18.75" customHeight="1">
      <c r="A11" s="283" t="s">
        <v>172</v>
      </c>
      <c r="B11" s="292">
        <v>2.086950846302232</v>
      </c>
      <c r="C11" s="292">
        <v>130.63542035874875</v>
      </c>
      <c r="D11" s="292">
        <v>31.797427183453916</v>
      </c>
      <c r="E11" s="292">
        <v>57.73977788995457</v>
      </c>
      <c r="F11" s="292">
        <v>42.15566313773474</v>
      </c>
    </row>
    <row r="12" spans="1:6" s="291" customFormat="1" ht="18.75" customHeight="1">
      <c r="A12" s="283" t="s">
        <v>173</v>
      </c>
      <c r="B12" s="292">
        <v>1.0836340206185566</v>
      </c>
      <c r="C12" s="292">
        <v>162.88976097038886</v>
      </c>
      <c r="D12" s="292">
        <v>43.78879771673208</v>
      </c>
      <c r="E12" s="292">
        <v>60.518703569785025</v>
      </c>
      <c r="F12" s="292">
        <v>44.420108925781534</v>
      </c>
    </row>
    <row r="13" spans="1:6" s="291" customFormat="1" ht="18.75" customHeight="1">
      <c r="A13" s="279" t="s">
        <v>230</v>
      </c>
      <c r="B13" s="292">
        <v>53.225173683545115</v>
      </c>
      <c r="C13" s="292">
        <v>155.0421568997535</v>
      </c>
      <c r="D13" s="292">
        <v>63.860729211699216</v>
      </c>
      <c r="E13" s="292">
        <v>80.14353347891202</v>
      </c>
      <c r="F13" s="292">
        <v>51.39437458545234</v>
      </c>
    </row>
    <row r="14" spans="1:6" s="291" customFormat="1" ht="18.75" customHeight="1">
      <c r="A14" s="285" t="s">
        <v>159</v>
      </c>
      <c r="B14" s="292">
        <v>2.2762050497322113</v>
      </c>
      <c r="C14" s="292">
        <v>295.5764705882353</v>
      </c>
      <c r="D14" s="292">
        <v>44.37647058823529</v>
      </c>
      <c r="E14" s="292">
        <v>49.71755667696016</v>
      </c>
      <c r="F14" s="292">
        <v>30.197648236177134</v>
      </c>
    </row>
    <row r="15" spans="1:6" s="291" customFormat="1" ht="18.75" customHeight="1">
      <c r="A15" s="283" t="s">
        <v>232</v>
      </c>
      <c r="B15" s="292">
        <v>3.637184115523466</v>
      </c>
      <c r="C15" s="292">
        <v>323.7882547559967</v>
      </c>
      <c r="D15" s="292">
        <v>45.20264681555005</v>
      </c>
      <c r="E15" s="292">
        <v>47.1771408839779</v>
      </c>
      <c r="F15" s="292">
        <v>29.591784601236398</v>
      </c>
    </row>
    <row r="16" spans="1:6" s="291" customFormat="1" ht="18.75" customHeight="1">
      <c r="A16" s="283" t="s">
        <v>170</v>
      </c>
      <c r="B16" s="292">
        <v>0.8673310495172843</v>
      </c>
      <c r="C16" s="292">
        <v>173.1059245960503</v>
      </c>
      <c r="D16" s="292">
        <v>40.78994614003591</v>
      </c>
      <c r="E16" s="292">
        <v>67.09982279976371</v>
      </c>
      <c r="F16" s="292">
        <v>35.11719560257208</v>
      </c>
    </row>
    <row r="17" spans="1:6" s="291" customFormat="1" ht="18.75" customHeight="1">
      <c r="A17" s="279" t="s">
        <v>166</v>
      </c>
      <c r="B17" s="292">
        <v>4.023740201567749</v>
      </c>
      <c r="C17" s="292">
        <v>369.9654903707002</v>
      </c>
      <c r="D17" s="292">
        <v>49.20683513302905</v>
      </c>
      <c r="E17" s="292">
        <v>96.16556075274664</v>
      </c>
      <c r="F17" s="292">
        <v>13.830715532286215</v>
      </c>
    </row>
    <row r="18" spans="1:6" s="291" customFormat="1" ht="18.75" customHeight="1">
      <c r="A18" s="279" t="s">
        <v>160</v>
      </c>
      <c r="B18" s="292">
        <v>7.759174311926605</v>
      </c>
      <c r="C18" s="292">
        <v>105.35028081584393</v>
      </c>
      <c r="D18" s="292">
        <v>40.67395802542122</v>
      </c>
      <c r="E18" s="292">
        <v>82.27204783258595</v>
      </c>
      <c r="F18" s="292">
        <v>46.927609427609426</v>
      </c>
    </row>
    <row r="19" spans="1:6" s="291" customFormat="1" ht="18.75" customHeight="1">
      <c r="A19" s="286" t="s">
        <v>233</v>
      </c>
      <c r="B19" s="292">
        <v>9.040983606557377</v>
      </c>
      <c r="C19" s="292">
        <v>102.65941372015715</v>
      </c>
      <c r="D19" s="292">
        <v>44.635841644001204</v>
      </c>
      <c r="E19" s="292">
        <v>98.07436918990703</v>
      </c>
      <c r="F19" s="292">
        <v>44.333235207536056</v>
      </c>
    </row>
    <row r="20" spans="1:6" s="291" customFormat="1" ht="18.75" customHeight="1">
      <c r="A20" s="285" t="s">
        <v>167</v>
      </c>
      <c r="B20" s="292">
        <v>1.050877867486864</v>
      </c>
      <c r="C20" s="292">
        <v>122.53353658536587</v>
      </c>
      <c r="D20" s="292">
        <v>42.72256097560975</v>
      </c>
      <c r="E20" s="292">
        <v>77.34724292101342</v>
      </c>
      <c r="F20" s="292">
        <v>45.07725610211241</v>
      </c>
    </row>
    <row r="21" spans="1:6" s="291" customFormat="1" ht="18.75" customHeight="1">
      <c r="A21" s="283" t="s">
        <v>171</v>
      </c>
      <c r="B21" s="292">
        <v>5.002814738996929</v>
      </c>
      <c r="C21" s="292">
        <v>109.86138816428829</v>
      </c>
      <c r="D21" s="292">
        <v>43.98751981995805</v>
      </c>
      <c r="E21" s="292">
        <v>81.12442222431847</v>
      </c>
      <c r="F21" s="292">
        <v>49.355184133339534</v>
      </c>
    </row>
    <row r="22" spans="1:6" s="291" customFormat="1" ht="18.75" customHeight="1">
      <c r="A22" s="283" t="s">
        <v>165</v>
      </c>
      <c r="B22" s="292">
        <v>0.48524025783767943</v>
      </c>
      <c r="C22" s="292">
        <v>141.23330062646238</v>
      </c>
      <c r="D22" s="292">
        <v>40.85591365386067</v>
      </c>
      <c r="E22" s="292">
        <v>72.01969132517296</v>
      </c>
      <c r="F22" s="292">
        <v>40.16673792218897</v>
      </c>
    </row>
    <row r="23" spans="1:6" s="291" customFormat="1" ht="18.75" customHeight="1">
      <c r="A23" s="285" t="s">
        <v>157</v>
      </c>
      <c r="B23" s="292">
        <v>17.00190476190476</v>
      </c>
      <c r="C23" s="292">
        <v>1042.4210172529688</v>
      </c>
      <c r="D23" s="292">
        <v>49.11494510419001</v>
      </c>
      <c r="E23" s="292">
        <v>24.649292963369035</v>
      </c>
      <c r="F23" s="292">
        <v>19.114636230271962</v>
      </c>
    </row>
    <row r="24" spans="1:6" s="291" customFormat="1" ht="18.75" customHeight="1">
      <c r="A24" s="287" t="s">
        <v>114</v>
      </c>
      <c r="B24" s="293">
        <v>62.32786885245902</v>
      </c>
      <c r="C24" s="293">
        <v>158.1930562861652</v>
      </c>
      <c r="D24" s="293">
        <v>50.447133087848506</v>
      </c>
      <c r="E24" s="293">
        <v>49.078812691914024</v>
      </c>
      <c r="F24" s="293">
        <v>64.97630725746113</v>
      </c>
    </row>
    <row r="25" spans="1:6" s="291" customFormat="1" ht="18.75" customHeight="1">
      <c r="A25" s="294" t="s">
        <v>5</v>
      </c>
      <c r="B25" s="295">
        <v>3.0270724181984487</v>
      </c>
      <c r="C25" s="295">
        <v>303.77485354257243</v>
      </c>
      <c r="D25" s="295">
        <v>59.10700844507764</v>
      </c>
      <c r="E25" s="295">
        <v>67.00301797687327</v>
      </c>
      <c r="F25" s="295">
        <v>29.039744714392864</v>
      </c>
    </row>
    <row r="26" spans="1:6" ht="14.25">
      <c r="A26" s="113" t="s">
        <v>238</v>
      </c>
      <c r="B26" s="222"/>
      <c r="C26" s="113"/>
      <c r="D26" s="223"/>
      <c r="E26" s="113"/>
      <c r="F26" s="113"/>
    </row>
    <row r="27" spans="1:6" ht="12.75">
      <c r="A27" s="116" t="s">
        <v>33</v>
      </c>
      <c r="B27" s="113"/>
      <c r="C27" s="113"/>
      <c r="D27" s="113"/>
      <c r="E27" s="113"/>
      <c r="F27" s="113"/>
    </row>
    <row r="28" spans="1:6" ht="12.75">
      <c r="A28" s="62" t="s">
        <v>59</v>
      </c>
      <c r="B28" s="113"/>
      <c r="C28" s="113"/>
      <c r="D28" s="113"/>
      <c r="E28" s="113"/>
      <c r="F28" s="113"/>
    </row>
  </sheetData>
  <sheetProtection/>
  <hyperlinks>
    <hyperlink ref="F1" location="Sommaire!A1" display="Retour au sommaire"/>
  </hyperlinks>
  <printOptions/>
  <pageMargins left="0.15748031496062992" right="0.15748031496062992" top="0.984251968503937" bottom="0.984251968503937" header="0.5118110236220472" footer="0.5118110236220472"/>
  <pageSetup fitToHeight="1" fitToWidth="1" horizontalDpi="600" verticalDpi="600" orientation="landscape" paperSize="9" scale="75" r:id="rId1"/>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B1" sqref="B1:D1"/>
    </sheetView>
  </sheetViews>
  <sheetFormatPr defaultColWidth="11.421875" defaultRowHeight="12.75"/>
  <cols>
    <col min="1" max="1" width="52.8515625" style="4" customWidth="1"/>
    <col min="2" max="3" width="9.28125" style="5" customWidth="1"/>
    <col min="4" max="12" width="9.28125" style="4" customWidth="1"/>
    <col min="13" max="16384" width="11.421875" style="4" customWidth="1"/>
  </cols>
  <sheetData>
    <row r="1" spans="1:13" ht="15.75">
      <c r="A1" s="27" t="s">
        <v>55</v>
      </c>
      <c r="C1" s="117"/>
      <c r="F1" s="178"/>
      <c r="G1" s="351" t="s">
        <v>32</v>
      </c>
      <c r="H1" s="36"/>
      <c r="M1" s="118"/>
    </row>
    <row r="2" spans="1:12" ht="12.75">
      <c r="A2" s="6" t="s">
        <v>236</v>
      </c>
      <c r="B2" s="119"/>
      <c r="D2" s="118"/>
      <c r="E2" s="118"/>
      <c r="F2" s="118"/>
      <c r="G2" s="7"/>
      <c r="H2" s="118"/>
      <c r="I2" s="118"/>
      <c r="J2" s="118"/>
      <c r="K2" s="118"/>
      <c r="L2" s="118"/>
    </row>
    <row r="3" spans="1:13" ht="12.75">
      <c r="A3" s="6"/>
      <c r="B3" s="119"/>
      <c r="D3" s="118"/>
      <c r="E3" s="118"/>
      <c r="F3" s="118"/>
      <c r="G3" s="7"/>
      <c r="H3" s="118"/>
      <c r="I3" s="118"/>
      <c r="J3" s="7"/>
      <c r="K3" s="7"/>
      <c r="L3" s="7"/>
      <c r="M3" s="7" t="s">
        <v>61</v>
      </c>
    </row>
    <row r="4" spans="1:13" s="6" customFormat="1" ht="12.75">
      <c r="A4" s="202" t="s">
        <v>235</v>
      </c>
      <c r="B4" s="202">
        <v>2006</v>
      </c>
      <c r="C4" s="202">
        <v>2007</v>
      </c>
      <c r="D4" s="202">
        <v>2008</v>
      </c>
      <c r="E4" s="202">
        <v>2009</v>
      </c>
      <c r="F4" s="202">
        <v>2010</v>
      </c>
      <c r="G4" s="202">
        <v>2011</v>
      </c>
      <c r="H4" s="202">
        <v>2012</v>
      </c>
      <c r="I4" s="202">
        <v>2013</v>
      </c>
      <c r="J4" s="202">
        <v>2014</v>
      </c>
      <c r="K4" s="202">
        <v>2015</v>
      </c>
      <c r="L4" s="202" t="s">
        <v>207</v>
      </c>
      <c r="M4" s="202" t="s">
        <v>206</v>
      </c>
    </row>
    <row r="5" spans="1:2" s="6" customFormat="1" ht="12.75">
      <c r="A5" s="28" t="s">
        <v>7</v>
      </c>
      <c r="B5" s="180"/>
    </row>
    <row r="6" spans="1:13" s="8" customFormat="1" ht="12.75">
      <c r="A6" s="66" t="s">
        <v>53</v>
      </c>
      <c r="B6" s="181">
        <v>79.187682</v>
      </c>
      <c r="C6" s="181">
        <v>83.21859699999999</v>
      </c>
      <c r="D6" s="181">
        <v>84.413951</v>
      </c>
      <c r="E6" s="181">
        <v>85.13096300000001</v>
      </c>
      <c r="F6" s="181">
        <v>91.966737</v>
      </c>
      <c r="G6" s="181">
        <v>95.694259</v>
      </c>
      <c r="H6" s="181">
        <v>97.450565</v>
      </c>
      <c r="I6" s="181">
        <v>99.012</v>
      </c>
      <c r="J6" s="181">
        <v>101.316</v>
      </c>
      <c r="K6" s="181">
        <v>102.562</v>
      </c>
      <c r="L6" s="181">
        <v>107.336</v>
      </c>
      <c r="M6" s="181">
        <v>113.44141</v>
      </c>
    </row>
    <row r="7" spans="1:13" s="8" customFormat="1" ht="12.75">
      <c r="A7" s="66" t="s">
        <v>39</v>
      </c>
      <c r="B7" s="181">
        <v>1660.523895</v>
      </c>
      <c r="C7" s="181">
        <v>1748.312855</v>
      </c>
      <c r="D7" s="181">
        <v>1804.489604</v>
      </c>
      <c r="E7" s="181">
        <v>1752.114756</v>
      </c>
      <c r="F7" s="181">
        <v>1833.944726</v>
      </c>
      <c r="G7" s="181">
        <v>1883.792974</v>
      </c>
      <c r="H7" s="181">
        <v>1925.903488</v>
      </c>
      <c r="I7" s="181">
        <v>1944.195184</v>
      </c>
      <c r="J7" s="181">
        <v>1985.073188</v>
      </c>
      <c r="K7" s="181">
        <v>2037.238249</v>
      </c>
      <c r="L7" s="181">
        <v>2074.1694939999998</v>
      </c>
      <c r="M7" s="181">
        <v>2143.73519</v>
      </c>
    </row>
    <row r="8" spans="1:13" s="8" customFormat="1" ht="12.75">
      <c r="A8" s="183" t="s">
        <v>5</v>
      </c>
      <c r="B8" s="184">
        <v>3283.5854959999997</v>
      </c>
      <c r="C8" s="184">
        <v>3462.5175639999998</v>
      </c>
      <c r="D8" s="184">
        <v>3568.308968</v>
      </c>
      <c r="E8" s="184">
        <v>3384.025308</v>
      </c>
      <c r="F8" s="184">
        <v>3541.457574</v>
      </c>
      <c r="G8" s="184">
        <v>3685.3054589999997</v>
      </c>
      <c r="H8" s="184">
        <v>3743.0620839999997</v>
      </c>
      <c r="I8" s="184">
        <v>3763.055884</v>
      </c>
      <c r="J8" s="184">
        <v>3803.842388</v>
      </c>
      <c r="K8" s="184">
        <v>3852.481249</v>
      </c>
      <c r="L8" s="184">
        <v>3894.637494</v>
      </c>
      <c r="M8" s="184">
        <v>4028.52614</v>
      </c>
    </row>
    <row r="9" spans="1:13" s="8" customFormat="1" ht="12.75">
      <c r="A9" s="6" t="s">
        <v>66</v>
      </c>
      <c r="B9" s="185"/>
      <c r="C9" s="66"/>
      <c r="D9" s="66"/>
      <c r="E9" s="66"/>
      <c r="F9" s="66"/>
      <c r="G9" s="66"/>
      <c r="H9" s="66"/>
      <c r="I9" s="66"/>
      <c r="J9" s="66"/>
      <c r="K9" s="66"/>
      <c r="L9" s="66"/>
      <c r="M9" s="66"/>
    </row>
    <row r="10" spans="1:13" s="8" customFormat="1" ht="12.75">
      <c r="A10" s="186" t="s">
        <v>54</v>
      </c>
      <c r="B10" s="187">
        <f aca="true" t="shared" si="0" ref="B10:M10">B6/B$7</f>
        <v>0.04768837246994268</v>
      </c>
      <c r="C10" s="187">
        <f t="shared" si="0"/>
        <v>0.047599373740233694</v>
      </c>
      <c r="D10" s="187">
        <f t="shared" si="0"/>
        <v>0.04677995972538725</v>
      </c>
      <c r="E10" s="187">
        <f t="shared" si="0"/>
        <v>0.04858754982142278</v>
      </c>
      <c r="F10" s="187">
        <f t="shared" si="0"/>
        <v>0.050146951375458194</v>
      </c>
      <c r="G10" s="187">
        <f t="shared" si="0"/>
        <v>0.05079871319235529</v>
      </c>
      <c r="H10" s="187">
        <f t="shared" si="0"/>
        <v>0.05059992133936049</v>
      </c>
      <c r="I10" s="187">
        <f t="shared" si="0"/>
        <v>0.05092698552842419</v>
      </c>
      <c r="J10" s="187">
        <f t="shared" si="0"/>
        <v>0.05103892421320639</v>
      </c>
      <c r="K10" s="187">
        <f t="shared" si="0"/>
        <v>0.05034364539854072</v>
      </c>
      <c r="L10" s="187">
        <f t="shared" si="0"/>
        <v>0.05174890495231631</v>
      </c>
      <c r="M10" s="187">
        <f t="shared" si="0"/>
        <v>0.05291764138088344</v>
      </c>
    </row>
    <row r="11" spans="1:13" s="8" customFormat="1" ht="12.75">
      <c r="A11" s="188" t="s">
        <v>8</v>
      </c>
      <c r="B11" s="189">
        <f aca="true" t="shared" si="1" ref="B11:M11">B6/B8</f>
        <v>0.02411622359048208</v>
      </c>
      <c r="C11" s="189">
        <f t="shared" si="1"/>
        <v>0.02403412992477747</v>
      </c>
      <c r="D11" s="189">
        <f t="shared" si="1"/>
        <v>0.023656570032755078</v>
      </c>
      <c r="E11" s="189">
        <f t="shared" si="1"/>
        <v>0.025156715819691502</v>
      </c>
      <c r="F11" s="189">
        <f t="shared" si="1"/>
        <v>0.02596861181542422</v>
      </c>
      <c r="G11" s="189">
        <f t="shared" si="1"/>
        <v>0.02596643889214178</v>
      </c>
      <c r="H11" s="189">
        <f t="shared" si="1"/>
        <v>0.02603498494362671</v>
      </c>
      <c r="I11" s="189">
        <f t="shared" si="1"/>
        <v>0.026311594366957323</v>
      </c>
      <c r="J11" s="189">
        <f t="shared" si="1"/>
        <v>0.02663517298183071</v>
      </c>
      <c r="K11" s="189">
        <f t="shared" si="1"/>
        <v>0.026622322957865745</v>
      </c>
      <c r="L11" s="189">
        <f t="shared" si="1"/>
        <v>0.0275599462505457</v>
      </c>
      <c r="M11" s="189">
        <f t="shared" si="1"/>
        <v>0.028159531813289913</v>
      </c>
    </row>
    <row r="12" spans="1:13" s="8" customFormat="1" ht="12.75">
      <c r="A12" s="186"/>
      <c r="B12" s="187"/>
      <c r="C12" s="187"/>
      <c r="D12" s="187"/>
      <c r="E12" s="187"/>
      <c r="F12" s="187"/>
      <c r="G12" s="187"/>
      <c r="H12" s="187"/>
      <c r="I12" s="187"/>
      <c r="J12" s="187"/>
      <c r="K12" s="187"/>
      <c r="L12" s="187"/>
      <c r="M12" s="187"/>
    </row>
    <row r="13" spans="1:11" s="11" customFormat="1" ht="12.75">
      <c r="A13" s="10" t="s">
        <v>208</v>
      </c>
      <c r="B13" s="10"/>
      <c r="C13" s="10"/>
      <c r="D13" s="10"/>
      <c r="E13" s="10"/>
      <c r="F13" s="9"/>
      <c r="G13" s="9"/>
      <c r="H13" s="9"/>
      <c r="I13" s="9"/>
      <c r="J13" s="9"/>
      <c r="K13" s="123"/>
    </row>
    <row r="14" spans="1:13" s="8" customFormat="1" ht="12.75">
      <c r="A14" s="186"/>
      <c r="B14" s="187"/>
      <c r="C14" s="187"/>
      <c r="D14" s="187"/>
      <c r="E14" s="187"/>
      <c r="F14" s="187"/>
      <c r="G14" s="187"/>
      <c r="H14" s="187"/>
      <c r="I14" s="187"/>
      <c r="J14" s="187"/>
      <c r="K14" s="187"/>
      <c r="L14" s="187"/>
      <c r="M14" s="187"/>
    </row>
    <row r="15" spans="1:13" s="8" customFormat="1" ht="27" customHeight="1">
      <c r="A15" s="186"/>
      <c r="B15" s="119"/>
      <c r="C15" s="5"/>
      <c r="D15" s="118"/>
      <c r="E15" s="118"/>
      <c r="F15" s="118"/>
      <c r="G15" s="7"/>
      <c r="H15" s="118"/>
      <c r="I15" s="118"/>
      <c r="J15" s="7"/>
      <c r="K15" s="7"/>
      <c r="L15" s="7"/>
      <c r="M15" s="7" t="s">
        <v>61</v>
      </c>
    </row>
    <row r="16" spans="1:13" s="28" customFormat="1" ht="12.75">
      <c r="A16" s="28" t="s">
        <v>9</v>
      </c>
      <c r="B16" s="202">
        <v>2006</v>
      </c>
      <c r="C16" s="202">
        <v>2007</v>
      </c>
      <c r="D16" s="202">
        <v>2008</v>
      </c>
      <c r="E16" s="202">
        <v>2009</v>
      </c>
      <c r="F16" s="202">
        <v>2010</v>
      </c>
      <c r="G16" s="202">
        <v>2011</v>
      </c>
      <c r="H16" s="202">
        <v>2012</v>
      </c>
      <c r="I16" s="202">
        <v>2013</v>
      </c>
      <c r="J16" s="202">
        <v>2014</v>
      </c>
      <c r="K16" s="202">
        <v>2015</v>
      </c>
      <c r="L16" s="202" t="s">
        <v>207</v>
      </c>
      <c r="M16" s="202" t="s">
        <v>206</v>
      </c>
    </row>
    <row r="17" spans="1:13" s="8" customFormat="1" ht="12.75">
      <c r="A17" s="66" t="s">
        <v>53</v>
      </c>
      <c r="B17" s="182">
        <v>41.346599999999995</v>
      </c>
      <c r="C17" s="182">
        <v>44.1449</v>
      </c>
      <c r="D17" s="182">
        <v>44.6916</v>
      </c>
      <c r="E17" s="182">
        <v>44.1924</v>
      </c>
      <c r="F17" s="182">
        <v>47.223</v>
      </c>
      <c r="G17" s="182">
        <v>49.4647</v>
      </c>
      <c r="H17" s="182">
        <v>50.239599999999996</v>
      </c>
      <c r="I17" s="182">
        <v>51.057863</v>
      </c>
      <c r="J17" s="182">
        <v>50.898366</v>
      </c>
      <c r="K17" s="182">
        <v>52.139821000000005</v>
      </c>
      <c r="L17" s="182">
        <v>55.184489</v>
      </c>
      <c r="M17" s="182">
        <v>57.89378</v>
      </c>
    </row>
    <row r="18" spans="1:13" s="8" customFormat="1" ht="12.75">
      <c r="A18" s="66" t="s">
        <v>39</v>
      </c>
      <c r="B18" s="182">
        <v>917.355404</v>
      </c>
      <c r="C18" s="190">
        <v>972.080244</v>
      </c>
      <c r="D18" s="190">
        <v>1006.707165</v>
      </c>
      <c r="E18" s="190">
        <v>976.5874769999999</v>
      </c>
      <c r="F18" s="190">
        <v>1006.5641310000001</v>
      </c>
      <c r="G18" s="190">
        <v>1030.306014</v>
      </c>
      <c r="H18" s="190">
        <v>1044.237262</v>
      </c>
      <c r="I18" s="190">
        <v>1055.59747</v>
      </c>
      <c r="J18" s="190">
        <v>1072.57103</v>
      </c>
      <c r="K18" s="190">
        <v>1099.919732</v>
      </c>
      <c r="L18" s="190">
        <v>1117.2117879999998</v>
      </c>
      <c r="M18" s="190">
        <v>1149.96799</v>
      </c>
    </row>
    <row r="19" spans="1:13" s="8" customFormat="1" ht="12.75">
      <c r="A19" s="183" t="s">
        <v>5</v>
      </c>
      <c r="B19" s="191">
        <v>1654.4639</v>
      </c>
      <c r="C19" s="191">
        <v>1742.5113999999999</v>
      </c>
      <c r="D19" s="191">
        <v>1792.8054</v>
      </c>
      <c r="E19" s="191">
        <v>1750.1272</v>
      </c>
      <c r="F19" s="191">
        <v>1797.79</v>
      </c>
      <c r="G19" s="191">
        <v>1848.5828999999999</v>
      </c>
      <c r="H19" s="191">
        <v>1875.3254</v>
      </c>
      <c r="I19" s="191">
        <v>1899.8411</v>
      </c>
      <c r="J19" s="191">
        <v>1927.2300120000002</v>
      </c>
      <c r="K19" s="191">
        <v>1967.466</v>
      </c>
      <c r="L19" s="191">
        <v>1991.276005</v>
      </c>
      <c r="M19" s="191">
        <v>2042.0823400000002</v>
      </c>
    </row>
    <row r="20" spans="1:13" s="8" customFormat="1" ht="12.75">
      <c r="A20" s="6" t="s">
        <v>66</v>
      </c>
      <c r="B20" s="185"/>
      <c r="C20" s="66"/>
      <c r="D20" s="66"/>
      <c r="E20" s="66"/>
      <c r="F20" s="66"/>
      <c r="G20" s="66"/>
      <c r="H20" s="66"/>
      <c r="I20" s="66"/>
      <c r="J20" s="66"/>
      <c r="K20" s="66"/>
      <c r="L20" s="66"/>
      <c r="M20" s="66"/>
    </row>
    <row r="21" spans="1:13" s="8" customFormat="1" ht="12.75">
      <c r="A21" s="186" t="s">
        <v>54</v>
      </c>
      <c r="B21" s="187">
        <f aca="true" t="shared" si="2" ref="B21:M21">B17/B$18</f>
        <v>0.045071517341821854</v>
      </c>
      <c r="C21" s="187">
        <f t="shared" si="2"/>
        <v>0.045412814705860845</v>
      </c>
      <c r="D21" s="187">
        <f t="shared" si="2"/>
        <v>0.04439384316888218</v>
      </c>
      <c r="E21" s="187">
        <f t="shared" si="2"/>
        <v>0.04525186021815023</v>
      </c>
      <c r="F21" s="187">
        <f t="shared" si="2"/>
        <v>0.04691504350853924</v>
      </c>
      <c r="G21" s="187">
        <f t="shared" si="2"/>
        <v>0.04800971684903705</v>
      </c>
      <c r="H21" s="187">
        <f t="shared" si="2"/>
        <v>0.04811128833286165</v>
      </c>
      <c r="I21" s="187">
        <f t="shared" si="2"/>
        <v>0.04836868640846591</v>
      </c>
      <c r="J21" s="187">
        <f t="shared" si="2"/>
        <v>0.04745454107594161</v>
      </c>
      <c r="K21" s="187">
        <f t="shared" si="2"/>
        <v>0.0474032963343547</v>
      </c>
      <c r="L21" s="187">
        <f t="shared" si="2"/>
        <v>0.04939483237890792</v>
      </c>
      <c r="M21" s="187">
        <f t="shared" si="2"/>
        <v>0.050343818700553565</v>
      </c>
    </row>
    <row r="22" spans="1:13" ht="12.75">
      <c r="A22" s="188" t="s">
        <v>8</v>
      </c>
      <c r="B22" s="189">
        <f aca="true" t="shared" si="3" ref="B22:M22">B17/B19</f>
        <v>0.02499093513010468</v>
      </c>
      <c r="C22" s="189">
        <f t="shared" si="3"/>
        <v>0.02533406668099847</v>
      </c>
      <c r="D22" s="189">
        <f t="shared" si="3"/>
        <v>0.02492830510216</v>
      </c>
      <c r="E22" s="189">
        <f t="shared" si="3"/>
        <v>0.025250964615600512</v>
      </c>
      <c r="F22" s="189">
        <f t="shared" si="3"/>
        <v>0.026267250346258462</v>
      </c>
      <c r="G22" s="189">
        <f t="shared" si="3"/>
        <v>0.026758172435761472</v>
      </c>
      <c r="H22" s="189">
        <f t="shared" si="3"/>
        <v>0.02678980405213943</v>
      </c>
      <c r="I22" s="189">
        <f t="shared" si="3"/>
        <v>0.026874807056232228</v>
      </c>
      <c r="J22" s="189">
        <f t="shared" si="3"/>
        <v>0.026410114871125198</v>
      </c>
      <c r="K22" s="189">
        <f t="shared" si="3"/>
        <v>0.026501002304487094</v>
      </c>
      <c r="L22" s="189">
        <f t="shared" si="3"/>
        <v>0.027713129099850728</v>
      </c>
      <c r="M22" s="189">
        <f t="shared" si="3"/>
        <v>0.02835036514737207</v>
      </c>
    </row>
    <row r="23" spans="1:12" ht="12.75">
      <c r="A23" s="121"/>
      <c r="B23" s="52"/>
      <c r="C23" s="52"/>
      <c r="D23" s="52"/>
      <c r="E23" s="52"/>
      <c r="F23" s="52"/>
      <c r="G23" s="52"/>
      <c r="H23" s="122"/>
      <c r="I23" s="122"/>
      <c r="J23" s="122"/>
      <c r="K23" s="123"/>
      <c r="L23" s="118"/>
    </row>
    <row r="24" spans="1:11" s="11" customFormat="1" ht="12.75">
      <c r="A24" s="10" t="s">
        <v>208</v>
      </c>
      <c r="B24" s="10"/>
      <c r="C24" s="10"/>
      <c r="D24" s="10"/>
      <c r="E24" s="10"/>
      <c r="F24" s="9"/>
      <c r="G24" s="9"/>
      <c r="H24" s="9"/>
      <c r="I24" s="9"/>
      <c r="J24" s="9"/>
      <c r="K24" s="123"/>
    </row>
  </sheetData>
  <sheetProtection/>
  <hyperlinks>
    <hyperlink ref="G1" location="Sommaire!A1" display="Retour au sommaire"/>
  </hyperlinks>
  <printOptions/>
  <pageMargins left="0.15748031496062992" right="0.1968503937007874" top="0.984251968503937" bottom="0.984251968503937" header="0.5118110236220472" footer="0.5118110236220472"/>
  <pageSetup fitToHeight="1" fitToWidth="1" horizontalDpi="600" verticalDpi="600" orientation="landscape" paperSize="9" scale="88"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D1" sqref="D1:F1"/>
    </sheetView>
  </sheetViews>
  <sheetFormatPr defaultColWidth="11.421875" defaultRowHeight="12.75"/>
  <cols>
    <col min="1" max="1" width="47.00390625" style="13" customWidth="1"/>
    <col min="2" max="2" width="14.421875" style="13" customWidth="1"/>
    <col min="3" max="9" width="10.8515625" style="13" customWidth="1"/>
    <col min="10" max="10" width="9.57421875" style="13" customWidth="1"/>
    <col min="11" max="16384" width="11.421875" style="13" customWidth="1"/>
  </cols>
  <sheetData>
    <row r="1" spans="1:9" ht="15.75">
      <c r="A1" s="25" t="s">
        <v>10</v>
      </c>
      <c r="B1" s="12"/>
      <c r="C1" s="12"/>
      <c r="D1" s="12"/>
      <c r="E1" s="24"/>
      <c r="F1" s="178"/>
      <c r="G1" s="351" t="s">
        <v>32</v>
      </c>
      <c r="H1" s="36"/>
      <c r="I1" s="12"/>
    </row>
    <row r="2" spans="1:10" ht="12.75">
      <c r="A2" s="67" t="s">
        <v>41</v>
      </c>
      <c r="B2" s="12"/>
      <c r="C2" s="12"/>
      <c r="D2" s="12"/>
      <c r="E2" s="12"/>
      <c r="F2" s="12"/>
      <c r="G2" s="12"/>
      <c r="H2" s="12"/>
      <c r="I2" s="12"/>
      <c r="J2" s="67"/>
    </row>
    <row r="3" spans="1:10" ht="12.75">
      <c r="A3" s="67"/>
      <c r="B3" s="16"/>
      <c r="C3" s="16"/>
      <c r="D3" s="16"/>
      <c r="E3" s="16"/>
      <c r="F3" s="16"/>
      <c r="G3" s="16"/>
      <c r="H3" s="16"/>
      <c r="I3" s="16"/>
      <c r="J3" s="67"/>
    </row>
    <row r="4" spans="1:10" s="42" customFormat="1" ht="21" customHeight="1">
      <c r="A4" s="192" t="s">
        <v>34</v>
      </c>
      <c r="B4" s="333" t="s">
        <v>51</v>
      </c>
      <c r="C4" s="334"/>
      <c r="D4" s="334"/>
      <c r="E4" s="334"/>
      <c r="F4" s="334"/>
      <c r="G4" s="334"/>
      <c r="H4" s="334"/>
      <c r="I4" s="334"/>
      <c r="J4" s="125"/>
    </row>
    <row r="5" spans="1:9" ht="24.75" customHeight="1">
      <c r="A5" s="194"/>
      <c r="B5" s="193">
        <v>2010</v>
      </c>
      <c r="C5" s="193">
        <v>2011</v>
      </c>
      <c r="D5" s="193">
        <v>2012</v>
      </c>
      <c r="E5" s="193">
        <v>2013</v>
      </c>
      <c r="F5" s="193">
        <v>2014</v>
      </c>
      <c r="G5" s="193">
        <v>2015</v>
      </c>
      <c r="H5" s="193" t="s">
        <v>207</v>
      </c>
      <c r="I5" s="193" t="s">
        <v>206</v>
      </c>
    </row>
    <row r="6" spans="1:9" ht="14.25" customHeight="1">
      <c r="A6" s="123" t="s">
        <v>62</v>
      </c>
      <c r="B6" s="195">
        <v>6150.548619</v>
      </c>
      <c r="C6" s="195">
        <v>6191.81987</v>
      </c>
      <c r="D6" s="195">
        <v>6243.094265</v>
      </c>
      <c r="E6" s="195">
        <v>6190.47569</v>
      </c>
      <c r="F6" s="195">
        <v>6188.099848</v>
      </c>
      <c r="G6" s="195">
        <v>6234.486656</v>
      </c>
      <c r="H6" s="195">
        <v>6280.401819</v>
      </c>
      <c r="I6" s="195">
        <v>6376.884006</v>
      </c>
    </row>
    <row r="7" spans="1:9" ht="14.25" customHeight="1">
      <c r="A7" s="66" t="s">
        <v>64</v>
      </c>
      <c r="B7" s="195">
        <v>1352.016496</v>
      </c>
      <c r="C7" s="195">
        <v>1372.2707930000001</v>
      </c>
      <c r="D7" s="195">
        <v>1366.897552</v>
      </c>
      <c r="E7" s="195">
        <v>1356.36024</v>
      </c>
      <c r="F7" s="195">
        <v>1360.336095</v>
      </c>
      <c r="G7" s="195">
        <v>1358.279065</v>
      </c>
      <c r="H7" s="195">
        <v>1365.8547879999999</v>
      </c>
      <c r="I7" s="195">
        <v>1383.209077</v>
      </c>
    </row>
    <row r="8" spans="1:9" ht="14.25" customHeight="1">
      <c r="A8" s="66" t="s">
        <v>42</v>
      </c>
      <c r="B8" s="195">
        <v>1105.720626</v>
      </c>
      <c r="C8" s="195">
        <v>1130.939574</v>
      </c>
      <c r="D8" s="195">
        <v>1150.795021</v>
      </c>
      <c r="E8" s="195">
        <v>1152.839696</v>
      </c>
      <c r="F8" s="195">
        <v>1168.676105</v>
      </c>
      <c r="G8" s="195">
        <v>1171.856837</v>
      </c>
      <c r="H8" s="195">
        <v>1191.781759</v>
      </c>
      <c r="I8" s="195">
        <v>1234.223589</v>
      </c>
    </row>
    <row r="9" spans="1:9" ht="14.25" customHeight="1">
      <c r="A9" s="66" t="s">
        <v>43</v>
      </c>
      <c r="B9" s="195">
        <v>769.1770110000001</v>
      </c>
      <c r="C9" s="195">
        <v>777.874144</v>
      </c>
      <c r="D9" s="195">
        <v>784.449981</v>
      </c>
      <c r="E9" s="195">
        <v>785.185063</v>
      </c>
      <c r="F9" s="195">
        <v>785.6934769999999</v>
      </c>
      <c r="G9" s="195">
        <v>786.220887</v>
      </c>
      <c r="H9" s="195">
        <v>789.192338</v>
      </c>
      <c r="I9" s="195">
        <v>789.905588</v>
      </c>
    </row>
    <row r="10" spans="1:9" ht="14.25" customHeight="1">
      <c r="A10" s="66" t="s">
        <v>44</v>
      </c>
      <c r="B10" s="195">
        <v>360.894901</v>
      </c>
      <c r="C10" s="195">
        <v>371.45557</v>
      </c>
      <c r="D10" s="195">
        <v>370.658061</v>
      </c>
      <c r="E10" s="195">
        <v>374.322267</v>
      </c>
      <c r="F10" s="195">
        <v>362.626822</v>
      </c>
      <c r="G10" s="195">
        <v>354.424768</v>
      </c>
      <c r="H10" s="195">
        <v>358.538875</v>
      </c>
      <c r="I10" s="195">
        <v>357.094495</v>
      </c>
    </row>
    <row r="11" spans="1:9" s="15" customFormat="1" ht="14.25" customHeight="1">
      <c r="A11" s="196" t="s">
        <v>40</v>
      </c>
      <c r="B11" s="197">
        <v>13140.745155999999</v>
      </c>
      <c r="C11" s="197">
        <v>13392.523851</v>
      </c>
      <c r="D11" s="197">
        <v>13501.228607000001</v>
      </c>
      <c r="E11" s="197">
        <v>13506.957461999998</v>
      </c>
      <c r="F11" s="197">
        <v>13575.3981</v>
      </c>
      <c r="G11" s="197">
        <v>13673.424775</v>
      </c>
      <c r="H11" s="197">
        <v>13865.234459000001</v>
      </c>
      <c r="I11" s="197">
        <v>14168.873422</v>
      </c>
    </row>
    <row r="12" spans="1:9" s="15" customFormat="1" ht="14.25" customHeight="1">
      <c r="A12" s="196" t="s">
        <v>5</v>
      </c>
      <c r="B12" s="197">
        <v>26845.518237</v>
      </c>
      <c r="C12" s="197">
        <v>27047.694394000002</v>
      </c>
      <c r="D12" s="197">
        <v>27139.652322</v>
      </c>
      <c r="E12" s="197">
        <v>27189.548893</v>
      </c>
      <c r="F12" s="197">
        <v>27333.517901</v>
      </c>
      <c r="G12" s="197">
        <v>27390.850888</v>
      </c>
      <c r="H12" s="197">
        <v>27587.234051</v>
      </c>
      <c r="I12" s="197">
        <v>27881.44251</v>
      </c>
    </row>
    <row r="13" spans="1:10" ht="12.75">
      <c r="A13" s="67"/>
      <c r="B13" s="12"/>
      <c r="C13" s="12"/>
      <c r="D13" s="12"/>
      <c r="E13" s="12"/>
      <c r="F13" s="12"/>
      <c r="G13" s="12"/>
      <c r="H13" s="12"/>
      <c r="I13" s="12"/>
      <c r="J13" s="67"/>
    </row>
    <row r="14" spans="1:10" s="33" customFormat="1" ht="12.75">
      <c r="A14" s="32" t="s">
        <v>208</v>
      </c>
      <c r="B14" s="16"/>
      <c r="C14" s="16"/>
      <c r="D14" s="16"/>
      <c r="E14" s="16"/>
      <c r="F14" s="16"/>
      <c r="G14" s="16"/>
      <c r="H14" s="16"/>
      <c r="I14" s="16"/>
      <c r="J14" s="124"/>
    </row>
    <row r="16" spans="1:9" ht="12.75">
      <c r="A16" s="192" t="s">
        <v>34</v>
      </c>
      <c r="B16" s="335" t="s">
        <v>163</v>
      </c>
      <c r="C16" s="334"/>
      <c r="D16" s="334"/>
      <c r="E16" s="334"/>
      <c r="F16" s="334"/>
      <c r="G16" s="334"/>
      <c r="H16" s="334"/>
      <c r="I16" s="334"/>
    </row>
    <row r="17" spans="1:9" ht="27" customHeight="1">
      <c r="A17" s="194"/>
      <c r="B17" s="193">
        <v>2010</v>
      </c>
      <c r="C17" s="193">
        <v>2011</v>
      </c>
      <c r="D17" s="193">
        <v>2012</v>
      </c>
      <c r="E17" s="193">
        <v>2013</v>
      </c>
      <c r="F17" s="193">
        <v>2014</v>
      </c>
      <c r="G17" s="193">
        <v>2015</v>
      </c>
      <c r="H17" s="193" t="s">
        <v>207</v>
      </c>
      <c r="I17" s="193" t="s">
        <v>206</v>
      </c>
    </row>
    <row r="18" spans="1:9" ht="12.75">
      <c r="A18" s="123" t="s">
        <v>62</v>
      </c>
      <c r="B18" s="198">
        <v>89.38381012089029</v>
      </c>
      <c r="C18" s="198">
        <v>89.07463382005652</v>
      </c>
      <c r="D18" s="198">
        <v>88.78649529729631</v>
      </c>
      <c r="E18" s="198">
        <v>88.32290825133666</v>
      </c>
      <c r="F18" s="198">
        <v>88.1982536652825</v>
      </c>
      <c r="G18" s="198">
        <v>88.38734166985118</v>
      </c>
      <c r="H18" s="198">
        <v>88.55776388660395</v>
      </c>
      <c r="I18" s="198">
        <v>88.66327009680909</v>
      </c>
    </row>
    <row r="19" spans="1:9" ht="12.75">
      <c r="A19" s="66" t="s">
        <v>64</v>
      </c>
      <c r="B19" s="198">
        <v>95.89049962301644</v>
      </c>
      <c r="C19" s="198">
        <v>95.85208646206317</v>
      </c>
      <c r="D19" s="198">
        <v>95.73073454447156</v>
      </c>
      <c r="E19" s="198">
        <v>95.586823379606</v>
      </c>
      <c r="F19" s="198">
        <v>95.55397697507983</v>
      </c>
      <c r="G19" s="198">
        <v>95.50223164191964</v>
      </c>
      <c r="H19" s="198">
        <v>95.49057567897182</v>
      </c>
      <c r="I19" s="198">
        <v>95.52043562825752</v>
      </c>
    </row>
    <row r="20" spans="1:9" ht="12.75">
      <c r="A20" s="66" t="s">
        <v>42</v>
      </c>
      <c r="B20" s="198">
        <v>84.60432807373533</v>
      </c>
      <c r="C20" s="198">
        <v>84.45289235231942</v>
      </c>
      <c r="D20" s="198">
        <v>84.04155591145889</v>
      </c>
      <c r="E20" s="198">
        <v>83.36935059876703</v>
      </c>
      <c r="F20" s="198">
        <v>83.29931516825185</v>
      </c>
      <c r="G20" s="198">
        <v>83.41982050491718</v>
      </c>
      <c r="H20" s="198">
        <v>83.79000907329711</v>
      </c>
      <c r="I20" s="198">
        <v>84.25351429577968</v>
      </c>
    </row>
    <row r="21" spans="1:9" ht="12.75">
      <c r="A21" s="66" t="s">
        <v>43</v>
      </c>
      <c r="B21" s="198">
        <v>96.24822068427626</v>
      </c>
      <c r="C21" s="198">
        <v>96.08483181567222</v>
      </c>
      <c r="D21" s="198">
        <v>95.92537997652141</v>
      </c>
      <c r="E21" s="198">
        <v>95.74296664887014</v>
      </c>
      <c r="F21" s="198">
        <v>95.6619058197934</v>
      </c>
      <c r="G21" s="198">
        <v>95.66886767280708</v>
      </c>
      <c r="H21" s="198">
        <v>95.69377078772399</v>
      </c>
      <c r="I21" s="198">
        <v>95.67184515220825</v>
      </c>
    </row>
    <row r="22" spans="1:9" ht="12.75">
      <c r="A22" s="66" t="s">
        <v>44</v>
      </c>
      <c r="B22" s="198">
        <v>89.81636928142689</v>
      </c>
      <c r="C22" s="198">
        <v>89.4801232890383</v>
      </c>
      <c r="D22" s="198">
        <v>88.92507588011152</v>
      </c>
      <c r="E22" s="198">
        <v>88.751454906101</v>
      </c>
      <c r="F22" s="198">
        <v>88.42728958422165</v>
      </c>
      <c r="G22" s="198">
        <v>88.23723431202191</v>
      </c>
      <c r="H22" s="198">
        <v>88.3734256152837</v>
      </c>
      <c r="I22" s="198">
        <v>88.25635662627619</v>
      </c>
    </row>
    <row r="23" spans="1:9" ht="12.75">
      <c r="A23" s="196" t="s">
        <v>40</v>
      </c>
      <c r="B23" s="199">
        <v>90.75264069446504</v>
      </c>
      <c r="C23" s="199">
        <v>90.35145227011476</v>
      </c>
      <c r="D23" s="199">
        <v>89.93994747044133</v>
      </c>
      <c r="E23" s="199">
        <v>89.49991636539886</v>
      </c>
      <c r="F23" s="199">
        <v>89.37809800951621</v>
      </c>
      <c r="G23" s="199">
        <v>89.48887352181305</v>
      </c>
      <c r="H23" s="199">
        <v>89.67125625437647</v>
      </c>
      <c r="I23" s="199">
        <v>89.83195684589128</v>
      </c>
    </row>
    <row r="24" spans="1:9" ht="12.75">
      <c r="A24" s="196" t="s">
        <v>5</v>
      </c>
      <c r="B24" s="199">
        <v>90.67170416718375</v>
      </c>
      <c r="C24" s="199">
        <v>90.37886831279317</v>
      </c>
      <c r="D24" s="199">
        <v>90.08385614867126</v>
      </c>
      <c r="E24" s="199">
        <v>89.70810512887756</v>
      </c>
      <c r="F24" s="199">
        <v>89.57099514843017</v>
      </c>
      <c r="G24" s="199">
        <v>89.58792204498674</v>
      </c>
      <c r="H24" s="199">
        <v>89.6646528726694</v>
      </c>
      <c r="I24" s="199">
        <v>89.78090056861983</v>
      </c>
    </row>
    <row r="26" spans="1:10" s="33" customFormat="1" ht="12.75">
      <c r="A26" s="32" t="s">
        <v>208</v>
      </c>
      <c r="B26" s="16"/>
      <c r="C26" s="16"/>
      <c r="D26" s="16"/>
      <c r="E26" s="16"/>
      <c r="F26" s="16"/>
      <c r="G26" s="16"/>
      <c r="H26" s="16"/>
      <c r="I26" s="16"/>
      <c r="J26" s="124"/>
    </row>
  </sheetData>
  <sheetProtection/>
  <mergeCells count="2">
    <mergeCell ref="B4:I4"/>
    <mergeCell ref="B16:I16"/>
  </mergeCells>
  <hyperlinks>
    <hyperlink ref="G1" location="Sommaire!A1" display="Retour au sommaire"/>
  </hyperlinks>
  <printOptions/>
  <pageMargins left="0.15748031496062992" right="0.15748031496062992" top="0.5511811023622047" bottom="0.984251968503937" header="0.5118110236220472" footer="0.5118110236220472"/>
  <pageSetup fitToHeight="1" fitToWidth="1" horizontalDpi="600" verticalDpi="600" orientation="landscape" paperSize="9"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Abdel Khiati</Manager>
  <Company>Ministère de l'Économie et des Finances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KHIATI Abdel</cp:lastModifiedBy>
  <cp:lastPrinted>2017-10-10T08:44:12Z</cp:lastPrinted>
  <dcterms:created xsi:type="dcterms:W3CDTF">2011-05-06T09:32:21Z</dcterms:created>
  <dcterms:modified xsi:type="dcterms:W3CDTF">2019-04-25T10:21:10Z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