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piraux-adc\Desktop\temp portail\"/>
    </mc:Choice>
  </mc:AlternateContent>
  <bookViews>
    <workbookView xWindow="0" yWindow="0" windowWidth="25200" windowHeight="11385" tabRatio="787"/>
  </bookViews>
  <sheets>
    <sheet name="Graphique 1" sheetId="17" r:id="rId1"/>
    <sheet name="T1- Poids impôts directs" sheetId="5" state="hidden" r:id="rId2"/>
    <sheet name="D29" sheetId="6" state="hidden" r:id="rId3"/>
    <sheet name="B1G" sheetId="7" state="hidden" r:id="rId4"/>
    <sheet name="D51" sheetId="8" state="hidden" r:id="rId5"/>
    <sheet name="D612" sheetId="9" state="hidden" r:id="rId6"/>
    <sheet name="D3" sheetId="10" state="hidden" r:id="rId7"/>
    <sheet name="D29xB1GxD612xD51" sheetId="11" state="hidden" r:id="rId8"/>
  </sheets>
  <externalReferences>
    <externalReference r:id="rId9"/>
  </externalReferences>
  <definedNames>
    <definedName name="_xlnm._FilterDatabase" localSheetId="2" hidden="1">'D29'!$X$11:$Y$37</definedName>
    <definedName name="_xlnm._FilterDatabase" localSheetId="7" hidden="1">D29xB1GxD612xD51!$B$2:$G$27</definedName>
    <definedName name="f1_categ_ent_c">'[1]Figure 1'!#REF!</definedName>
  </definedNames>
  <calcPr calcId="152511"/>
</workbook>
</file>

<file path=xl/calcChain.xml><?xml version="1.0" encoding="utf-8"?>
<calcChain xmlns="http://schemas.openxmlformats.org/spreadsheetml/2006/main">
  <c r="F3" i="11" l="1"/>
  <c r="G3" i="11" s="1"/>
  <c r="E23" i="11" l="1"/>
  <c r="D23" i="11"/>
  <c r="D22" i="11"/>
  <c r="C22" i="11"/>
  <c r="E20" i="11"/>
  <c r="D20" i="11"/>
  <c r="E15" i="11"/>
  <c r="D14" i="11"/>
  <c r="C14" i="11"/>
  <c r="E12" i="11"/>
  <c r="F8" i="11"/>
  <c r="E4" i="11"/>
  <c r="D4" i="11"/>
  <c r="C4" i="11"/>
  <c r="D36" i="10"/>
  <c r="F27" i="11" s="1"/>
  <c r="D35" i="10"/>
  <c r="F26" i="11" s="1"/>
  <c r="D34" i="10"/>
  <c r="F25" i="11" s="1"/>
  <c r="D33" i="10"/>
  <c r="F24" i="11" s="1"/>
  <c r="D32" i="10"/>
  <c r="D31" i="10"/>
  <c r="F22" i="11" s="1"/>
  <c r="D30" i="10"/>
  <c r="D29" i="10"/>
  <c r="F19" i="11" s="1"/>
  <c r="D28" i="10"/>
  <c r="F21" i="11" s="1"/>
  <c r="D27" i="10"/>
  <c r="D26" i="10"/>
  <c r="F17" i="11" s="1"/>
  <c r="D25" i="10"/>
  <c r="F14" i="11" s="1"/>
  <c r="D24" i="10"/>
  <c r="F16" i="11" s="1"/>
  <c r="D23" i="10"/>
  <c r="F11" i="11" s="1"/>
  <c r="I22" i="10"/>
  <c r="D22" i="10"/>
  <c r="D21" i="10"/>
  <c r="F12" i="11" s="1"/>
  <c r="D20" i="10"/>
  <c r="G22" i="10" s="1"/>
  <c r="D19" i="10"/>
  <c r="K22" i="10" s="1"/>
  <c r="K24" i="10" s="1"/>
  <c r="D18" i="10"/>
  <c r="F9" i="11" s="1"/>
  <c r="D17" i="10"/>
  <c r="F6" i="11" s="1"/>
  <c r="D16" i="10"/>
  <c r="D15" i="10"/>
  <c r="D14" i="10"/>
  <c r="D13" i="10"/>
  <c r="D12" i="10"/>
  <c r="F7" i="11" s="1"/>
  <c r="D38" i="9"/>
  <c r="D37" i="9"/>
  <c r="D3" i="11" s="1"/>
  <c r="D36" i="9"/>
  <c r="D35" i="9"/>
  <c r="D34" i="9"/>
  <c r="D19" i="11" s="1"/>
  <c r="D33" i="9"/>
  <c r="D32" i="9"/>
  <c r="D9" i="11" s="1"/>
  <c r="D31" i="9"/>
  <c r="D18" i="11" s="1"/>
  <c r="D30" i="9"/>
  <c r="D12" i="11" s="1"/>
  <c r="D29" i="9"/>
  <c r="D10" i="11" s="1"/>
  <c r="D28" i="9"/>
  <c r="D27" i="9"/>
  <c r="D27" i="11" s="1"/>
  <c r="D26" i="9"/>
  <c r="D25" i="9"/>
  <c r="D24" i="9"/>
  <c r="D6" i="11" s="1"/>
  <c r="D23" i="9"/>
  <c r="D21" i="11" s="1"/>
  <c r="D22" i="9"/>
  <c r="D7" i="11" s="1"/>
  <c r="D21" i="9"/>
  <c r="D11" i="11" s="1"/>
  <c r="D20" i="9"/>
  <c r="D19" i="9"/>
  <c r="D18" i="9"/>
  <c r="D16" i="11" s="1"/>
  <c r="D17" i="9"/>
  <c r="D16" i="9"/>
  <c r="D24" i="11" s="1"/>
  <c r="D15" i="9"/>
  <c r="D13" i="11" s="1"/>
  <c r="D14" i="9"/>
  <c r="D8" i="11" s="1"/>
  <c r="D38" i="8"/>
  <c r="E14" i="11" s="1"/>
  <c r="D37" i="8"/>
  <c r="E3" i="11" s="1"/>
  <c r="D36" i="8"/>
  <c r="D35" i="8"/>
  <c r="D34" i="8"/>
  <c r="E19" i="11" s="1"/>
  <c r="D33" i="8"/>
  <c r="E26" i="11" s="1"/>
  <c r="D32" i="8"/>
  <c r="E9" i="11" s="1"/>
  <c r="D31" i="8"/>
  <c r="E18" i="11" s="1"/>
  <c r="D30" i="8"/>
  <c r="D29" i="8"/>
  <c r="D28" i="8"/>
  <c r="E22" i="11" s="1"/>
  <c r="D27" i="8"/>
  <c r="E27" i="11" s="1"/>
  <c r="D26" i="8"/>
  <c r="D25" i="8"/>
  <c r="E5" i="11" s="1"/>
  <c r="D24" i="8"/>
  <c r="E6" i="11" s="1"/>
  <c r="D23" i="8"/>
  <c r="E21" i="11" s="1"/>
  <c r="D22" i="8"/>
  <c r="D21" i="8"/>
  <c r="E11" i="11" s="1"/>
  <c r="D20" i="8"/>
  <c r="D19" i="8"/>
  <c r="D18" i="8"/>
  <c r="D17" i="8"/>
  <c r="E17" i="11" s="1"/>
  <c r="D16" i="8"/>
  <c r="E24" i="11" s="1"/>
  <c r="D15" i="8"/>
  <c r="E13" i="11" s="1"/>
  <c r="D14" i="8"/>
  <c r="E8" i="11" s="1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V99" i="7"/>
  <c r="U99" i="7"/>
  <c r="D15" i="11" s="1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V98" i="7"/>
  <c r="U98" i="7"/>
  <c r="F23" i="11" s="1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U97" i="7"/>
  <c r="D26" i="11" s="1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V96" i="7"/>
  <c r="U96" i="7"/>
  <c r="F20" i="11" s="1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V93" i="7"/>
  <c r="U93" i="7"/>
  <c r="F18" i="11" s="1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V89" i="7"/>
  <c r="U89" i="7"/>
  <c r="D5" i="11" s="1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V88" i="7"/>
  <c r="U88" i="7"/>
  <c r="F13" i="11" s="1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V86" i="7"/>
  <c r="U86" i="7"/>
  <c r="E7" i="11" s="1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V83" i="7"/>
  <c r="U83" i="7"/>
  <c r="E25" i="11" s="1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U82" i="7"/>
  <c r="E16" i="11" s="1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V81" i="7"/>
  <c r="U81" i="7"/>
  <c r="I24" i="10" s="1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V80" i="7"/>
  <c r="U80" i="7"/>
  <c r="F4" i="11" s="1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V100" i="6"/>
  <c r="U100" i="6"/>
  <c r="C3" i="11" s="1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V99" i="6"/>
  <c r="U99" i="6"/>
  <c r="C20" i="11" s="1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V98" i="6"/>
  <c r="U98" i="6"/>
  <c r="C15" i="11" s="1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V97" i="6"/>
  <c r="U97" i="6"/>
  <c r="C19" i="11" s="1"/>
  <c r="G19" i="11" s="1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U96" i="6"/>
  <c r="C26" i="11" s="1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V95" i="6"/>
  <c r="U95" i="6"/>
  <c r="C9" i="11" s="1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V94" i="6"/>
  <c r="U94" i="6"/>
  <c r="C18" i="11" s="1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V93" i="6"/>
  <c r="U93" i="6"/>
  <c r="C12" i="11" s="1"/>
  <c r="G12" i="11" s="1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V92" i="6"/>
  <c r="U92" i="6"/>
  <c r="C10" i="11" s="1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V90" i="6"/>
  <c r="U90" i="6"/>
  <c r="C27" i="11" s="1"/>
  <c r="G27" i="11" s="1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V89" i="6"/>
  <c r="U89" i="6"/>
  <c r="C23" i="11" s="1"/>
  <c r="G23" i="11" s="1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V88" i="6"/>
  <c r="U88" i="6"/>
  <c r="C5" i="11" s="1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V87" i="6"/>
  <c r="U87" i="6"/>
  <c r="C6" i="11" s="1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V86" i="6"/>
  <c r="U86" i="6"/>
  <c r="C21" i="11" s="1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V85" i="6"/>
  <c r="U85" i="6"/>
  <c r="C7" i="11" s="1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V84" i="6"/>
  <c r="U84" i="6"/>
  <c r="C11" i="11" s="1"/>
  <c r="G11" i="11" s="1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V82" i="6"/>
  <c r="U82" i="6"/>
  <c r="C25" i="11" s="1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U81" i="6"/>
  <c r="C16" i="11" s="1"/>
  <c r="G16" i="11" s="1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V80" i="6"/>
  <c r="U80" i="6"/>
  <c r="C17" i="11" s="1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V79" i="6"/>
  <c r="U79" i="6"/>
  <c r="C24" i="11" s="1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V78" i="6"/>
  <c r="U78" i="6"/>
  <c r="C13" i="11" s="1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V77" i="6"/>
  <c r="U77" i="6"/>
  <c r="C8" i="11" s="1"/>
  <c r="G8" i="11" s="1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G28" i="10" l="1"/>
  <c r="G24" i="10"/>
  <c r="G27" i="10"/>
  <c r="G20" i="11"/>
  <c r="G18" i="11"/>
  <c r="G13" i="11"/>
  <c r="G4" i="11"/>
  <c r="G5" i="11"/>
  <c r="G26" i="11"/>
  <c r="G17" i="11"/>
  <c r="G7" i="11"/>
  <c r="G22" i="11"/>
  <c r="G25" i="11"/>
  <c r="G6" i="11"/>
  <c r="G9" i="11"/>
  <c r="G21" i="11"/>
  <c r="G24" i="11"/>
  <c r="G14" i="11"/>
  <c r="F5" i="11"/>
  <c r="E10" i="11"/>
  <c r="G10" i="11" s="1"/>
  <c r="F10" i="11"/>
  <c r="F15" i="11"/>
  <c r="G15" i="11" s="1"/>
  <c r="D17" i="11"/>
  <c r="D25" i="11"/>
</calcChain>
</file>

<file path=xl/sharedStrings.xml><?xml version="1.0" encoding="utf-8"?>
<sst xmlns="http://schemas.openxmlformats.org/spreadsheetml/2006/main" count="601" uniqueCount="121">
  <si>
    <t>Fréquence (relative au temps)</t>
  </si>
  <si>
    <t>Unité de mesure</t>
  </si>
  <si>
    <t>Annuel</t>
  </si>
  <si>
    <t>Allemagne (jusqu'en 1990, ancien territoire de la RFA)</t>
  </si>
  <si>
    <t>France</t>
  </si>
  <si>
    <t>Temps</t>
  </si>
  <si>
    <t>2019</t>
  </si>
  <si>
    <t>2020</t>
  </si>
  <si>
    <t>2021</t>
  </si>
  <si>
    <t xml:space="preserve">Dataset: </t>
  </si>
  <si>
    <t>Dernière mise à jour:</t>
  </si>
  <si>
    <t>TIME</t>
  </si>
  <si>
    <t>Valeur spéciale</t>
  </si>
  <si>
    <t>:</t>
  </si>
  <si>
    <t>Non disponible</t>
  </si>
  <si>
    <t>Voir tous les onglets suivants.</t>
  </si>
  <si>
    <t>Glossaire données Eurostat:</t>
  </si>
  <si>
    <t>Eurostat - Data Explorer (europa.eu)</t>
  </si>
  <si>
    <t>Code</t>
  </si>
  <si>
    <t>Agrégat</t>
  </si>
  <si>
    <t>D2</t>
  </si>
  <si>
    <t>Impôts sur la production et les importations</t>
  </si>
  <si>
    <t>D29</t>
  </si>
  <si>
    <t>Autres impôts sur la production</t>
  </si>
  <si>
    <t>D612</t>
  </si>
  <si>
    <t>Cotisations sociales imputées à la charge des employeurs</t>
  </si>
  <si>
    <t>B1G</t>
  </si>
  <si>
    <t>VA brute</t>
  </si>
  <si>
    <t>B1N</t>
  </si>
  <si>
    <t>VA nette</t>
  </si>
  <si>
    <t>D51</t>
  </si>
  <si>
    <t>Impôts sur le revenu</t>
  </si>
  <si>
    <t>D3</t>
  </si>
  <si>
    <t>Subventions</t>
  </si>
  <si>
    <t>Données extraites le29/11/2021 11:42:05 depuis [ESTAT]</t>
  </si>
  <si>
    <t>Opérations non financières [NASA_10_NF_TR__custom_1666875]</t>
  </si>
  <si>
    <t>03/11/2021 23:00</t>
  </si>
  <si>
    <t xml:space="preserve">https://ec.europa.eu/eurostat/databrowser/bookmark/3341cb5b-c488-4cce-859e-4a188f0d58c2?lang=fr  </t>
  </si>
  <si>
    <t>Prix courants, millions d'euros</t>
  </si>
  <si>
    <t>Direction du flux</t>
  </si>
  <si>
    <t>Payé</t>
  </si>
  <si>
    <t>Indicateur des comptes nationaux (SEC 2010)</t>
  </si>
  <si>
    <t>SECTOR (Libellés)</t>
  </si>
  <si>
    <t>Sociétés non financières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</si>
  <si>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</si>
  <si>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</si>
  <si>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</si>
  <si>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</si>
  <si>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</si>
  <si>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</si>
  <si>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</si>
  <si>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</si>
  <si>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</si>
  <si>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</si>
  <si>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</si>
  <si>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</si>
  <si>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</si>
  <si>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</si>
  <si>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</si>
  <si>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</si>
  <si>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</si>
  <si>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</si>
  <si>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</si>
  <si>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Belgique</t>
  </si>
  <si>
    <t>Tchéquie</t>
  </si>
  <si>
    <t>Danemark</t>
  </si>
  <si>
    <t>Estonie</t>
  </si>
  <si>
    <t>Irlande</t>
  </si>
  <si>
    <t>Grèce</t>
  </si>
  <si>
    <t>Espagne</t>
  </si>
  <si>
    <t>Croatie</t>
  </si>
  <si>
    <t>Italie</t>
  </si>
  <si>
    <t>Chypre</t>
  </si>
  <si>
    <t>Lettonie</t>
  </si>
  <si>
    <t>Lituanie</t>
  </si>
  <si>
    <t>Hongrie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</si>
  <si>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</si>
  <si>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</si>
  <si>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</si>
  <si>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</si>
  <si>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</si>
  <si>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</si>
  <si>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</si>
  <si>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</si>
  <si>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</si>
  <si>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Royaume-Uni</t>
  </si>
  <si>
    <t>Flags disponibles:</t>
  </si>
  <si>
    <t>b</t>
  </si>
  <si>
    <t>rupture de série</t>
  </si>
  <si>
    <t>p</t>
  </si>
  <si>
    <t>provisoire</t>
  </si>
  <si>
    <t>Sociétés financières</t>
  </si>
  <si>
    <t>SF+SNF</t>
  </si>
  <si>
    <t xml:space="preserve">https://ec.europa.eu/eurostat/databrowser/bookmark/8c03a673-9d79-496a-9893-464683d6ba02?lang=fr </t>
  </si>
  <si>
    <t>Opérations non financières [NASA_10_NF_TR__custom_1667412]</t>
  </si>
  <si>
    <t>Valeur ajoutée, brute</t>
  </si>
  <si>
    <t xml:space="preserve">https://ec.europa.eu/eurostat/databrowser/bookmark/7919fa1c-36db-4947-b7c4-8fa06b0e6063?lang=fr </t>
  </si>
  <si>
    <t>Données extraites le26/11/2021 17:45:39 depuis [ESTAT]</t>
  </si>
  <si>
    <t>Opérations non financières [NASA_10_NF_TR__custom_1656113]</t>
  </si>
  <si>
    <t>TOTAL</t>
  </si>
  <si>
    <t>Données extraites le26/11/2021 17:52:56 depuis [ESTAT]</t>
  </si>
  <si>
    <t>Opérations non financières [NASA_10_NF_TR__custom_1656173]</t>
  </si>
  <si>
    <t>Cotisations sociales à la charge des employeurs</t>
  </si>
  <si>
    <t xml:space="preserve">https://ec.europa.eu/eurostat/databrowser/bookmark/4475d2c1-230c-4e5d-bf0b-5b75b4d0b753?lang=fr </t>
  </si>
  <si>
    <t>Opérations non financières [NASA_10_NF_TR__custom_1669007]</t>
  </si>
  <si>
    <t xml:space="preserve">Last updated: </t>
  </si>
  <si>
    <t>Reçu</t>
  </si>
  <si>
    <t>SECTOR (Labels)</t>
  </si>
  <si>
    <t>Allemagne</t>
  </si>
  <si>
    <t>Pays</t>
  </si>
  <si>
    <t>Impôts de production</t>
  </si>
  <si>
    <t>Cotisations sociales des employeurs</t>
  </si>
  <si>
    <t>Impôts sur le revenu des sociétés</t>
  </si>
  <si>
    <t>Subventions d'exploitation</t>
  </si>
  <si>
    <t>x</t>
  </si>
  <si>
    <t>X</t>
  </si>
  <si>
    <t>France (hors CICE)</t>
  </si>
  <si>
    <t>Zone euro (19)</t>
  </si>
  <si>
    <t>France (avec CICE)</t>
  </si>
  <si>
    <t>Graphique 1 - CSU</t>
  </si>
  <si>
    <t>Graphique 1 – Coûts salariaux unitaires de l’industrie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</si>
</sst>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##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Marianne"/>
    </font>
    <font>
      <b/>
      <sz val="9"/>
      <name val="Marianne"/>
    </font>
    <font>
      <sz val="9"/>
      <name val="Marianne"/>
    </font>
    <font>
      <sz val="9"/>
      <color theme="1"/>
      <name val="Marianne"/>
    </font>
    <font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none">
        <fgColor rgb="FFF6F6F6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8" fillId="4" borderId="0"/>
    <xf numFmtId="0" fontId="10" fillId="4" borderId="0" applyNumberFormat="0" applyFill="0" applyBorder="0" applyAlignment="0" applyProtection="0">
      <alignment vertical="top"/>
      <protection locked="0"/>
    </xf>
    <xf numFmtId="0" fontId="1" fillId="4" borderId="0"/>
    <xf numFmtId="0" fontId="12" fillId="4" borderId="0" applyNumberFormat="0" applyFill="0" applyBorder="0" applyAlignment="0" applyProtection="0"/>
    <xf numFmtId="0" fontId="5" fillId="4" borderId="0"/>
    <xf numFmtId="9" fontId="8" fillId="4" borderId="0" applyFont="0" applyFill="0" applyBorder="0" applyAlignment="0" applyProtection="0"/>
    <xf numFmtId="0" fontId="8" fillId="4" borderId="0"/>
    <xf numFmtId="9" fontId="1" fillId="4" borderId="0" applyFont="0" applyFill="0" applyBorder="0" applyAlignment="0" applyProtection="0"/>
    <xf numFmtId="0" fontId="5" fillId="4" borderId="0"/>
    <xf numFmtId="0" fontId="5" fillId="4" borderId="0"/>
  </cellStyleXfs>
  <cellXfs count="36">
    <xf numFmtId="0" fontId="0" fillId="0" borderId="0" xfId="0"/>
    <xf numFmtId="0" fontId="4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9" fillId="4" borderId="0" xfId="2" applyFont="1"/>
    <xf numFmtId="0" fontId="8" fillId="4" borderId="0" xfId="2"/>
    <xf numFmtId="0" fontId="10" fillId="4" borderId="0" xfId="3" applyAlignment="1" applyProtection="1"/>
    <xf numFmtId="0" fontId="1" fillId="4" borderId="0" xfId="4"/>
    <xf numFmtId="0" fontId="1" fillId="4" borderId="0" xfId="4" applyFill="1"/>
    <xf numFmtId="0" fontId="11" fillId="4" borderId="0" xfId="2" applyFont="1" applyAlignment="1">
      <alignment horizontal="left" vertical="center"/>
    </xf>
    <xf numFmtId="0" fontId="7" fillId="4" borderId="0" xfId="2" applyFont="1" applyAlignment="1">
      <alignment horizontal="left" vertical="center"/>
    </xf>
    <xf numFmtId="0" fontId="12" fillId="4" borderId="0" xfId="5"/>
    <xf numFmtId="0" fontId="13" fillId="2" borderId="2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left" vertical="center"/>
    </xf>
    <xf numFmtId="3" fontId="11" fillId="5" borderId="0" xfId="2" applyNumberFormat="1" applyFont="1" applyFill="1" applyAlignment="1">
      <alignment horizontal="right" vertical="center" shrinkToFit="1"/>
    </xf>
    <xf numFmtId="3" fontId="11" fillId="4" borderId="0" xfId="2" applyNumberFormat="1" applyFont="1" applyAlignment="1">
      <alignment horizontal="right" vertical="center" shrinkToFit="1"/>
    </xf>
    <xf numFmtId="0" fontId="5" fillId="4" borderId="0" xfId="6"/>
    <xf numFmtId="0" fontId="7" fillId="6" borderId="2" xfId="2" applyFont="1" applyFill="1" applyBorder="1" applyAlignment="1">
      <alignment vertical="center"/>
    </xf>
    <xf numFmtId="3" fontId="11" fillId="6" borderId="0" xfId="2" applyNumberFormat="1" applyFont="1" applyFill="1" applyAlignment="1">
      <alignment horizontal="right" vertical="center" shrinkToFit="1"/>
    </xf>
    <xf numFmtId="0" fontId="12" fillId="4" borderId="0" xfId="5" applyAlignment="1">
      <alignment horizontal="left" vertical="center"/>
    </xf>
    <xf numFmtId="3" fontId="8" fillId="4" borderId="0" xfId="2" applyNumberFormat="1"/>
    <xf numFmtId="164" fontId="0" fillId="4" borderId="0" xfId="7" applyNumberFormat="1" applyFont="1"/>
    <xf numFmtId="0" fontId="14" fillId="7" borderId="1" xfId="8" applyNumberFormat="1" applyFont="1" applyFill="1" applyBorder="1" applyAlignment="1">
      <alignment horizontal="center" vertical="center" wrapText="1"/>
    </xf>
    <xf numFmtId="0" fontId="14" fillId="7" borderId="1" xfId="4" applyFont="1" applyFill="1" applyBorder="1" applyAlignment="1">
      <alignment horizontal="center" vertical="center" wrapText="1"/>
    </xf>
    <xf numFmtId="0" fontId="1" fillId="4" borderId="0" xfId="4" applyFont="1"/>
    <xf numFmtId="0" fontId="6" fillId="4" borderId="0" xfId="1" applyFill="1"/>
    <xf numFmtId="0" fontId="15" fillId="0" borderId="1" xfId="2" applyFont="1" applyFill="1" applyBorder="1" applyAlignment="1">
      <alignment horizontal="center" vertical="center"/>
    </xf>
    <xf numFmtId="0" fontId="6" fillId="4" borderId="0" xfId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64" fontId="16" fillId="0" borderId="1" xfId="9" applyNumberFormat="1" applyFont="1" applyFill="1" applyBorder="1" applyAlignment="1">
      <alignment horizontal="center" vertical="center"/>
    </xf>
    <xf numFmtId="164" fontId="17" fillId="0" borderId="1" xfId="4" applyNumberFormat="1" applyFont="1" applyFill="1" applyBorder="1" applyAlignment="1">
      <alignment horizontal="center" vertical="center"/>
    </xf>
    <xf numFmtId="165" fontId="3" fillId="5" borderId="0" xfId="0" applyNumberFormat="1" applyFont="1" applyFill="1" applyAlignment="1">
      <alignment horizontal="right" vertical="center" shrinkToFit="1"/>
    </xf>
    <xf numFmtId="165" fontId="11" fillId="5" borderId="0" xfId="0" applyNumberFormat="1" applyFont="1" applyFill="1" applyAlignment="1">
      <alignment horizontal="right" vertical="center" shrinkToFit="1"/>
    </xf>
    <xf numFmtId="0" fontId="2" fillId="6" borderId="2" xfId="0" applyFont="1" applyFill="1" applyBorder="1" applyAlignment="1">
      <alignment horizontal="right" vertical="center" wrapText="1"/>
    </xf>
    <xf numFmtId="0" fontId="18" fillId="0" borderId="0" xfId="0" applyFont="1"/>
    <xf numFmtId="164" fontId="0" fillId="0" borderId="0" xfId="0" applyNumberFormat="1"/>
  </cellXfs>
  <cellStyles count="12">
    <cellStyle name="Lien hypertexte" xfId="1" builtinId="8"/>
    <cellStyle name="Lien hypertexte 2" xfId="3"/>
    <cellStyle name="Lien hypertexte 3" xfId="5"/>
    <cellStyle name="Normal" xfId="0" builtinId="0"/>
    <cellStyle name="Normal 2" xfId="2"/>
    <cellStyle name="Normal 2 2" xfId="6"/>
    <cellStyle name="Normal 2 2 2" xfId="8"/>
    <cellStyle name="Normal 3" xfId="4"/>
    <cellStyle name="Normal 4" xfId="10"/>
    <cellStyle name="Normal 5" xfId="11"/>
    <cellStyle name="Pourcentage 2" xfId="7"/>
    <cellStyle name="Pourcentage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53841090455047E-2"/>
          <c:y val="3.292180682039917E-2"/>
          <c:w val="0.76348347687916285"/>
          <c:h val="0.86867663291690511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1'!$A$5</c:f>
              <c:strCache>
                <c:ptCount val="1"/>
                <c:pt idx="0">
                  <c:v>Zone euro (19)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'Graphique 1'!$B$4:$W$4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'Graphique 1'!$B$5:$W$5</c:f>
              <c:numCache>
                <c:formatCode>#\ ##0.##</c:formatCode>
                <c:ptCount val="22"/>
                <c:pt idx="0">
                  <c:v>100</c:v>
                </c:pt>
                <c:pt idx="1">
                  <c:v>100.65524945074112</c:v>
                </c:pt>
                <c:pt idx="2">
                  <c:v>101.93356460315883</c:v>
                </c:pt>
                <c:pt idx="3">
                  <c:v>102.22553322029555</c:v>
                </c:pt>
                <c:pt idx="4">
                  <c:v>100.66882829167301</c:v>
                </c:pt>
                <c:pt idx="5">
                  <c:v>99.769470197895558</c:v>
                </c:pt>
                <c:pt idx="6">
                  <c:v>97.453823450870161</c:v>
                </c:pt>
                <c:pt idx="7">
                  <c:v>97.204008351705255</c:v>
                </c:pt>
                <c:pt idx="8">
                  <c:v>102.96821591791618</c:v>
                </c:pt>
                <c:pt idx="9">
                  <c:v>113.95752396589282</c:v>
                </c:pt>
                <c:pt idx="10">
                  <c:v>104.65772171822837</c:v>
                </c:pt>
                <c:pt idx="11">
                  <c:v>102.87749369296976</c:v>
                </c:pt>
                <c:pt idx="12">
                  <c:v>106.25219426399545</c:v>
                </c:pt>
                <c:pt idx="13">
                  <c:v>108.20070208307041</c:v>
                </c:pt>
                <c:pt idx="14">
                  <c:v>106.73578053333712</c:v>
                </c:pt>
                <c:pt idx="15">
                  <c:v>104.55141771637824</c:v>
                </c:pt>
                <c:pt idx="16">
                  <c:v>104.24361620115567</c:v>
                </c:pt>
                <c:pt idx="17">
                  <c:v>103.18026753225882</c:v>
                </c:pt>
                <c:pt idx="18">
                  <c:v>104.68086215088852</c:v>
                </c:pt>
                <c:pt idx="19">
                  <c:v>106.93577029608836</c:v>
                </c:pt>
                <c:pt idx="20">
                  <c:v>108.72367481209054</c:v>
                </c:pt>
                <c:pt idx="21">
                  <c:v>104.96475433889505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1'!$A$6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'Graphique 1'!$B$4:$W$4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'Graphique 1'!$B$6:$W$6</c:f>
              <c:numCache>
                <c:formatCode>#\ ##0.##</c:formatCode>
                <c:ptCount val="22"/>
                <c:pt idx="0">
                  <c:v>100</c:v>
                </c:pt>
                <c:pt idx="1">
                  <c:v>100.28282354630686</c:v>
                </c:pt>
                <c:pt idx="2">
                  <c:v>101.72127913892787</c:v>
                </c:pt>
                <c:pt idx="3">
                  <c:v>100.66912279085767</c:v>
                </c:pt>
                <c:pt idx="4">
                  <c:v>97.286198600390662</c:v>
                </c:pt>
                <c:pt idx="5">
                  <c:v>95.317632308304709</c:v>
                </c:pt>
                <c:pt idx="6">
                  <c:v>89.847578188721002</c:v>
                </c:pt>
                <c:pt idx="7">
                  <c:v>89.164807920524368</c:v>
                </c:pt>
                <c:pt idx="8">
                  <c:v>94.668974049388012</c:v>
                </c:pt>
                <c:pt idx="9">
                  <c:v>111.50712564734458</c:v>
                </c:pt>
                <c:pt idx="10">
                  <c:v>96.359495451630039</c:v>
                </c:pt>
                <c:pt idx="11">
                  <c:v>93.333210220367832</c:v>
                </c:pt>
                <c:pt idx="12">
                  <c:v>98.099995157865521</c:v>
                </c:pt>
                <c:pt idx="13">
                  <c:v>101.73244774406577</c:v>
                </c:pt>
                <c:pt idx="14">
                  <c:v>100.23434869109725</c:v>
                </c:pt>
                <c:pt idx="15">
                  <c:v>102.06172628637239</c:v>
                </c:pt>
                <c:pt idx="16">
                  <c:v>100.70619658954767</c:v>
                </c:pt>
                <c:pt idx="17">
                  <c:v>99.752023988616202</c:v>
                </c:pt>
                <c:pt idx="18">
                  <c:v>102.42325086685666</c:v>
                </c:pt>
                <c:pt idx="19">
                  <c:v>106.83748448615934</c:v>
                </c:pt>
                <c:pt idx="20">
                  <c:v>110.45613819388061</c:v>
                </c:pt>
                <c:pt idx="21">
                  <c:v>107.18427287796678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1'!$A$7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1'!$B$4:$W$4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'Graphique 1'!$B$7:$W$7</c:f>
              <c:numCache>
                <c:formatCode>#\ ##0.##</c:formatCode>
                <c:ptCount val="22"/>
                <c:pt idx="0">
                  <c:v>100</c:v>
                </c:pt>
                <c:pt idx="1">
                  <c:v>99.841879470036034</c:v>
                </c:pt>
                <c:pt idx="2">
                  <c:v>101.67051937593551</c:v>
                </c:pt>
                <c:pt idx="3">
                  <c:v>102.69260534568765</c:v>
                </c:pt>
                <c:pt idx="4">
                  <c:v>104.82635380699041</c:v>
                </c:pt>
                <c:pt idx="5">
                  <c:v>107.00834181262498</c:v>
                </c:pt>
                <c:pt idx="6">
                  <c:v>109.2169099327144</c:v>
                </c:pt>
                <c:pt idx="7">
                  <c:v>112.32833313198543</c:v>
                </c:pt>
                <c:pt idx="8">
                  <c:v>120.36877013092324</c:v>
                </c:pt>
                <c:pt idx="9">
                  <c:v>119.76475970567003</c:v>
                </c:pt>
                <c:pt idx="10">
                  <c:v>118.11159090133486</c:v>
                </c:pt>
                <c:pt idx="11">
                  <c:v>116.40059250749879</c:v>
                </c:pt>
                <c:pt idx="12">
                  <c:v>116.00116693115153</c:v>
                </c:pt>
                <c:pt idx="13">
                  <c:v>112.64160441072657</c:v>
                </c:pt>
                <c:pt idx="14">
                  <c:v>108.9899334623327</c:v>
                </c:pt>
                <c:pt idx="15">
                  <c:v>105.92977751678436</c:v>
                </c:pt>
                <c:pt idx="16">
                  <c:v>107.31459316668339</c:v>
                </c:pt>
                <c:pt idx="17">
                  <c:v>106.18963566442672</c:v>
                </c:pt>
                <c:pt idx="18">
                  <c:v>110.85316335567479</c:v>
                </c:pt>
                <c:pt idx="19">
                  <c:v>113.47136405256971</c:v>
                </c:pt>
                <c:pt idx="20">
                  <c:v>129.13927024933326</c:v>
                </c:pt>
                <c:pt idx="21">
                  <c:v>122.12985106676537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1'!$A$8</c:f>
              <c:strCache>
                <c:ptCount val="1"/>
                <c:pt idx="0">
                  <c:v>France (hors CICE)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'Graphique 1'!$B$4:$W$4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'Graphique 1'!$B$8:$W$8</c:f>
              <c:numCache>
                <c:formatCode>#\ ##0.##</c:formatCode>
                <c:ptCount val="22"/>
                <c:pt idx="0">
                  <c:v>100</c:v>
                </c:pt>
                <c:pt idx="1">
                  <c:v>101.01856363956155</c:v>
                </c:pt>
                <c:pt idx="2">
                  <c:v>102.6255853679387</c:v>
                </c:pt>
                <c:pt idx="3">
                  <c:v>100.84725257821646</c:v>
                </c:pt>
                <c:pt idx="4">
                  <c:v>99.500861905172641</c:v>
                </c:pt>
                <c:pt idx="5">
                  <c:v>99.046050928726231</c:v>
                </c:pt>
                <c:pt idx="6">
                  <c:v>97.567280227026004</c:v>
                </c:pt>
                <c:pt idx="7">
                  <c:v>96.99192639053193</c:v>
                </c:pt>
                <c:pt idx="8">
                  <c:v>101.90965910712892</c:v>
                </c:pt>
                <c:pt idx="9">
                  <c:v>104.47318399055911</c:v>
                </c:pt>
                <c:pt idx="10">
                  <c:v>103.01698841382819</c:v>
                </c:pt>
                <c:pt idx="11">
                  <c:v>100.8429791949599</c:v>
                </c:pt>
                <c:pt idx="12">
                  <c:v>102.61901993184762</c:v>
                </c:pt>
                <c:pt idx="13">
                  <c:v>103.67287960403499</c:v>
                </c:pt>
                <c:pt idx="14">
                  <c:v>103.2198418647443</c:v>
                </c:pt>
                <c:pt idx="15">
                  <c:v>103.67418865731319</c:v>
                </c:pt>
                <c:pt idx="16">
                  <c:v>103.26892263301669</c:v>
                </c:pt>
                <c:pt idx="17">
                  <c:v>102.83401703774048</c:v>
                </c:pt>
                <c:pt idx="18">
                  <c:v>103.05504964803306</c:v>
                </c:pt>
                <c:pt idx="19">
                  <c:v>100.22825478599106</c:v>
                </c:pt>
                <c:pt idx="20">
                  <c:v>108.9931416086873</c:v>
                </c:pt>
                <c:pt idx="21">
                  <c:v>108.49398145527567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1'!$A$9</c:f>
              <c:strCache>
                <c:ptCount val="1"/>
                <c:pt idx="0">
                  <c:v>France (avec CICE)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cat>
            <c:strRef>
              <c:f>'Graphique 1'!$B$4:$W$4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'Graphique 1'!$B$9:$W$9</c:f>
              <c:numCache>
                <c:formatCode>#\ ##0.##</c:formatCode>
                <c:ptCount val="22"/>
                <c:pt idx="0">
                  <c:v>100</c:v>
                </c:pt>
                <c:pt idx="1">
                  <c:v>101.01856363956155</c:v>
                </c:pt>
                <c:pt idx="2">
                  <c:v>102.6255853679387</c:v>
                </c:pt>
                <c:pt idx="3">
                  <c:v>100.84725257821646</c:v>
                </c:pt>
                <c:pt idx="4">
                  <c:v>99.500861905172641</c:v>
                </c:pt>
                <c:pt idx="5">
                  <c:v>99.046050928726231</c:v>
                </c:pt>
                <c:pt idx="6">
                  <c:v>97.567280227026004</c:v>
                </c:pt>
                <c:pt idx="7">
                  <c:v>96.99192639053193</c:v>
                </c:pt>
                <c:pt idx="8">
                  <c:v>101.90965910712892</c:v>
                </c:pt>
                <c:pt idx="9">
                  <c:v>104.47318399055911</c:v>
                </c:pt>
                <c:pt idx="10">
                  <c:v>103.01698841382819</c:v>
                </c:pt>
                <c:pt idx="11">
                  <c:v>100.8429791949599</c:v>
                </c:pt>
                <c:pt idx="12">
                  <c:v>102.61901993184762</c:v>
                </c:pt>
                <c:pt idx="13">
                  <c:v>103.67287960403499</c:v>
                </c:pt>
                <c:pt idx="14">
                  <c:v>101.73683334260834</c:v>
                </c:pt>
                <c:pt idx="15">
                  <c:v>101.12382314067258</c:v>
                </c:pt>
                <c:pt idx="16">
                  <c:v>100.62820645111381</c:v>
                </c:pt>
                <c:pt idx="17">
                  <c:v>100.23995659733011</c:v>
                </c:pt>
                <c:pt idx="18">
                  <c:v>99.980891186796072</c:v>
                </c:pt>
                <c:pt idx="19">
                  <c:v>97.372793384300806</c:v>
                </c:pt>
                <c:pt idx="20">
                  <c:v>108.99314160868725</c:v>
                </c:pt>
                <c:pt idx="21">
                  <c:v>108.49398145527563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1'!$A$10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'Graphique 1'!$B$4:$W$4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'Graphique 1'!$B$10:$W$10</c:f>
              <c:numCache>
                <c:formatCode>#\ ##0.##</c:formatCode>
                <c:ptCount val="22"/>
                <c:pt idx="0">
                  <c:v>100</c:v>
                </c:pt>
                <c:pt idx="1">
                  <c:v>103.32014927213315</c:v>
                </c:pt>
                <c:pt idx="2">
                  <c:v>106.30457100508748</c:v>
                </c:pt>
                <c:pt idx="3">
                  <c:v>111.95582064576095</c:v>
                </c:pt>
                <c:pt idx="4">
                  <c:v>113.42497785638136</c:v>
                </c:pt>
                <c:pt idx="5">
                  <c:v>113.75857130836522</c:v>
                </c:pt>
                <c:pt idx="6">
                  <c:v>112.52117995409925</c:v>
                </c:pt>
                <c:pt idx="7">
                  <c:v>114.26997016656728</c:v>
                </c:pt>
                <c:pt idx="8">
                  <c:v>120.58160279969619</c:v>
                </c:pt>
                <c:pt idx="9">
                  <c:v>137.16296683339289</c:v>
                </c:pt>
                <c:pt idx="10">
                  <c:v>126.41815705427391</c:v>
                </c:pt>
                <c:pt idx="11">
                  <c:v>127.35941569428184</c:v>
                </c:pt>
                <c:pt idx="12">
                  <c:v>130.20171552866714</c:v>
                </c:pt>
                <c:pt idx="13">
                  <c:v>131.44215720310467</c:v>
                </c:pt>
                <c:pt idx="14">
                  <c:v>130.92582583383285</c:v>
                </c:pt>
                <c:pt idx="15">
                  <c:v>130.10078042851433</c:v>
                </c:pt>
                <c:pt idx="16">
                  <c:v>128.20748501429722</c:v>
                </c:pt>
                <c:pt idx="17">
                  <c:v>126.68777907491562</c:v>
                </c:pt>
                <c:pt idx="18">
                  <c:v>127.66543811798887</c:v>
                </c:pt>
                <c:pt idx="19">
                  <c:v>130.68147411092096</c:v>
                </c:pt>
                <c:pt idx="20">
                  <c:v>136.94100542681414</c:v>
                </c:pt>
                <c:pt idx="21">
                  <c:v>132.72322392923104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59736"/>
        <c:axId val="192760128"/>
      </c:lineChart>
      <c:catAx>
        <c:axId val="19275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2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760128"/>
        <c:crosses val="autoZero"/>
        <c:auto val="1"/>
        <c:lblAlgn val="ctr"/>
        <c:lblOffset val="100"/>
        <c:noMultiLvlLbl val="0"/>
      </c:catAx>
      <c:valAx>
        <c:axId val="192760128"/>
        <c:scaling>
          <c:orientation val="minMax"/>
          <c:max val="14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759736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827057678736626"/>
          <c:y val="6.659160086232975E-2"/>
          <c:w val="0.17172942321263374"/>
          <c:h val="0.86966004522801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11</xdr:row>
      <xdr:rowOff>38100</xdr:rowOff>
    </xdr:from>
    <xdr:to>
      <xdr:col>13</xdr:col>
      <xdr:colOff>142876</xdr:colOff>
      <xdr:row>33</xdr:row>
      <xdr:rowOff>90488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RVICES\SCIDE\SDP3E\P3E1\Fiscalit&#233;%20de%20production\Indicateurs%20Imp&#244;ts%20de%20prod%20ETI%20-%20SDDE\VA%20par%20cat%20entreprises%20INS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so.eurostat.ec.europa.eu/nui/show.do?dataset=nasa_10_nf_tr&amp;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eurostat/databrowser/bookmark/3341cb5b-c488-4cce-859e-4a188f0d58c2?lang=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bookmark/8c03a673-9d79-496a-9893-464683d6ba02?lang=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bookmark/7919fa1c-36db-4947-b7c4-8fa06b0e6063?lang=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bookmark/4475d2c1-230c-4e5d-bf0b-5b75b4d0b753?lang=f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zoomScaleNormal="100" workbookViewId="0">
      <pane xSplit="1" topLeftCell="B1" activePane="topRight" state="frozen"/>
      <selection activeCell="A5" sqref="A5"/>
      <selection pane="topRight" activeCell="A15" sqref="A15"/>
    </sheetView>
  </sheetViews>
  <sheetFormatPr baseColWidth="10" defaultRowHeight="15" x14ac:dyDescent="0.25"/>
  <cols>
    <col min="1" max="1" width="16.28515625" customWidth="1"/>
  </cols>
  <sheetData>
    <row r="1" spans="1:25" ht="18" x14ac:dyDescent="0.25">
      <c r="A1" s="34" t="s">
        <v>120</v>
      </c>
    </row>
    <row r="4" spans="1:25" x14ac:dyDescent="0.25">
      <c r="A4" s="33" t="s">
        <v>119</v>
      </c>
      <c r="B4" s="1" t="s">
        <v>44</v>
      </c>
      <c r="C4" s="1" t="s">
        <v>45</v>
      </c>
      <c r="D4" s="1" t="s">
        <v>46</v>
      </c>
      <c r="E4" s="1" t="s">
        <v>47</v>
      </c>
      <c r="F4" s="1" t="s">
        <v>48</v>
      </c>
      <c r="G4" s="1" t="s">
        <v>49</v>
      </c>
      <c r="H4" s="1" t="s">
        <v>50</v>
      </c>
      <c r="I4" s="1" t="s">
        <v>51</v>
      </c>
      <c r="J4" s="1" t="s">
        <v>52</v>
      </c>
      <c r="K4" s="1" t="s">
        <v>53</v>
      </c>
      <c r="L4" s="1" t="s">
        <v>54</v>
      </c>
      <c r="M4" s="1" t="s">
        <v>55</v>
      </c>
      <c r="N4" s="1" t="s">
        <v>56</v>
      </c>
      <c r="O4" s="1" t="s">
        <v>57</v>
      </c>
      <c r="P4" s="1" t="s">
        <v>58</v>
      </c>
      <c r="Q4" s="1" t="s">
        <v>59</v>
      </c>
      <c r="R4" s="1" t="s">
        <v>60</v>
      </c>
      <c r="S4" s="1" t="s">
        <v>61</v>
      </c>
      <c r="T4" s="1" t="s">
        <v>62</v>
      </c>
      <c r="U4" s="1" t="s">
        <v>6</v>
      </c>
      <c r="V4" s="1" t="s">
        <v>7</v>
      </c>
      <c r="W4" s="1" t="s">
        <v>8</v>
      </c>
    </row>
    <row r="5" spans="1:25" x14ac:dyDescent="0.25">
      <c r="A5" s="2" t="s">
        <v>117</v>
      </c>
      <c r="B5" s="31">
        <v>100</v>
      </c>
      <c r="C5" s="31">
        <v>100.65524945074112</v>
      </c>
      <c r="D5" s="31">
        <v>101.93356460315883</v>
      </c>
      <c r="E5" s="31">
        <v>102.22553322029555</v>
      </c>
      <c r="F5" s="31">
        <v>100.66882829167301</v>
      </c>
      <c r="G5" s="31">
        <v>99.769470197895558</v>
      </c>
      <c r="H5" s="31">
        <v>97.453823450870161</v>
      </c>
      <c r="I5" s="31">
        <v>97.204008351705255</v>
      </c>
      <c r="J5" s="31">
        <v>102.96821591791618</v>
      </c>
      <c r="K5" s="31">
        <v>113.95752396589282</v>
      </c>
      <c r="L5" s="31">
        <v>104.65772171822837</v>
      </c>
      <c r="M5" s="31">
        <v>102.87749369296976</v>
      </c>
      <c r="N5" s="31">
        <v>106.25219426399545</v>
      </c>
      <c r="O5" s="31">
        <v>108.20070208307041</v>
      </c>
      <c r="P5" s="31">
        <v>106.73578053333712</v>
      </c>
      <c r="Q5" s="31">
        <v>104.55141771637824</v>
      </c>
      <c r="R5" s="31">
        <v>104.24361620115567</v>
      </c>
      <c r="S5" s="31">
        <v>103.18026753225882</v>
      </c>
      <c r="T5" s="31">
        <v>104.68086215088852</v>
      </c>
      <c r="U5" s="31">
        <v>106.93577029608836</v>
      </c>
      <c r="V5" s="31">
        <v>108.72367481209054</v>
      </c>
      <c r="W5" s="31">
        <v>104.96475433889505</v>
      </c>
      <c r="Y5" s="35"/>
    </row>
    <row r="6" spans="1:25" x14ac:dyDescent="0.25">
      <c r="A6" s="28" t="s">
        <v>108</v>
      </c>
      <c r="B6" s="31">
        <v>100</v>
      </c>
      <c r="C6" s="31">
        <v>100.28282354630686</v>
      </c>
      <c r="D6" s="31">
        <v>101.72127913892787</v>
      </c>
      <c r="E6" s="31">
        <v>100.66912279085767</v>
      </c>
      <c r="F6" s="31">
        <v>97.286198600390662</v>
      </c>
      <c r="G6" s="31">
        <v>95.317632308304709</v>
      </c>
      <c r="H6" s="31">
        <v>89.847578188721002</v>
      </c>
      <c r="I6" s="31">
        <v>89.164807920524368</v>
      </c>
      <c r="J6" s="31">
        <v>94.668974049388012</v>
      </c>
      <c r="K6" s="31">
        <v>111.50712564734458</v>
      </c>
      <c r="L6" s="31">
        <v>96.359495451630039</v>
      </c>
      <c r="M6" s="31">
        <v>93.333210220367832</v>
      </c>
      <c r="N6" s="31">
        <v>98.099995157865521</v>
      </c>
      <c r="O6" s="31">
        <v>101.73244774406577</v>
      </c>
      <c r="P6" s="31">
        <v>100.23434869109725</v>
      </c>
      <c r="Q6" s="31">
        <v>102.06172628637239</v>
      </c>
      <c r="R6" s="31">
        <v>100.70619658954767</v>
      </c>
      <c r="S6" s="31">
        <v>99.752023988616202</v>
      </c>
      <c r="T6" s="31">
        <v>102.42325086685666</v>
      </c>
      <c r="U6" s="31">
        <v>106.83748448615934</v>
      </c>
      <c r="V6" s="31">
        <v>110.45613819388061</v>
      </c>
      <c r="W6" s="31">
        <v>107.18427287796678</v>
      </c>
      <c r="Y6" s="35"/>
    </row>
    <row r="7" spans="1:25" x14ac:dyDescent="0.25">
      <c r="A7" s="2" t="s">
        <v>69</v>
      </c>
      <c r="B7" s="31">
        <v>100</v>
      </c>
      <c r="C7" s="31">
        <v>99.841879470036034</v>
      </c>
      <c r="D7" s="31">
        <v>101.67051937593551</v>
      </c>
      <c r="E7" s="31">
        <v>102.69260534568765</v>
      </c>
      <c r="F7" s="31">
        <v>104.82635380699041</v>
      </c>
      <c r="G7" s="31">
        <v>107.00834181262498</v>
      </c>
      <c r="H7" s="31">
        <v>109.2169099327144</v>
      </c>
      <c r="I7" s="31">
        <v>112.32833313198543</v>
      </c>
      <c r="J7" s="31">
        <v>120.36877013092324</v>
      </c>
      <c r="K7" s="31">
        <v>119.76475970567003</v>
      </c>
      <c r="L7" s="31">
        <v>118.11159090133486</v>
      </c>
      <c r="M7" s="31">
        <v>116.40059250749879</v>
      </c>
      <c r="N7" s="31">
        <v>116.00116693115153</v>
      </c>
      <c r="O7" s="31">
        <v>112.64160441072657</v>
      </c>
      <c r="P7" s="31">
        <v>108.9899334623327</v>
      </c>
      <c r="Q7" s="31">
        <v>105.92977751678436</v>
      </c>
      <c r="R7" s="31">
        <v>107.31459316668339</v>
      </c>
      <c r="S7" s="31">
        <v>106.18963566442672</v>
      </c>
      <c r="T7" s="31">
        <v>110.85316335567479</v>
      </c>
      <c r="U7" s="31">
        <v>113.47136405256971</v>
      </c>
      <c r="V7" s="31">
        <v>129.13927024933326</v>
      </c>
      <c r="W7" s="31">
        <v>122.12985106676537</v>
      </c>
      <c r="Y7" s="35"/>
    </row>
    <row r="8" spans="1:25" x14ac:dyDescent="0.25">
      <c r="A8" s="28" t="s">
        <v>116</v>
      </c>
      <c r="B8" s="31">
        <v>100</v>
      </c>
      <c r="C8" s="32">
        <v>101.01856363956155</v>
      </c>
      <c r="D8" s="32">
        <v>102.6255853679387</v>
      </c>
      <c r="E8" s="32">
        <v>100.84725257821646</v>
      </c>
      <c r="F8" s="32">
        <v>99.500861905172641</v>
      </c>
      <c r="G8" s="32">
        <v>99.046050928726231</v>
      </c>
      <c r="H8" s="32">
        <v>97.567280227026004</v>
      </c>
      <c r="I8" s="32">
        <v>96.99192639053193</v>
      </c>
      <c r="J8" s="32">
        <v>101.90965910712892</v>
      </c>
      <c r="K8" s="32">
        <v>104.47318399055911</v>
      </c>
      <c r="L8" s="32">
        <v>103.01698841382819</v>
      </c>
      <c r="M8" s="32">
        <v>100.8429791949599</v>
      </c>
      <c r="N8" s="32">
        <v>102.61901993184762</v>
      </c>
      <c r="O8" s="32">
        <v>103.67287960403499</v>
      </c>
      <c r="P8" s="32">
        <v>103.2198418647443</v>
      </c>
      <c r="Q8" s="32">
        <v>103.67418865731319</v>
      </c>
      <c r="R8" s="32">
        <v>103.26892263301669</v>
      </c>
      <c r="S8" s="32">
        <v>102.83401703774048</v>
      </c>
      <c r="T8" s="32">
        <v>103.05504964803306</v>
      </c>
      <c r="U8" s="32">
        <v>100.22825478599106</v>
      </c>
      <c r="V8" s="32">
        <v>108.9931416086873</v>
      </c>
      <c r="W8" s="31">
        <v>108.49398145527567</v>
      </c>
      <c r="Y8" s="35"/>
    </row>
    <row r="9" spans="1:25" x14ac:dyDescent="0.25">
      <c r="A9" s="28" t="s">
        <v>118</v>
      </c>
      <c r="B9" s="31">
        <v>100</v>
      </c>
      <c r="C9" s="32">
        <v>101.01856363956155</v>
      </c>
      <c r="D9" s="31">
        <v>102.6255853679387</v>
      </c>
      <c r="E9" s="31">
        <v>100.84725257821646</v>
      </c>
      <c r="F9" s="31">
        <v>99.500861905172641</v>
      </c>
      <c r="G9" s="31">
        <v>99.046050928726231</v>
      </c>
      <c r="H9" s="31">
        <v>97.567280227026004</v>
      </c>
      <c r="I9" s="31">
        <v>96.99192639053193</v>
      </c>
      <c r="J9" s="31">
        <v>101.90965910712892</v>
      </c>
      <c r="K9" s="31">
        <v>104.47318399055911</v>
      </c>
      <c r="L9" s="31">
        <v>103.01698841382819</v>
      </c>
      <c r="M9" s="31">
        <v>100.8429791949599</v>
      </c>
      <c r="N9" s="31">
        <v>102.61901993184762</v>
      </c>
      <c r="O9" s="31">
        <v>103.67287960403499</v>
      </c>
      <c r="P9" s="31">
        <v>101.73683334260834</v>
      </c>
      <c r="Q9" s="31">
        <v>101.12382314067258</v>
      </c>
      <c r="R9" s="31">
        <v>100.62820645111381</v>
      </c>
      <c r="S9" s="31">
        <v>100.23995659733011</v>
      </c>
      <c r="T9" s="31">
        <v>99.980891186796072</v>
      </c>
      <c r="U9" s="31">
        <v>97.372793384300806</v>
      </c>
      <c r="V9" s="31">
        <v>108.99314160868725</v>
      </c>
      <c r="W9" s="31">
        <v>108.49398145527563</v>
      </c>
      <c r="Y9" s="35"/>
    </row>
    <row r="10" spans="1:25" x14ac:dyDescent="0.25">
      <c r="A10" s="2" t="s">
        <v>71</v>
      </c>
      <c r="B10" s="31">
        <v>100</v>
      </c>
      <c r="C10" s="31">
        <v>103.32014927213315</v>
      </c>
      <c r="D10" s="31">
        <v>106.30457100508748</v>
      </c>
      <c r="E10" s="31">
        <v>111.95582064576095</v>
      </c>
      <c r="F10" s="31">
        <v>113.42497785638136</v>
      </c>
      <c r="G10" s="31">
        <v>113.75857130836522</v>
      </c>
      <c r="H10" s="31">
        <v>112.52117995409925</v>
      </c>
      <c r="I10" s="31">
        <v>114.26997016656728</v>
      </c>
      <c r="J10" s="31">
        <v>120.58160279969619</v>
      </c>
      <c r="K10" s="31">
        <v>137.16296683339289</v>
      </c>
      <c r="L10" s="31">
        <v>126.41815705427391</v>
      </c>
      <c r="M10" s="31">
        <v>127.35941569428184</v>
      </c>
      <c r="N10" s="31">
        <v>130.20171552866714</v>
      </c>
      <c r="O10" s="31">
        <v>131.44215720310467</v>
      </c>
      <c r="P10" s="31">
        <v>130.92582583383285</v>
      </c>
      <c r="Q10" s="31">
        <v>130.10078042851433</v>
      </c>
      <c r="R10" s="31">
        <v>128.20748501429722</v>
      </c>
      <c r="S10" s="31">
        <v>126.68777907491562</v>
      </c>
      <c r="T10" s="31">
        <v>127.66543811798887</v>
      </c>
      <c r="U10" s="31">
        <v>130.68147411092096</v>
      </c>
      <c r="V10" s="31">
        <v>136.94100542681414</v>
      </c>
      <c r="W10" s="31">
        <v>132.72322392923104</v>
      </c>
      <c r="Y10" s="3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6:D19"/>
  <sheetViews>
    <sheetView workbookViewId="0">
      <selection activeCell="H18" sqref="H18"/>
    </sheetView>
  </sheetViews>
  <sheetFormatPr baseColWidth="10" defaultRowHeight="14.25" x14ac:dyDescent="0.2"/>
  <cols>
    <col min="1" max="16384" width="11.42578125" style="4"/>
  </cols>
  <sheetData>
    <row r="6" spans="2:4" ht="15" x14ac:dyDescent="0.25">
      <c r="B6" s="3" t="s">
        <v>15</v>
      </c>
    </row>
    <row r="10" spans="2:4" x14ac:dyDescent="0.2">
      <c r="B10" s="4" t="s">
        <v>16</v>
      </c>
    </row>
    <row r="11" spans="2:4" ht="15" x14ac:dyDescent="0.25">
      <c r="B11" s="5" t="s">
        <v>17</v>
      </c>
      <c r="C11" s="6"/>
      <c r="D11" s="6"/>
    </row>
    <row r="12" spans="2:4" ht="15" x14ac:dyDescent="0.25">
      <c r="B12" s="6"/>
      <c r="C12" s="6" t="s">
        <v>18</v>
      </c>
      <c r="D12" s="6" t="s">
        <v>19</v>
      </c>
    </row>
    <row r="13" spans="2:4" ht="15" x14ac:dyDescent="0.25">
      <c r="B13" s="6"/>
      <c r="C13" s="6" t="s">
        <v>20</v>
      </c>
      <c r="D13" s="6" t="s">
        <v>21</v>
      </c>
    </row>
    <row r="14" spans="2:4" ht="15" x14ac:dyDescent="0.25">
      <c r="B14" s="6"/>
      <c r="C14" s="6" t="s">
        <v>22</v>
      </c>
      <c r="D14" s="6" t="s">
        <v>23</v>
      </c>
    </row>
    <row r="15" spans="2:4" ht="15" x14ac:dyDescent="0.25">
      <c r="B15" s="6"/>
      <c r="C15" s="6" t="s">
        <v>24</v>
      </c>
      <c r="D15" s="6" t="s">
        <v>25</v>
      </c>
    </row>
    <row r="16" spans="2:4" ht="15" x14ac:dyDescent="0.25">
      <c r="B16" s="6"/>
      <c r="C16" s="6" t="s">
        <v>26</v>
      </c>
      <c r="D16" s="6" t="s">
        <v>27</v>
      </c>
    </row>
    <row r="17" spans="2:4" ht="15" x14ac:dyDescent="0.25">
      <c r="B17" s="6"/>
      <c r="C17" s="6" t="s">
        <v>28</v>
      </c>
      <c r="D17" s="6" t="s">
        <v>29</v>
      </c>
    </row>
    <row r="18" spans="2:4" ht="15" x14ac:dyDescent="0.25">
      <c r="B18" s="6"/>
      <c r="C18" s="6" t="s">
        <v>30</v>
      </c>
      <c r="D18" s="6" t="s">
        <v>31</v>
      </c>
    </row>
    <row r="19" spans="2:4" ht="15" x14ac:dyDescent="0.25">
      <c r="C19" s="7" t="s">
        <v>32</v>
      </c>
      <c r="D19" s="7" t="s">
        <v>33</v>
      </c>
    </row>
  </sheetData>
  <hyperlinks>
    <hyperlink ref="B11" r:id="rId1" display="https://appsso.eurostat.ec.europa.eu/nui/show.do?dataset=nasa_10_nf_tr&amp;lang=f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01"/>
  <sheetViews>
    <sheetView zoomScale="85" zoomScaleNormal="85" workbookViewId="0">
      <selection activeCell="L38" sqref="L38"/>
    </sheetView>
  </sheetViews>
  <sheetFormatPr baseColWidth="10" defaultColWidth="9.140625" defaultRowHeight="14.25" x14ac:dyDescent="0.2"/>
  <cols>
    <col min="1" max="1" width="29.85546875" style="4" customWidth="1"/>
    <col min="2" max="23" width="10" style="4" customWidth="1"/>
    <col min="24" max="24" width="18.5703125" style="4" customWidth="1"/>
    <col min="25" max="25" width="10" style="4" customWidth="1"/>
    <col min="26" max="26" width="5" style="4" customWidth="1"/>
    <col min="27" max="27" width="10" style="4" customWidth="1"/>
    <col min="28" max="28" width="5" style="4" customWidth="1"/>
    <col min="29" max="29" width="10" style="4" customWidth="1"/>
    <col min="30" max="30" width="5" style="4" customWidth="1"/>
    <col min="31" max="31" width="10" style="4" customWidth="1"/>
    <col min="32" max="32" width="5" style="4" customWidth="1"/>
    <col min="33" max="33" width="10" style="4" customWidth="1"/>
    <col min="34" max="34" width="5" style="4" customWidth="1"/>
    <col min="35" max="35" width="10" style="4" customWidth="1"/>
    <col min="36" max="36" width="5" style="4" customWidth="1"/>
    <col min="37" max="37" width="10" style="4" customWidth="1"/>
    <col min="38" max="38" width="5" style="4" customWidth="1"/>
    <col min="39" max="39" width="10" style="4" customWidth="1"/>
    <col min="40" max="40" width="5" style="4" customWidth="1"/>
    <col min="41" max="41" width="10" style="4" customWidth="1"/>
    <col min="42" max="42" width="5" style="4" customWidth="1"/>
    <col min="43" max="43" width="10" style="4" customWidth="1"/>
    <col min="44" max="44" width="5" style="4" customWidth="1"/>
    <col min="45" max="45" width="10" style="4" customWidth="1"/>
    <col min="46" max="46" width="5" style="4" customWidth="1"/>
    <col min="47" max="47" width="10" style="4" customWidth="1"/>
    <col min="48" max="48" width="5" style="4" customWidth="1"/>
    <col min="49" max="49" width="10" style="4" customWidth="1"/>
    <col min="50" max="50" width="5" style="4" customWidth="1"/>
    <col min="51" max="51" width="10" style="4" customWidth="1"/>
    <col min="52" max="52" width="5" style="4" customWidth="1"/>
    <col min="53" max="53" width="10" style="4" customWidth="1"/>
    <col min="54" max="54" width="5" style="4" customWidth="1"/>
    <col min="55" max="55" width="10" style="4" customWidth="1"/>
    <col min="56" max="56" width="5" style="4" customWidth="1"/>
    <col min="57" max="57" width="10" style="4" customWidth="1"/>
    <col min="58" max="58" width="5" style="4" customWidth="1"/>
    <col min="59" max="59" width="10" style="4" customWidth="1"/>
    <col min="60" max="60" width="5" style="4" customWidth="1"/>
    <col min="61" max="61" width="10" style="4" customWidth="1"/>
    <col min="62" max="62" width="5" style="4" customWidth="1"/>
    <col min="63" max="63" width="10" style="4" customWidth="1"/>
    <col min="64" max="64" width="5" style="4" customWidth="1"/>
    <col min="65" max="16384" width="9.140625" style="4"/>
  </cols>
  <sheetData>
    <row r="1" spans="1:22" x14ac:dyDescent="0.2">
      <c r="A1" s="8" t="s">
        <v>34</v>
      </c>
    </row>
    <row r="2" spans="1:22" x14ac:dyDescent="0.2">
      <c r="A2" s="8" t="s">
        <v>9</v>
      </c>
      <c r="B2" s="9" t="s">
        <v>35</v>
      </c>
    </row>
    <row r="3" spans="1:22" x14ac:dyDescent="0.2">
      <c r="A3" s="8" t="s">
        <v>10</v>
      </c>
      <c r="B3" s="8" t="s">
        <v>36</v>
      </c>
    </row>
    <row r="4" spans="1:22" ht="15" x14ac:dyDescent="0.25">
      <c r="A4" s="25" t="s">
        <v>37</v>
      </c>
    </row>
    <row r="5" spans="1:22" x14ac:dyDescent="0.2">
      <c r="A5" s="9" t="s">
        <v>0</v>
      </c>
      <c r="B5" s="8" t="s">
        <v>2</v>
      </c>
    </row>
    <row r="6" spans="1:22" x14ac:dyDescent="0.2">
      <c r="A6" s="9" t="s">
        <v>1</v>
      </c>
      <c r="B6" s="8" t="s">
        <v>38</v>
      </c>
    </row>
    <row r="7" spans="1:22" x14ac:dyDescent="0.2">
      <c r="A7" s="9" t="s">
        <v>39</v>
      </c>
      <c r="B7" s="8" t="s">
        <v>40</v>
      </c>
    </row>
    <row r="8" spans="1:22" x14ac:dyDescent="0.2">
      <c r="A8" s="9" t="s">
        <v>41</v>
      </c>
      <c r="B8" s="8" t="s">
        <v>23</v>
      </c>
    </row>
    <row r="10" spans="1:22" x14ac:dyDescent="0.2">
      <c r="A10" s="11" t="s">
        <v>42</v>
      </c>
      <c r="B10" s="12" t="s">
        <v>43</v>
      </c>
    </row>
    <row r="11" spans="1:22" x14ac:dyDescent="0.2">
      <c r="A11" s="11" t="s">
        <v>11</v>
      </c>
      <c r="B11" s="12" t="s">
        <v>44</v>
      </c>
      <c r="C11" s="12" t="s">
        <v>45</v>
      </c>
      <c r="D11" s="12" t="s">
        <v>46</v>
      </c>
      <c r="E11" s="12" t="s">
        <v>47</v>
      </c>
      <c r="F11" s="12" t="s">
        <v>48</v>
      </c>
      <c r="G11" s="12" t="s">
        <v>49</v>
      </c>
      <c r="H11" s="12" t="s">
        <v>50</v>
      </c>
      <c r="I11" s="12" t="s">
        <v>51</v>
      </c>
      <c r="J11" s="12" t="s">
        <v>52</v>
      </c>
      <c r="K11" s="12" t="s">
        <v>53</v>
      </c>
      <c r="L11" s="12" t="s">
        <v>54</v>
      </c>
      <c r="M11" s="12" t="s">
        <v>55</v>
      </c>
      <c r="N11" s="12" t="s">
        <v>56</v>
      </c>
      <c r="O11" s="12" t="s">
        <v>57</v>
      </c>
      <c r="P11" s="12" t="s">
        <v>58</v>
      </c>
      <c r="Q11" s="12" t="s">
        <v>59</v>
      </c>
      <c r="R11" s="12" t="s">
        <v>60</v>
      </c>
      <c r="S11" s="12" t="s">
        <v>61</v>
      </c>
      <c r="T11" s="12" t="s">
        <v>62</v>
      </c>
      <c r="U11" s="12" t="s">
        <v>6</v>
      </c>
      <c r="V11" s="12" t="s">
        <v>7</v>
      </c>
    </row>
    <row r="12" spans="1:22" x14ac:dyDescent="0.2">
      <c r="A12" s="13" t="s">
        <v>63</v>
      </c>
      <c r="B12" s="14">
        <v>2420</v>
      </c>
      <c r="C12" s="14">
        <v>2470</v>
      </c>
      <c r="D12" s="14">
        <v>2241</v>
      </c>
      <c r="E12" s="14">
        <v>2410</v>
      </c>
      <c r="F12" s="14">
        <v>2430</v>
      </c>
      <c r="G12" s="14">
        <v>2303</v>
      </c>
      <c r="H12" s="14">
        <v>2519</v>
      </c>
      <c r="I12" s="14">
        <v>2429</v>
      </c>
      <c r="J12" s="14">
        <v>2833</v>
      </c>
      <c r="K12" s="14">
        <v>2850</v>
      </c>
      <c r="L12" s="14">
        <v>2875</v>
      </c>
      <c r="M12" s="14">
        <v>2775</v>
      </c>
      <c r="N12" s="14">
        <v>3495</v>
      </c>
      <c r="O12" s="14">
        <v>3598</v>
      </c>
      <c r="P12" s="14">
        <v>3932</v>
      </c>
      <c r="Q12" s="14">
        <v>3602</v>
      </c>
      <c r="R12" s="14">
        <v>3748</v>
      </c>
      <c r="S12" s="14">
        <v>3676</v>
      </c>
      <c r="T12" s="14">
        <v>3754</v>
      </c>
      <c r="U12" s="14">
        <v>4139</v>
      </c>
      <c r="V12" s="14">
        <v>3874</v>
      </c>
    </row>
    <row r="13" spans="1:22" x14ac:dyDescent="0.2">
      <c r="A13" s="13" t="s">
        <v>64</v>
      </c>
      <c r="B13" s="14">
        <v>214</v>
      </c>
      <c r="C13" s="14">
        <v>247</v>
      </c>
      <c r="D13" s="14">
        <v>258</v>
      </c>
      <c r="E13" s="14">
        <v>248</v>
      </c>
      <c r="F13" s="14">
        <v>277</v>
      </c>
      <c r="G13" s="14">
        <v>275</v>
      </c>
      <c r="H13" s="14">
        <v>345</v>
      </c>
      <c r="I13" s="14">
        <v>359</v>
      </c>
      <c r="J13" s="14">
        <v>341</v>
      </c>
      <c r="K13" s="14">
        <v>299</v>
      </c>
      <c r="L13" s="14">
        <v>385</v>
      </c>
      <c r="M13" s="14">
        <v>574</v>
      </c>
      <c r="N13" s="14">
        <v>510</v>
      </c>
      <c r="O13" s="14">
        <v>382</v>
      </c>
      <c r="P13" s="14">
        <v>451</v>
      </c>
      <c r="Q13" s="14">
        <v>431</v>
      </c>
      <c r="R13" s="14">
        <v>444</v>
      </c>
      <c r="S13" s="14">
        <v>537</v>
      </c>
      <c r="T13" s="14">
        <v>630</v>
      </c>
      <c r="U13" s="14">
        <v>1018</v>
      </c>
      <c r="V13" s="14">
        <v>1030</v>
      </c>
    </row>
    <row r="14" spans="1:22" x14ac:dyDescent="0.2">
      <c r="A14" s="13" t="s">
        <v>65</v>
      </c>
      <c r="B14" s="15">
        <v>1244</v>
      </c>
      <c r="C14" s="15">
        <v>1406</v>
      </c>
      <c r="D14" s="15">
        <v>1463</v>
      </c>
      <c r="E14" s="15">
        <v>1486</v>
      </c>
      <c r="F14" s="15">
        <v>1544</v>
      </c>
      <c r="G14" s="15">
        <v>1575</v>
      </c>
      <c r="H14" s="15">
        <v>1621</v>
      </c>
      <c r="I14" s="15">
        <v>1771</v>
      </c>
      <c r="J14" s="15">
        <v>1803</v>
      </c>
      <c r="K14" s="15">
        <v>1877</v>
      </c>
      <c r="L14" s="15">
        <v>2015</v>
      </c>
      <c r="M14" s="15">
        <v>2102</v>
      </c>
      <c r="N14" s="15">
        <v>2146</v>
      </c>
      <c r="O14" s="15">
        <v>2469</v>
      </c>
      <c r="P14" s="15">
        <v>2513</v>
      </c>
      <c r="Q14" s="15">
        <v>2576</v>
      </c>
      <c r="R14" s="15">
        <v>2691</v>
      </c>
      <c r="S14" s="15">
        <v>2613</v>
      </c>
      <c r="T14" s="15">
        <v>2910</v>
      </c>
      <c r="U14" s="15">
        <v>3009</v>
      </c>
      <c r="V14" s="15">
        <v>3105</v>
      </c>
    </row>
    <row r="15" spans="1:22" x14ac:dyDescent="0.2">
      <c r="A15" s="13" t="s">
        <v>3</v>
      </c>
      <c r="B15" s="14">
        <v>6578</v>
      </c>
      <c r="C15" s="14">
        <v>6627</v>
      </c>
      <c r="D15" s="14">
        <v>6613</v>
      </c>
      <c r="E15" s="14">
        <v>6698</v>
      </c>
      <c r="F15" s="14">
        <v>6758</v>
      </c>
      <c r="G15" s="14">
        <v>7116</v>
      </c>
      <c r="H15" s="14">
        <v>7205</v>
      </c>
      <c r="I15" s="14">
        <v>7337</v>
      </c>
      <c r="J15" s="14">
        <v>7532</v>
      </c>
      <c r="K15" s="14">
        <v>7930</v>
      </c>
      <c r="L15" s="14">
        <v>7983</v>
      </c>
      <c r="M15" s="14">
        <v>9147</v>
      </c>
      <c r="N15" s="14">
        <v>10115</v>
      </c>
      <c r="O15" s="14">
        <v>10159</v>
      </c>
      <c r="P15" s="14">
        <v>10255</v>
      </c>
      <c r="Q15" s="14">
        <v>10435</v>
      </c>
      <c r="R15" s="14">
        <v>10436</v>
      </c>
      <c r="S15" s="14">
        <v>9993</v>
      </c>
      <c r="T15" s="14">
        <v>10695</v>
      </c>
      <c r="U15" s="14">
        <v>12186</v>
      </c>
      <c r="V15" s="14">
        <v>12654</v>
      </c>
    </row>
    <row r="16" spans="1:22" x14ac:dyDescent="0.2">
      <c r="A16" s="13" t="s">
        <v>66</v>
      </c>
      <c r="B16" s="15">
        <v>30</v>
      </c>
      <c r="C16" s="15">
        <v>37</v>
      </c>
      <c r="D16" s="15">
        <v>37</v>
      </c>
      <c r="E16" s="15">
        <v>41</v>
      </c>
      <c r="F16" s="15">
        <v>44</v>
      </c>
      <c r="G16" s="15">
        <v>53</v>
      </c>
      <c r="H16" s="15">
        <v>67</v>
      </c>
      <c r="I16" s="15">
        <v>80</v>
      </c>
      <c r="J16" s="15">
        <v>85</v>
      </c>
      <c r="K16" s="15">
        <v>82</v>
      </c>
      <c r="L16" s="15">
        <v>74</v>
      </c>
      <c r="M16" s="15">
        <v>78</v>
      </c>
      <c r="N16" s="15">
        <v>84</v>
      </c>
      <c r="O16" s="15">
        <v>93</v>
      </c>
      <c r="P16" s="15">
        <v>118</v>
      </c>
      <c r="Q16" s="15">
        <v>110</v>
      </c>
      <c r="R16" s="15">
        <v>133</v>
      </c>
      <c r="S16" s="15">
        <v>138</v>
      </c>
      <c r="T16" s="15">
        <v>155</v>
      </c>
      <c r="U16" s="15">
        <v>248</v>
      </c>
      <c r="V16" s="15" t="s">
        <v>13</v>
      </c>
    </row>
    <row r="17" spans="1:22" x14ac:dyDescent="0.2">
      <c r="A17" s="13" t="s">
        <v>67</v>
      </c>
      <c r="B17" s="14">
        <v>664</v>
      </c>
      <c r="C17" s="14">
        <v>904</v>
      </c>
      <c r="D17" s="14">
        <v>1043</v>
      </c>
      <c r="E17" s="14">
        <v>1171</v>
      </c>
      <c r="F17" s="14">
        <v>1280</v>
      </c>
      <c r="G17" s="14">
        <v>1482</v>
      </c>
      <c r="H17" s="14">
        <v>1529</v>
      </c>
      <c r="I17" s="14">
        <v>1688</v>
      </c>
      <c r="J17" s="14">
        <v>1748</v>
      </c>
      <c r="K17" s="14">
        <v>1754</v>
      </c>
      <c r="L17" s="14">
        <v>1739</v>
      </c>
      <c r="M17" s="14">
        <v>1815</v>
      </c>
      <c r="N17" s="14">
        <v>1764</v>
      </c>
      <c r="O17" s="14">
        <v>1924</v>
      </c>
      <c r="P17" s="14">
        <v>2086</v>
      </c>
      <c r="Q17" s="14">
        <v>2178</v>
      </c>
      <c r="R17" s="14">
        <v>1993</v>
      </c>
      <c r="S17" s="14">
        <v>2178</v>
      </c>
      <c r="T17" s="14">
        <v>2361</v>
      </c>
      <c r="U17" s="14">
        <v>2495</v>
      </c>
      <c r="V17" s="14">
        <v>1767</v>
      </c>
    </row>
    <row r="18" spans="1:22" x14ac:dyDescent="0.2">
      <c r="A18" s="13" t="s">
        <v>68</v>
      </c>
      <c r="B18" s="15">
        <v>490</v>
      </c>
      <c r="C18" s="15">
        <v>398</v>
      </c>
      <c r="D18" s="15">
        <v>390</v>
      </c>
      <c r="E18" s="15">
        <v>423</v>
      </c>
      <c r="F18" s="15">
        <v>442</v>
      </c>
      <c r="G18" s="15">
        <v>473</v>
      </c>
      <c r="H18" s="15">
        <v>580</v>
      </c>
      <c r="I18" s="15">
        <v>594</v>
      </c>
      <c r="J18" s="15">
        <v>867</v>
      </c>
      <c r="K18" s="15">
        <v>992</v>
      </c>
      <c r="L18" s="15">
        <v>1079</v>
      </c>
      <c r="M18" s="15">
        <v>1549</v>
      </c>
      <c r="N18" s="15">
        <v>1884</v>
      </c>
      <c r="O18" s="15">
        <v>2419</v>
      </c>
      <c r="P18" s="15">
        <v>2560</v>
      </c>
      <c r="Q18" s="15">
        <v>2622</v>
      </c>
      <c r="R18" s="15">
        <v>2715</v>
      </c>
      <c r="S18" s="15">
        <v>2780</v>
      </c>
      <c r="T18" s="15">
        <v>2617</v>
      </c>
      <c r="U18" s="15">
        <v>2883</v>
      </c>
      <c r="V18" s="15">
        <v>2570</v>
      </c>
    </row>
    <row r="19" spans="1:22" x14ac:dyDescent="0.2">
      <c r="A19" s="13" t="s">
        <v>69</v>
      </c>
      <c r="B19" s="14">
        <v>4096</v>
      </c>
      <c r="C19" s="14">
        <v>4390</v>
      </c>
      <c r="D19" s="14">
        <v>4551</v>
      </c>
      <c r="E19" s="14">
        <v>4432</v>
      </c>
      <c r="F19" s="14">
        <v>4924</v>
      </c>
      <c r="G19" s="14">
        <v>5412</v>
      </c>
      <c r="H19" s="14">
        <v>6340</v>
      </c>
      <c r="I19" s="14">
        <v>7043</v>
      </c>
      <c r="J19" s="14">
        <v>6405</v>
      </c>
      <c r="K19" s="14">
        <v>7001</v>
      </c>
      <c r="L19" s="14">
        <v>7094</v>
      </c>
      <c r="M19" s="14">
        <v>7073</v>
      </c>
      <c r="N19" s="14">
        <v>6660</v>
      </c>
      <c r="O19" s="14">
        <v>7022</v>
      </c>
      <c r="P19" s="14">
        <v>7934</v>
      </c>
      <c r="Q19" s="14">
        <v>8170</v>
      </c>
      <c r="R19" s="14">
        <v>8291</v>
      </c>
      <c r="S19" s="14">
        <v>8475</v>
      </c>
      <c r="T19" s="14">
        <v>8920</v>
      </c>
      <c r="U19" s="14">
        <v>9407</v>
      </c>
      <c r="V19" s="14">
        <v>9011</v>
      </c>
    </row>
    <row r="20" spans="1:22" x14ac:dyDescent="0.2">
      <c r="A20" s="13" t="s">
        <v>4</v>
      </c>
      <c r="B20" s="15">
        <v>37428</v>
      </c>
      <c r="C20" s="15">
        <v>38200</v>
      </c>
      <c r="D20" s="15">
        <v>39477</v>
      </c>
      <c r="E20" s="15">
        <v>40211</v>
      </c>
      <c r="F20" s="15">
        <v>43204</v>
      </c>
      <c r="G20" s="15">
        <v>46553</v>
      </c>
      <c r="H20" s="15">
        <v>47409</v>
      </c>
      <c r="I20" s="15">
        <v>50726</v>
      </c>
      <c r="J20" s="15">
        <v>51992</v>
      </c>
      <c r="K20" s="15">
        <v>55001</v>
      </c>
      <c r="L20" s="15">
        <v>49241</v>
      </c>
      <c r="M20" s="15">
        <v>53265</v>
      </c>
      <c r="N20" s="15">
        <v>56383</v>
      </c>
      <c r="O20" s="15">
        <v>58908</v>
      </c>
      <c r="P20" s="15">
        <v>60167</v>
      </c>
      <c r="Q20" s="15">
        <v>59951</v>
      </c>
      <c r="R20" s="15">
        <v>59884</v>
      </c>
      <c r="S20" s="15">
        <v>61464</v>
      </c>
      <c r="T20" s="15">
        <v>63902</v>
      </c>
      <c r="U20" s="15">
        <v>74015</v>
      </c>
      <c r="V20" s="15">
        <v>72950</v>
      </c>
    </row>
    <row r="21" spans="1:22" x14ac:dyDescent="0.2">
      <c r="A21" s="13" t="s">
        <v>70</v>
      </c>
      <c r="B21" s="14">
        <v>149</v>
      </c>
      <c r="C21" s="14">
        <v>170</v>
      </c>
      <c r="D21" s="14">
        <v>192</v>
      </c>
      <c r="E21" s="14">
        <v>208</v>
      </c>
      <c r="F21" s="14">
        <v>242</v>
      </c>
      <c r="G21" s="14">
        <v>260</v>
      </c>
      <c r="H21" s="14">
        <v>291</v>
      </c>
      <c r="I21" s="14">
        <v>330</v>
      </c>
      <c r="J21" s="14">
        <v>391</v>
      </c>
      <c r="K21" s="14">
        <v>373</v>
      </c>
      <c r="L21" s="14">
        <v>371</v>
      </c>
      <c r="M21" s="14">
        <v>372</v>
      </c>
      <c r="N21" s="14">
        <v>369</v>
      </c>
      <c r="O21" s="14">
        <v>372</v>
      </c>
      <c r="P21" s="14">
        <v>374</v>
      </c>
      <c r="Q21" s="14">
        <v>447</v>
      </c>
      <c r="R21" s="14">
        <v>458</v>
      </c>
      <c r="S21" s="14">
        <v>428</v>
      </c>
      <c r="T21" s="14">
        <v>450</v>
      </c>
      <c r="U21" s="14">
        <v>513</v>
      </c>
      <c r="V21" s="14">
        <v>479</v>
      </c>
    </row>
    <row r="22" spans="1:22" x14ac:dyDescent="0.2">
      <c r="A22" s="13" t="s">
        <v>71</v>
      </c>
      <c r="B22" s="15">
        <v>20599</v>
      </c>
      <c r="C22" s="15">
        <v>23052</v>
      </c>
      <c r="D22" s="15">
        <v>24821</v>
      </c>
      <c r="E22" s="15">
        <v>24453</v>
      </c>
      <c r="F22" s="15">
        <v>23870</v>
      </c>
      <c r="G22" s="15">
        <v>27241</v>
      </c>
      <c r="H22" s="15">
        <v>29715</v>
      </c>
      <c r="I22" s="15">
        <v>31962</v>
      </c>
      <c r="J22" s="15">
        <v>28649</v>
      </c>
      <c r="K22" s="15">
        <v>24756</v>
      </c>
      <c r="L22" s="15">
        <v>25195</v>
      </c>
      <c r="M22" s="15">
        <v>26135</v>
      </c>
      <c r="N22" s="15">
        <v>28188</v>
      </c>
      <c r="O22" s="15">
        <v>26327</v>
      </c>
      <c r="P22" s="15">
        <v>26679</v>
      </c>
      <c r="Q22" s="15">
        <v>24776</v>
      </c>
      <c r="R22" s="15">
        <v>19400</v>
      </c>
      <c r="S22" s="15">
        <v>21231</v>
      </c>
      <c r="T22" s="15">
        <v>23864</v>
      </c>
      <c r="U22" s="15">
        <v>23677</v>
      </c>
      <c r="V22" s="15">
        <v>19681</v>
      </c>
    </row>
    <row r="23" spans="1:22" x14ac:dyDescent="0.2">
      <c r="A23" s="13" t="s">
        <v>72</v>
      </c>
      <c r="B23" s="14">
        <v>80</v>
      </c>
      <c r="C23" s="14">
        <v>77</v>
      </c>
      <c r="D23" s="14">
        <v>84</v>
      </c>
      <c r="E23" s="14">
        <v>167</v>
      </c>
      <c r="F23" s="14">
        <v>196</v>
      </c>
      <c r="G23" s="14">
        <v>204</v>
      </c>
      <c r="H23" s="14">
        <v>263</v>
      </c>
      <c r="I23" s="14">
        <v>338</v>
      </c>
      <c r="J23" s="14">
        <v>294</v>
      </c>
      <c r="K23" s="14">
        <v>253</v>
      </c>
      <c r="L23" s="14">
        <v>265</v>
      </c>
      <c r="M23" s="14">
        <v>243</v>
      </c>
      <c r="N23" s="14">
        <v>245</v>
      </c>
      <c r="O23" s="14">
        <v>229</v>
      </c>
      <c r="P23" s="14">
        <v>222</v>
      </c>
      <c r="Q23" s="14">
        <v>206</v>
      </c>
      <c r="R23" s="14">
        <v>225</v>
      </c>
      <c r="S23" s="14">
        <v>280</v>
      </c>
      <c r="T23" s="14">
        <v>318</v>
      </c>
      <c r="U23" s="14">
        <v>372</v>
      </c>
      <c r="V23" s="14">
        <v>367</v>
      </c>
    </row>
    <row r="24" spans="1:22" x14ac:dyDescent="0.2">
      <c r="A24" s="13" t="s">
        <v>73</v>
      </c>
      <c r="B24" s="15">
        <v>109</v>
      </c>
      <c r="C24" s="15">
        <v>134</v>
      </c>
      <c r="D24" s="15">
        <v>93</v>
      </c>
      <c r="E24" s="15">
        <v>102</v>
      </c>
      <c r="F24" s="15">
        <v>94</v>
      </c>
      <c r="G24" s="15">
        <v>101</v>
      </c>
      <c r="H24" s="15">
        <v>110</v>
      </c>
      <c r="I24" s="15">
        <v>133</v>
      </c>
      <c r="J24" s="15">
        <v>130</v>
      </c>
      <c r="K24" s="15">
        <v>126</v>
      </c>
      <c r="L24" s="15">
        <v>141</v>
      </c>
      <c r="M24" s="15">
        <v>179</v>
      </c>
      <c r="N24" s="15">
        <v>192</v>
      </c>
      <c r="O24" s="15">
        <v>201</v>
      </c>
      <c r="P24" s="15">
        <v>247</v>
      </c>
      <c r="Q24" s="15">
        <v>255</v>
      </c>
      <c r="R24" s="15">
        <v>260</v>
      </c>
      <c r="S24" s="15">
        <v>272</v>
      </c>
      <c r="T24" s="15">
        <v>239</v>
      </c>
      <c r="U24" s="15">
        <v>251</v>
      </c>
      <c r="V24" s="15">
        <v>251</v>
      </c>
    </row>
    <row r="25" spans="1:22" x14ac:dyDescent="0.2">
      <c r="A25" s="13" t="s">
        <v>74</v>
      </c>
      <c r="B25" s="14">
        <v>46</v>
      </c>
      <c r="C25" s="14">
        <v>52</v>
      </c>
      <c r="D25" s="14">
        <v>42</v>
      </c>
      <c r="E25" s="14">
        <v>58</v>
      </c>
      <c r="F25" s="14">
        <v>61</v>
      </c>
      <c r="G25" s="14">
        <v>67</v>
      </c>
      <c r="H25" s="14">
        <v>82</v>
      </c>
      <c r="I25" s="14">
        <v>82</v>
      </c>
      <c r="J25" s="14">
        <v>95</v>
      </c>
      <c r="K25" s="14">
        <v>95</v>
      </c>
      <c r="L25" s="14">
        <v>89</v>
      </c>
      <c r="M25" s="14">
        <v>102</v>
      </c>
      <c r="N25" s="14">
        <v>109</v>
      </c>
      <c r="O25" s="14">
        <v>118</v>
      </c>
      <c r="P25" s="14">
        <v>139</v>
      </c>
      <c r="Q25" s="14">
        <v>151</v>
      </c>
      <c r="R25" s="14">
        <v>145</v>
      </c>
      <c r="S25" s="14">
        <v>117</v>
      </c>
      <c r="T25" s="14">
        <v>125</v>
      </c>
      <c r="U25" s="14">
        <v>130</v>
      </c>
      <c r="V25" s="14">
        <v>128</v>
      </c>
    </row>
    <row r="26" spans="1:22" x14ac:dyDescent="0.2">
      <c r="A26" s="13" t="s">
        <v>75</v>
      </c>
      <c r="B26" s="14">
        <v>225</v>
      </c>
      <c r="C26" s="14">
        <v>272</v>
      </c>
      <c r="D26" s="14">
        <v>340</v>
      </c>
      <c r="E26" s="14">
        <v>366</v>
      </c>
      <c r="F26" s="14">
        <v>472</v>
      </c>
      <c r="G26" s="14">
        <v>532</v>
      </c>
      <c r="H26" s="14">
        <v>574</v>
      </c>
      <c r="I26" s="14">
        <v>798</v>
      </c>
      <c r="J26" s="14">
        <v>823</v>
      </c>
      <c r="K26" s="14">
        <v>769</v>
      </c>
      <c r="L26" s="14">
        <v>894</v>
      </c>
      <c r="M26" s="14">
        <v>977</v>
      </c>
      <c r="N26" s="14">
        <v>1113</v>
      </c>
      <c r="O26" s="14">
        <v>1374</v>
      </c>
      <c r="P26" s="14">
        <v>1346</v>
      </c>
      <c r="Q26" s="14">
        <v>1431</v>
      </c>
      <c r="R26" s="14">
        <v>1489</v>
      </c>
      <c r="S26" s="14">
        <v>1641</v>
      </c>
      <c r="T26" s="14">
        <v>1757</v>
      </c>
      <c r="U26" s="14">
        <v>2035</v>
      </c>
      <c r="V26" s="14">
        <v>1887</v>
      </c>
    </row>
    <row r="27" spans="1:22" s="16" customFormat="1" ht="11.45" customHeight="1" x14ac:dyDescent="0.25">
      <c r="A27" s="13" t="s">
        <v>76</v>
      </c>
      <c r="B27" s="14">
        <v>2370</v>
      </c>
      <c r="C27" s="14">
        <v>2625</v>
      </c>
      <c r="D27" s="14">
        <v>2698</v>
      </c>
      <c r="E27" s="14">
        <v>2732</v>
      </c>
      <c r="F27" s="14">
        <v>2890</v>
      </c>
      <c r="G27" s="14">
        <v>3171</v>
      </c>
      <c r="H27" s="14">
        <v>3238</v>
      </c>
      <c r="I27" s="14">
        <v>3351</v>
      </c>
      <c r="J27" s="14">
        <v>3730</v>
      </c>
      <c r="K27" s="14">
        <v>4027</v>
      </c>
      <c r="L27" s="14">
        <v>4206</v>
      </c>
      <c r="M27" s="14">
        <v>4491</v>
      </c>
      <c r="N27" s="14">
        <v>4446</v>
      </c>
      <c r="O27" s="14">
        <v>4923</v>
      </c>
      <c r="P27" s="14">
        <v>6028</v>
      </c>
      <c r="Q27" s="14">
        <v>5428</v>
      </c>
      <c r="R27" s="14">
        <v>5570</v>
      </c>
      <c r="S27" s="14">
        <v>5829</v>
      </c>
      <c r="T27" s="14">
        <v>6276</v>
      </c>
      <c r="U27" s="14">
        <v>6567</v>
      </c>
      <c r="V27" s="14">
        <v>7465</v>
      </c>
    </row>
    <row r="28" spans="1:22" x14ac:dyDescent="0.2">
      <c r="A28" s="13" t="s">
        <v>77</v>
      </c>
      <c r="B28" s="15">
        <v>4522</v>
      </c>
      <c r="C28" s="15">
        <v>4725</v>
      </c>
      <c r="D28" s="15">
        <v>4909</v>
      </c>
      <c r="E28" s="15">
        <v>5024</v>
      </c>
      <c r="F28" s="15">
        <v>5077</v>
      </c>
      <c r="G28" s="15">
        <v>5114</v>
      </c>
      <c r="H28" s="15">
        <v>5360</v>
      </c>
      <c r="I28" s="15">
        <v>5615</v>
      </c>
      <c r="J28" s="15">
        <v>5988</v>
      </c>
      <c r="K28" s="15">
        <v>6051</v>
      </c>
      <c r="L28" s="15">
        <v>6246</v>
      </c>
      <c r="M28" s="15">
        <v>6468</v>
      </c>
      <c r="N28" s="15">
        <v>6813</v>
      </c>
      <c r="O28" s="15">
        <v>7069</v>
      </c>
      <c r="P28" s="15">
        <v>7362</v>
      </c>
      <c r="Q28" s="15">
        <v>7505</v>
      </c>
      <c r="R28" s="15">
        <v>7809</v>
      </c>
      <c r="S28" s="15">
        <v>7726</v>
      </c>
      <c r="T28" s="15">
        <v>7818</v>
      </c>
      <c r="U28" s="15">
        <v>8231</v>
      </c>
      <c r="V28" s="15">
        <v>7848</v>
      </c>
    </row>
    <row r="29" spans="1:22" x14ac:dyDescent="0.2">
      <c r="A29" s="13" t="s">
        <v>78</v>
      </c>
      <c r="B29" s="14">
        <v>1817</v>
      </c>
      <c r="C29" s="14">
        <v>2500</v>
      </c>
      <c r="D29" s="14">
        <v>2501</v>
      </c>
      <c r="E29" s="14">
        <v>2134</v>
      </c>
      <c r="F29" s="14">
        <v>2313</v>
      </c>
      <c r="G29" s="14">
        <v>2369</v>
      </c>
      <c r="H29" s="14">
        <v>2894</v>
      </c>
      <c r="I29" s="14">
        <v>3296</v>
      </c>
      <c r="J29" s="14">
        <v>4040</v>
      </c>
      <c r="K29" s="14">
        <v>3273</v>
      </c>
      <c r="L29" s="14">
        <v>3713</v>
      </c>
      <c r="M29" s="14">
        <v>3778</v>
      </c>
      <c r="N29" s="14">
        <v>3792</v>
      </c>
      <c r="O29" s="14">
        <v>3526</v>
      </c>
      <c r="P29" s="14">
        <v>3935</v>
      </c>
      <c r="Q29" s="14">
        <v>4121</v>
      </c>
      <c r="R29" s="14">
        <v>3952</v>
      </c>
      <c r="S29" s="14">
        <v>4271</v>
      </c>
      <c r="T29" s="14">
        <v>4725</v>
      </c>
      <c r="U29" s="14">
        <v>5760</v>
      </c>
      <c r="V29" s="14">
        <v>7139</v>
      </c>
    </row>
    <row r="30" spans="1:22" x14ac:dyDescent="0.2">
      <c r="A30" s="13" t="s">
        <v>79</v>
      </c>
      <c r="B30" s="15">
        <v>472</v>
      </c>
      <c r="C30" s="15">
        <v>573</v>
      </c>
      <c r="D30" s="15">
        <v>906</v>
      </c>
      <c r="E30" s="15">
        <v>802</v>
      </c>
      <c r="F30" s="15">
        <v>664</v>
      </c>
      <c r="G30" s="15">
        <v>771</v>
      </c>
      <c r="H30" s="15">
        <v>812</v>
      </c>
      <c r="I30" s="15">
        <v>847</v>
      </c>
      <c r="J30" s="15">
        <v>870</v>
      </c>
      <c r="K30" s="15">
        <v>839</v>
      </c>
      <c r="L30" s="15">
        <v>858</v>
      </c>
      <c r="M30" s="15">
        <v>919</v>
      </c>
      <c r="N30" s="15">
        <v>894</v>
      </c>
      <c r="O30" s="15">
        <v>1270</v>
      </c>
      <c r="P30" s="15">
        <v>1310</v>
      </c>
      <c r="Q30" s="15">
        <v>1392</v>
      </c>
      <c r="R30" s="15">
        <v>1607</v>
      </c>
      <c r="S30" s="15">
        <v>1435</v>
      </c>
      <c r="T30" s="15">
        <v>1725</v>
      </c>
      <c r="U30" s="15">
        <v>1691</v>
      </c>
      <c r="V30" s="15">
        <v>1769</v>
      </c>
    </row>
    <row r="31" spans="1:22" x14ac:dyDescent="0.2">
      <c r="A31" s="13" t="s">
        <v>80</v>
      </c>
      <c r="B31" s="14">
        <v>128</v>
      </c>
      <c r="C31" s="14">
        <v>238</v>
      </c>
      <c r="D31" s="14">
        <v>243</v>
      </c>
      <c r="E31" s="14">
        <v>247</v>
      </c>
      <c r="F31" s="14">
        <v>229</v>
      </c>
      <c r="G31" s="14">
        <v>305</v>
      </c>
      <c r="H31" s="14">
        <v>432</v>
      </c>
      <c r="I31" s="14">
        <v>522</v>
      </c>
      <c r="J31" s="14">
        <v>580</v>
      </c>
      <c r="K31" s="14">
        <v>504</v>
      </c>
      <c r="L31" s="14">
        <v>669</v>
      </c>
      <c r="M31" s="14">
        <v>700</v>
      </c>
      <c r="N31" s="14">
        <v>842</v>
      </c>
      <c r="O31" s="14">
        <v>872</v>
      </c>
      <c r="P31" s="14">
        <v>1281</v>
      </c>
      <c r="Q31" s="14">
        <v>1193</v>
      </c>
      <c r="R31" s="14">
        <v>1197</v>
      </c>
      <c r="S31" s="14">
        <v>1027</v>
      </c>
      <c r="T31" s="14">
        <v>844</v>
      </c>
      <c r="U31" s="14">
        <v>1561</v>
      </c>
      <c r="V31" s="14" t="s">
        <v>13</v>
      </c>
    </row>
    <row r="32" spans="1:22" x14ac:dyDescent="0.2">
      <c r="A32" s="13" t="s">
        <v>81</v>
      </c>
      <c r="B32" s="15">
        <v>343</v>
      </c>
      <c r="C32" s="15">
        <v>395</v>
      </c>
      <c r="D32" s="15">
        <v>431</v>
      </c>
      <c r="E32" s="15">
        <v>500</v>
      </c>
      <c r="F32" s="15">
        <v>539</v>
      </c>
      <c r="G32" s="15">
        <v>580</v>
      </c>
      <c r="H32" s="15">
        <v>543</v>
      </c>
      <c r="I32" s="15">
        <v>530</v>
      </c>
      <c r="J32" s="15">
        <v>438</v>
      </c>
      <c r="K32" s="15">
        <v>294</v>
      </c>
      <c r="L32" s="15">
        <v>342</v>
      </c>
      <c r="M32" s="15">
        <v>350</v>
      </c>
      <c r="N32" s="15">
        <v>377</v>
      </c>
      <c r="O32" s="15">
        <v>406</v>
      </c>
      <c r="P32" s="15">
        <v>397</v>
      </c>
      <c r="Q32" s="15">
        <v>408</v>
      </c>
      <c r="R32" s="15">
        <v>397</v>
      </c>
      <c r="S32" s="15">
        <v>399</v>
      </c>
      <c r="T32" s="15">
        <v>412</v>
      </c>
      <c r="U32" s="15">
        <v>468</v>
      </c>
      <c r="V32" s="15">
        <v>434</v>
      </c>
    </row>
    <row r="33" spans="1:22" x14ac:dyDescent="0.2">
      <c r="A33" s="13" t="s">
        <v>82</v>
      </c>
      <c r="B33" s="14">
        <v>126</v>
      </c>
      <c r="C33" s="14">
        <v>122</v>
      </c>
      <c r="D33" s="14">
        <v>150</v>
      </c>
      <c r="E33" s="14">
        <v>117</v>
      </c>
      <c r="F33" s="14">
        <v>179</v>
      </c>
      <c r="G33" s="14">
        <v>223</v>
      </c>
      <c r="H33" s="14">
        <v>256</v>
      </c>
      <c r="I33" s="14">
        <v>265</v>
      </c>
      <c r="J33" s="14">
        <v>332</v>
      </c>
      <c r="K33" s="14">
        <v>336</v>
      </c>
      <c r="L33" s="14">
        <v>341</v>
      </c>
      <c r="M33" s="14">
        <v>358</v>
      </c>
      <c r="N33" s="14">
        <v>414</v>
      </c>
      <c r="O33" s="14">
        <v>419</v>
      </c>
      <c r="P33" s="14">
        <v>483</v>
      </c>
      <c r="Q33" s="14">
        <v>456</v>
      </c>
      <c r="R33" s="14">
        <v>462</v>
      </c>
      <c r="S33" s="14">
        <v>571</v>
      </c>
      <c r="T33" s="14">
        <v>440</v>
      </c>
      <c r="U33" s="14">
        <v>489</v>
      </c>
      <c r="V33" s="14">
        <v>537</v>
      </c>
    </row>
    <row r="34" spans="1:22" x14ac:dyDescent="0.2">
      <c r="A34" s="13" t="s">
        <v>83</v>
      </c>
      <c r="B34" s="15">
        <v>236</v>
      </c>
      <c r="C34" s="15">
        <v>266</v>
      </c>
      <c r="D34" s="15">
        <v>284</v>
      </c>
      <c r="E34" s="15">
        <v>301</v>
      </c>
      <c r="F34" s="15">
        <v>165</v>
      </c>
      <c r="G34" s="15">
        <v>148</v>
      </c>
      <c r="H34" s="15">
        <v>160</v>
      </c>
      <c r="I34" s="15">
        <v>171</v>
      </c>
      <c r="J34" s="15">
        <v>178</v>
      </c>
      <c r="K34" s="15">
        <v>182</v>
      </c>
      <c r="L34" s="15">
        <v>195</v>
      </c>
      <c r="M34" s="15">
        <v>241</v>
      </c>
      <c r="N34" s="15">
        <v>202</v>
      </c>
      <c r="O34" s="15">
        <v>224</v>
      </c>
      <c r="P34" s="15">
        <v>320</v>
      </c>
      <c r="Q34" s="15">
        <v>276</v>
      </c>
      <c r="R34" s="15">
        <v>310</v>
      </c>
      <c r="S34" s="15">
        <v>299</v>
      </c>
      <c r="T34" s="15">
        <v>335</v>
      </c>
      <c r="U34" s="15">
        <v>472</v>
      </c>
      <c r="V34" s="15">
        <v>436</v>
      </c>
    </row>
    <row r="35" spans="1:22" x14ac:dyDescent="0.2">
      <c r="A35" s="13" t="s">
        <v>84</v>
      </c>
      <c r="B35" s="14">
        <v>18858</v>
      </c>
      <c r="C35" s="14">
        <v>18366</v>
      </c>
      <c r="D35" s="14">
        <v>19115</v>
      </c>
      <c r="E35" s="14">
        <v>19562</v>
      </c>
      <c r="F35" s="14">
        <v>19777</v>
      </c>
      <c r="G35" s="14">
        <v>20172</v>
      </c>
      <c r="H35" s="14">
        <v>21194</v>
      </c>
      <c r="I35" s="14">
        <v>22743</v>
      </c>
      <c r="J35" s="14">
        <v>23381</v>
      </c>
      <c r="K35" s="14">
        <v>19657</v>
      </c>
      <c r="L35" s="14">
        <v>22868</v>
      </c>
      <c r="M35" s="14">
        <v>25290</v>
      </c>
      <c r="N35" s="14">
        <v>27356</v>
      </c>
      <c r="O35" s="14">
        <v>28311</v>
      </c>
      <c r="P35" s="14">
        <v>27706</v>
      </c>
      <c r="Q35" s="14">
        <v>28386</v>
      </c>
      <c r="R35" s="14">
        <v>30803</v>
      </c>
      <c r="S35" s="14">
        <v>31840</v>
      </c>
      <c r="T35" s="14">
        <v>31062</v>
      </c>
      <c r="U35" s="14">
        <v>31216</v>
      </c>
      <c r="V35" s="14">
        <v>29272</v>
      </c>
    </row>
    <row r="36" spans="1:22" x14ac:dyDescent="0.2">
      <c r="A36" s="13" t="s">
        <v>85</v>
      </c>
      <c r="B36" s="14">
        <v>26040</v>
      </c>
      <c r="C36" s="14">
        <v>26599</v>
      </c>
      <c r="D36" s="14">
        <v>27534</v>
      </c>
      <c r="E36" s="14">
        <v>25006</v>
      </c>
      <c r="F36" s="14">
        <v>25894</v>
      </c>
      <c r="G36" s="14">
        <v>26911</v>
      </c>
      <c r="H36" s="14">
        <v>28413</v>
      </c>
      <c r="I36" s="14">
        <v>29363</v>
      </c>
      <c r="J36" s="14">
        <v>26733</v>
      </c>
      <c r="K36" s="14">
        <v>24768</v>
      </c>
      <c r="L36" s="14">
        <v>26357</v>
      </c>
      <c r="M36" s="14">
        <v>27448</v>
      </c>
      <c r="N36" s="14">
        <v>31278</v>
      </c>
      <c r="O36" s="14">
        <v>31264</v>
      </c>
      <c r="P36" s="14">
        <v>33809</v>
      </c>
      <c r="Q36" s="14">
        <v>39022</v>
      </c>
      <c r="R36" s="14">
        <v>35198</v>
      </c>
      <c r="S36" s="14">
        <v>35801</v>
      </c>
      <c r="T36" s="14">
        <v>37192</v>
      </c>
      <c r="U36" s="14">
        <v>38255</v>
      </c>
      <c r="V36" s="14" t="s">
        <v>13</v>
      </c>
    </row>
    <row r="38" spans="1:22" x14ac:dyDescent="0.2">
      <c r="A38" s="9" t="s">
        <v>12</v>
      </c>
    </row>
    <row r="39" spans="1:22" x14ac:dyDescent="0.2">
      <c r="A39" s="9" t="s">
        <v>13</v>
      </c>
      <c r="B39" s="8" t="s">
        <v>14</v>
      </c>
    </row>
    <row r="40" spans="1:22" x14ac:dyDescent="0.2">
      <c r="A40" s="9" t="s">
        <v>86</v>
      </c>
    </row>
    <row r="41" spans="1:22" x14ac:dyDescent="0.2">
      <c r="A41" s="9" t="s">
        <v>87</v>
      </c>
      <c r="B41" s="8" t="s">
        <v>88</v>
      </c>
    </row>
    <row r="42" spans="1:22" x14ac:dyDescent="0.2">
      <c r="A42" s="9" t="s">
        <v>89</v>
      </c>
      <c r="B42" s="8" t="s">
        <v>90</v>
      </c>
    </row>
    <row r="45" spans="1:22" x14ac:dyDescent="0.2">
      <c r="A45" s="11" t="s">
        <v>42</v>
      </c>
      <c r="B45" s="12" t="s">
        <v>91</v>
      </c>
    </row>
    <row r="46" spans="1:22" x14ac:dyDescent="0.2">
      <c r="A46" s="11" t="s">
        <v>11</v>
      </c>
      <c r="B46" s="12" t="s">
        <v>44</v>
      </c>
      <c r="C46" s="12" t="s">
        <v>45</v>
      </c>
      <c r="D46" s="12" t="s">
        <v>46</v>
      </c>
      <c r="E46" s="12" t="s">
        <v>47</v>
      </c>
      <c r="F46" s="12" t="s">
        <v>48</v>
      </c>
      <c r="G46" s="12" t="s">
        <v>49</v>
      </c>
      <c r="H46" s="12" t="s">
        <v>50</v>
      </c>
      <c r="I46" s="12" t="s">
        <v>51</v>
      </c>
      <c r="J46" s="12" t="s">
        <v>52</v>
      </c>
      <c r="K46" s="12" t="s">
        <v>53</v>
      </c>
      <c r="L46" s="12" t="s">
        <v>54</v>
      </c>
      <c r="M46" s="12" t="s">
        <v>55</v>
      </c>
      <c r="N46" s="12" t="s">
        <v>56</v>
      </c>
      <c r="O46" s="12" t="s">
        <v>57</v>
      </c>
      <c r="P46" s="12" t="s">
        <v>58</v>
      </c>
      <c r="Q46" s="12" t="s">
        <v>59</v>
      </c>
      <c r="R46" s="12" t="s">
        <v>60</v>
      </c>
      <c r="S46" s="12" t="s">
        <v>61</v>
      </c>
      <c r="T46" s="12" t="s">
        <v>62</v>
      </c>
      <c r="U46" s="12" t="s">
        <v>6</v>
      </c>
      <c r="V46" s="12" t="s">
        <v>7</v>
      </c>
    </row>
    <row r="47" spans="1:22" x14ac:dyDescent="0.2">
      <c r="A47" s="13" t="s">
        <v>63</v>
      </c>
      <c r="B47" s="14">
        <v>402</v>
      </c>
      <c r="C47" s="14">
        <v>419</v>
      </c>
      <c r="D47" s="14">
        <v>449</v>
      </c>
      <c r="E47" s="14">
        <v>480</v>
      </c>
      <c r="F47" s="14">
        <v>548</v>
      </c>
      <c r="G47" s="14">
        <v>609</v>
      </c>
      <c r="H47" s="14">
        <v>633</v>
      </c>
      <c r="I47" s="14">
        <v>710</v>
      </c>
      <c r="J47" s="14">
        <v>707</v>
      </c>
      <c r="K47" s="14">
        <v>688</v>
      </c>
      <c r="L47" s="14">
        <v>915</v>
      </c>
      <c r="M47" s="14">
        <v>1439</v>
      </c>
      <c r="N47" s="14">
        <v>2091</v>
      </c>
      <c r="O47" s="14">
        <v>1684</v>
      </c>
      <c r="P47" s="14">
        <v>1510</v>
      </c>
      <c r="Q47" s="14">
        <v>1898</v>
      </c>
      <c r="R47" s="14">
        <v>1969</v>
      </c>
      <c r="S47" s="14">
        <v>1872</v>
      </c>
      <c r="T47" s="14">
        <v>1963</v>
      </c>
      <c r="U47" s="14">
        <v>1956</v>
      </c>
      <c r="V47" s="14">
        <v>2022</v>
      </c>
    </row>
    <row r="48" spans="1:22" x14ac:dyDescent="0.2">
      <c r="A48" s="13" t="s">
        <v>64</v>
      </c>
      <c r="B48" s="14">
        <v>117</v>
      </c>
      <c r="C48" s="14">
        <v>131</v>
      </c>
      <c r="D48" s="14">
        <v>137</v>
      </c>
      <c r="E48" s="14">
        <v>67</v>
      </c>
      <c r="F48" s="14">
        <v>89</v>
      </c>
      <c r="G48" s="14">
        <v>60</v>
      </c>
      <c r="H48" s="14">
        <v>67</v>
      </c>
      <c r="I48" s="14">
        <v>76</v>
      </c>
      <c r="J48" s="14">
        <v>96</v>
      </c>
      <c r="K48" s="14">
        <v>93</v>
      </c>
      <c r="L48" s="14">
        <v>170</v>
      </c>
      <c r="M48" s="14">
        <v>161</v>
      </c>
      <c r="N48" s="14">
        <v>185</v>
      </c>
      <c r="O48" s="14">
        <v>172</v>
      </c>
      <c r="P48" s="14">
        <v>193</v>
      </c>
      <c r="Q48" s="14">
        <v>214</v>
      </c>
      <c r="R48" s="14">
        <v>192</v>
      </c>
      <c r="S48" s="14">
        <v>196</v>
      </c>
      <c r="T48" s="14">
        <v>220</v>
      </c>
      <c r="U48" s="14">
        <v>234</v>
      </c>
      <c r="V48" s="14">
        <v>287</v>
      </c>
    </row>
    <row r="49" spans="1:22" x14ac:dyDescent="0.2">
      <c r="A49" s="13" t="s">
        <v>65</v>
      </c>
      <c r="B49" s="15">
        <v>354</v>
      </c>
      <c r="C49" s="15">
        <v>417</v>
      </c>
      <c r="D49" s="15">
        <v>389</v>
      </c>
      <c r="E49" s="15">
        <v>401</v>
      </c>
      <c r="F49" s="15">
        <v>412</v>
      </c>
      <c r="G49" s="15">
        <v>437</v>
      </c>
      <c r="H49" s="15">
        <v>475</v>
      </c>
      <c r="I49" s="15">
        <v>504</v>
      </c>
      <c r="J49" s="15">
        <v>542</v>
      </c>
      <c r="K49" s="15">
        <v>527</v>
      </c>
      <c r="L49" s="15">
        <v>606</v>
      </c>
      <c r="M49" s="15">
        <v>652</v>
      </c>
      <c r="N49" s="15">
        <v>658</v>
      </c>
      <c r="O49" s="15">
        <v>1023</v>
      </c>
      <c r="P49" s="15">
        <v>1055</v>
      </c>
      <c r="Q49" s="15">
        <v>1135</v>
      </c>
      <c r="R49" s="15">
        <v>997</v>
      </c>
      <c r="S49" s="15">
        <v>1180</v>
      </c>
      <c r="T49" s="15">
        <v>1184</v>
      </c>
      <c r="U49" s="15">
        <v>1196</v>
      </c>
      <c r="V49" s="15">
        <v>1227</v>
      </c>
    </row>
    <row r="50" spans="1:22" x14ac:dyDescent="0.2">
      <c r="A50" s="13" t="s">
        <v>3</v>
      </c>
      <c r="B50" s="14">
        <v>331</v>
      </c>
      <c r="C50" s="14">
        <v>343</v>
      </c>
      <c r="D50" s="14">
        <v>343</v>
      </c>
      <c r="E50" s="14">
        <v>347</v>
      </c>
      <c r="F50" s="14">
        <v>348</v>
      </c>
      <c r="G50" s="14">
        <v>352</v>
      </c>
      <c r="H50" s="14">
        <v>352</v>
      </c>
      <c r="I50" s="14">
        <v>362</v>
      </c>
      <c r="J50" s="14">
        <v>358</v>
      </c>
      <c r="K50" s="14">
        <v>357</v>
      </c>
      <c r="L50" s="14">
        <v>358</v>
      </c>
      <c r="M50" s="14">
        <v>1104</v>
      </c>
      <c r="N50" s="14">
        <v>1228</v>
      </c>
      <c r="O50" s="14">
        <v>1059</v>
      </c>
      <c r="P50" s="14">
        <v>1073</v>
      </c>
      <c r="Q50" s="14">
        <v>3658</v>
      </c>
      <c r="R50" s="14">
        <v>3154</v>
      </c>
      <c r="S50" s="14">
        <v>3158</v>
      </c>
      <c r="T50" s="14">
        <v>3604</v>
      </c>
      <c r="U50" s="14">
        <v>3879</v>
      </c>
      <c r="V50" s="14">
        <v>4170</v>
      </c>
    </row>
    <row r="51" spans="1:22" x14ac:dyDescent="0.2">
      <c r="A51" s="13" t="s">
        <v>66</v>
      </c>
      <c r="B51" s="15">
        <v>9</v>
      </c>
      <c r="C51" s="15">
        <v>11</v>
      </c>
      <c r="D51" s="15">
        <v>11</v>
      </c>
      <c r="E51" s="15">
        <v>8</v>
      </c>
      <c r="F51" s="15">
        <v>8</v>
      </c>
      <c r="G51" s="15">
        <v>10</v>
      </c>
      <c r="H51" s="15">
        <v>17</v>
      </c>
      <c r="I51" s="15">
        <v>29</v>
      </c>
      <c r="J51" s="15">
        <v>17</v>
      </c>
      <c r="K51" s="15">
        <v>1</v>
      </c>
      <c r="L51" s="15">
        <v>5</v>
      </c>
      <c r="M51" s="15">
        <v>13</v>
      </c>
      <c r="N51" s="15">
        <v>16</v>
      </c>
      <c r="O51" s="15">
        <v>18</v>
      </c>
      <c r="P51" s="15">
        <v>14</v>
      </c>
      <c r="Q51" s="15">
        <v>20</v>
      </c>
      <c r="R51" s="15">
        <v>13</v>
      </c>
      <c r="S51" s="15">
        <v>13</v>
      </c>
      <c r="T51" s="15">
        <v>14</v>
      </c>
      <c r="U51" s="15">
        <v>17</v>
      </c>
      <c r="V51" s="15" t="s">
        <v>13</v>
      </c>
    </row>
    <row r="52" spans="1:22" x14ac:dyDescent="0.2">
      <c r="A52" s="13" t="s">
        <v>67</v>
      </c>
      <c r="B52" s="14">
        <v>112</v>
      </c>
      <c r="C52" s="14">
        <v>112</v>
      </c>
      <c r="D52" s="14">
        <v>124</v>
      </c>
      <c r="E52" s="14">
        <v>122</v>
      </c>
      <c r="F52" s="14">
        <v>99</v>
      </c>
      <c r="G52" s="14">
        <v>292</v>
      </c>
      <c r="H52" s="14">
        <v>273</v>
      </c>
      <c r="I52" s="14">
        <v>276</v>
      </c>
      <c r="J52" s="14">
        <v>282</v>
      </c>
      <c r="K52" s="14">
        <v>193</v>
      </c>
      <c r="L52" s="14">
        <v>68</v>
      </c>
      <c r="M52" s="14">
        <v>43</v>
      </c>
      <c r="N52" s="14">
        <v>115</v>
      </c>
      <c r="O52" s="14">
        <v>73</v>
      </c>
      <c r="P52" s="14">
        <v>189</v>
      </c>
      <c r="Q52" s="14">
        <v>250</v>
      </c>
      <c r="R52" s="14">
        <v>349</v>
      </c>
      <c r="S52" s="14">
        <v>410</v>
      </c>
      <c r="T52" s="14">
        <v>569</v>
      </c>
      <c r="U52" s="14">
        <v>578</v>
      </c>
      <c r="V52" s="14">
        <v>579</v>
      </c>
    </row>
    <row r="53" spans="1:22" x14ac:dyDescent="0.2">
      <c r="A53" s="13" t="s">
        <v>68</v>
      </c>
      <c r="B53" s="15">
        <v>152</v>
      </c>
      <c r="C53" s="15">
        <v>123</v>
      </c>
      <c r="D53" s="15">
        <v>121</v>
      </c>
      <c r="E53" s="15">
        <v>131</v>
      </c>
      <c r="F53" s="15">
        <v>137</v>
      </c>
      <c r="G53" s="15">
        <v>146</v>
      </c>
      <c r="H53" s="15">
        <v>179</v>
      </c>
      <c r="I53" s="15">
        <v>184</v>
      </c>
      <c r="J53" s="15">
        <v>268</v>
      </c>
      <c r="K53" s="15">
        <v>307</v>
      </c>
      <c r="L53" s="15">
        <v>647</v>
      </c>
      <c r="M53" s="15">
        <v>564</v>
      </c>
      <c r="N53" s="15">
        <v>1123</v>
      </c>
      <c r="O53" s="15">
        <v>847</v>
      </c>
      <c r="P53" s="15">
        <v>698</v>
      </c>
      <c r="Q53" s="15">
        <v>928</v>
      </c>
      <c r="R53" s="15">
        <v>738</v>
      </c>
      <c r="S53" s="15">
        <v>697</v>
      </c>
      <c r="T53" s="15">
        <v>522</v>
      </c>
      <c r="U53" s="15">
        <v>591</v>
      </c>
      <c r="V53" s="15">
        <v>559</v>
      </c>
    </row>
    <row r="54" spans="1:22" x14ac:dyDescent="0.2">
      <c r="A54" s="13" t="s">
        <v>69</v>
      </c>
      <c r="B54" s="14">
        <v>296</v>
      </c>
      <c r="C54" s="14">
        <v>311</v>
      </c>
      <c r="D54" s="14">
        <v>313</v>
      </c>
      <c r="E54" s="14">
        <v>357</v>
      </c>
      <c r="F54" s="14">
        <v>377</v>
      </c>
      <c r="G54" s="14">
        <v>423</v>
      </c>
      <c r="H54" s="14">
        <v>460</v>
      </c>
      <c r="I54" s="14">
        <v>503</v>
      </c>
      <c r="J54" s="14">
        <v>586</v>
      </c>
      <c r="K54" s="14">
        <v>728</v>
      </c>
      <c r="L54" s="14">
        <v>916</v>
      </c>
      <c r="M54" s="14">
        <v>1134</v>
      </c>
      <c r="N54" s="14">
        <v>3478</v>
      </c>
      <c r="O54" s="14">
        <v>2601</v>
      </c>
      <c r="P54" s="14">
        <v>2890</v>
      </c>
      <c r="Q54" s="14">
        <v>3833</v>
      </c>
      <c r="R54" s="14">
        <v>3182</v>
      </c>
      <c r="S54" s="14">
        <v>2684</v>
      </c>
      <c r="T54" s="14">
        <v>2937</v>
      </c>
      <c r="U54" s="14">
        <v>2901</v>
      </c>
      <c r="V54" s="14">
        <v>3078</v>
      </c>
    </row>
    <row r="55" spans="1:22" x14ac:dyDescent="0.2">
      <c r="A55" s="13" t="s">
        <v>4</v>
      </c>
      <c r="B55" s="15">
        <v>5002</v>
      </c>
      <c r="C55" s="15">
        <v>4995</v>
      </c>
      <c r="D55" s="15">
        <v>4830</v>
      </c>
      <c r="E55" s="15">
        <v>4768</v>
      </c>
      <c r="F55" s="15">
        <v>5167</v>
      </c>
      <c r="G55" s="15">
        <v>5285</v>
      </c>
      <c r="H55" s="15">
        <v>5599</v>
      </c>
      <c r="I55" s="15">
        <v>5881</v>
      </c>
      <c r="J55" s="15">
        <v>5952</v>
      </c>
      <c r="K55" s="15">
        <v>6140</v>
      </c>
      <c r="L55" s="15">
        <v>6252</v>
      </c>
      <c r="M55" s="15">
        <v>6568</v>
      </c>
      <c r="N55" s="15">
        <v>6613</v>
      </c>
      <c r="O55" s="15">
        <v>7733</v>
      </c>
      <c r="P55" s="15">
        <v>7902</v>
      </c>
      <c r="Q55" s="15">
        <v>9355</v>
      </c>
      <c r="R55" s="15">
        <v>10618</v>
      </c>
      <c r="S55" s="15">
        <v>11267</v>
      </c>
      <c r="T55" s="15">
        <v>11553</v>
      </c>
      <c r="U55" s="15">
        <v>11549</v>
      </c>
      <c r="V55" s="15">
        <v>12516</v>
      </c>
    </row>
    <row r="56" spans="1:22" x14ac:dyDescent="0.2">
      <c r="A56" s="13" t="s">
        <v>70</v>
      </c>
      <c r="B56" s="14">
        <v>7</v>
      </c>
      <c r="C56" s="14">
        <v>8</v>
      </c>
      <c r="D56" s="14">
        <v>58</v>
      </c>
      <c r="E56" s="14">
        <v>58</v>
      </c>
      <c r="F56" s="14">
        <v>65</v>
      </c>
      <c r="G56" s="14">
        <v>52</v>
      </c>
      <c r="H56" s="14">
        <v>55</v>
      </c>
      <c r="I56" s="14">
        <v>68</v>
      </c>
      <c r="J56" s="14">
        <v>60</v>
      </c>
      <c r="K56" s="14">
        <v>73</v>
      </c>
      <c r="L56" s="14">
        <v>71</v>
      </c>
      <c r="M56" s="14">
        <v>73</v>
      </c>
      <c r="N56" s="14">
        <v>75</v>
      </c>
      <c r="O56" s="14">
        <v>78</v>
      </c>
      <c r="P56" s="14">
        <v>90</v>
      </c>
      <c r="Q56" s="14">
        <v>103</v>
      </c>
      <c r="R56" s="14">
        <v>120</v>
      </c>
      <c r="S56" s="14">
        <v>115</v>
      </c>
      <c r="T56" s="14">
        <v>123</v>
      </c>
      <c r="U56" s="14">
        <v>146</v>
      </c>
      <c r="V56" s="14">
        <v>131</v>
      </c>
    </row>
    <row r="57" spans="1:22" x14ac:dyDescent="0.2">
      <c r="A57" s="13" t="s">
        <v>71</v>
      </c>
      <c r="B57" s="15">
        <v>2748</v>
      </c>
      <c r="C57" s="15">
        <v>3130</v>
      </c>
      <c r="D57" s="15">
        <v>3159</v>
      </c>
      <c r="E57" s="15">
        <v>3253</v>
      </c>
      <c r="F57" s="15">
        <v>3112</v>
      </c>
      <c r="G57" s="15">
        <v>3546</v>
      </c>
      <c r="H57" s="15">
        <v>3863</v>
      </c>
      <c r="I57" s="15">
        <v>4137</v>
      </c>
      <c r="J57" s="15">
        <v>3771</v>
      </c>
      <c r="K57" s="15">
        <v>3213</v>
      </c>
      <c r="L57" s="15">
        <v>3566</v>
      </c>
      <c r="M57" s="15">
        <v>3806</v>
      </c>
      <c r="N57" s="15">
        <v>4503</v>
      </c>
      <c r="O57" s="15">
        <v>6015</v>
      </c>
      <c r="P57" s="15">
        <v>3922</v>
      </c>
      <c r="Q57" s="15">
        <v>5969</v>
      </c>
      <c r="R57" s="15">
        <v>3026</v>
      </c>
      <c r="S57" s="15">
        <v>4974</v>
      </c>
      <c r="T57" s="15">
        <v>4078</v>
      </c>
      <c r="U57" s="15">
        <v>3701</v>
      </c>
      <c r="V57" s="15">
        <v>2618</v>
      </c>
    </row>
    <row r="58" spans="1:22" x14ac:dyDescent="0.2">
      <c r="A58" s="13" t="s">
        <v>72</v>
      </c>
      <c r="B58" s="14">
        <v>9</v>
      </c>
      <c r="C58" s="14">
        <v>9</v>
      </c>
      <c r="D58" s="14">
        <v>9</v>
      </c>
      <c r="E58" s="14">
        <v>9</v>
      </c>
      <c r="F58" s="14">
        <v>9</v>
      </c>
      <c r="G58" s="14">
        <v>10</v>
      </c>
      <c r="H58" s="14">
        <v>10</v>
      </c>
      <c r="I58" s="14">
        <v>10</v>
      </c>
      <c r="J58" s="14">
        <v>12</v>
      </c>
      <c r="K58" s="14">
        <v>11</v>
      </c>
      <c r="L58" s="14">
        <v>13</v>
      </c>
      <c r="M58" s="14">
        <v>14</v>
      </c>
      <c r="N58" s="14">
        <v>14</v>
      </c>
      <c r="O58" s="14">
        <v>10</v>
      </c>
      <c r="P58" s="14">
        <v>12</v>
      </c>
      <c r="Q58" s="14">
        <v>11</v>
      </c>
      <c r="R58" s="14">
        <v>11</v>
      </c>
      <c r="S58" s="14">
        <v>13</v>
      </c>
      <c r="T58" s="14">
        <v>14</v>
      </c>
      <c r="U58" s="14">
        <v>14</v>
      </c>
      <c r="V58" s="14">
        <v>13</v>
      </c>
    </row>
    <row r="59" spans="1:22" x14ac:dyDescent="0.2">
      <c r="A59" s="13" t="s">
        <v>73</v>
      </c>
      <c r="B59" s="15">
        <v>8</v>
      </c>
      <c r="C59" s="15">
        <v>10</v>
      </c>
      <c r="D59" s="15">
        <v>12</v>
      </c>
      <c r="E59" s="15">
        <v>18</v>
      </c>
      <c r="F59" s="15">
        <v>21</v>
      </c>
      <c r="G59" s="15">
        <v>24</v>
      </c>
      <c r="H59" s="15">
        <v>27</v>
      </c>
      <c r="I59" s="15">
        <v>33</v>
      </c>
      <c r="J59" s="15">
        <v>35</v>
      </c>
      <c r="K59" s="15">
        <v>30</v>
      </c>
      <c r="L59" s="15">
        <v>35</v>
      </c>
      <c r="M59" s="15">
        <v>33</v>
      </c>
      <c r="N59" s="15">
        <v>47</v>
      </c>
      <c r="O59" s="15">
        <v>36</v>
      </c>
      <c r="P59" s="15">
        <v>43</v>
      </c>
      <c r="Q59" s="15">
        <v>43</v>
      </c>
      <c r="R59" s="15">
        <v>41</v>
      </c>
      <c r="S59" s="15">
        <v>38</v>
      </c>
      <c r="T59" s="15">
        <v>36</v>
      </c>
      <c r="U59" s="15">
        <v>29</v>
      </c>
      <c r="V59" s="15">
        <v>28</v>
      </c>
    </row>
    <row r="60" spans="1:22" x14ac:dyDescent="0.2">
      <c r="A60" s="13" t="s">
        <v>74</v>
      </c>
      <c r="B60" s="14">
        <v>11</v>
      </c>
      <c r="C60" s="14">
        <v>12</v>
      </c>
      <c r="D60" s="14">
        <v>18</v>
      </c>
      <c r="E60" s="14">
        <v>20</v>
      </c>
      <c r="F60" s="14">
        <v>39</v>
      </c>
      <c r="G60" s="14">
        <v>42</v>
      </c>
      <c r="H60" s="14">
        <v>55</v>
      </c>
      <c r="I60" s="14">
        <v>75</v>
      </c>
      <c r="J60" s="14">
        <v>58</v>
      </c>
      <c r="K60" s="14">
        <v>59</v>
      </c>
      <c r="L60" s="14">
        <v>59</v>
      </c>
      <c r="M60" s="14">
        <v>59</v>
      </c>
      <c r="N60" s="14">
        <v>60</v>
      </c>
      <c r="O60" s="14">
        <v>62</v>
      </c>
      <c r="P60" s="14">
        <v>64</v>
      </c>
      <c r="Q60" s="14">
        <v>65</v>
      </c>
      <c r="R60" s="14">
        <v>47</v>
      </c>
      <c r="S60" s="14">
        <v>36</v>
      </c>
      <c r="T60" s="14">
        <v>28</v>
      </c>
      <c r="U60" s="14">
        <v>29</v>
      </c>
      <c r="V60" s="14">
        <v>34</v>
      </c>
    </row>
    <row r="61" spans="1:22" x14ac:dyDescent="0.2">
      <c r="A61" s="13" t="s">
        <v>75</v>
      </c>
      <c r="B61" s="14">
        <v>25</v>
      </c>
      <c r="C61" s="14">
        <v>20</v>
      </c>
      <c r="D61" s="14">
        <v>23</v>
      </c>
      <c r="E61" s="14">
        <v>17</v>
      </c>
      <c r="F61" s="14">
        <v>23</v>
      </c>
      <c r="G61" s="14">
        <v>28</v>
      </c>
      <c r="H61" s="14">
        <v>29</v>
      </c>
      <c r="I61" s="14">
        <v>28</v>
      </c>
      <c r="J61" s="14">
        <v>53</v>
      </c>
      <c r="K61" s="14">
        <v>41</v>
      </c>
      <c r="L61" s="14">
        <v>541</v>
      </c>
      <c r="M61" s="14">
        <v>560</v>
      </c>
      <c r="N61" s="14">
        <v>563</v>
      </c>
      <c r="O61" s="14">
        <v>501</v>
      </c>
      <c r="P61" s="14">
        <v>533</v>
      </c>
      <c r="Q61" s="14">
        <v>546</v>
      </c>
      <c r="R61" s="14">
        <v>327</v>
      </c>
      <c r="S61" s="14">
        <v>332</v>
      </c>
      <c r="T61" s="14">
        <v>283</v>
      </c>
      <c r="U61" s="14">
        <v>286</v>
      </c>
      <c r="V61" s="14">
        <v>461</v>
      </c>
    </row>
    <row r="62" spans="1:22" x14ac:dyDescent="0.2">
      <c r="A62" s="13" t="s">
        <v>76</v>
      </c>
      <c r="B62" s="14">
        <v>153</v>
      </c>
      <c r="C62" s="14">
        <v>177</v>
      </c>
      <c r="D62" s="14">
        <v>229</v>
      </c>
      <c r="E62" s="14">
        <v>208</v>
      </c>
      <c r="F62" s="14">
        <v>204</v>
      </c>
      <c r="G62" s="14">
        <v>202</v>
      </c>
      <c r="H62" s="14">
        <v>206</v>
      </c>
      <c r="I62" s="14">
        <v>216</v>
      </c>
      <c r="J62" s="14">
        <v>206</v>
      </c>
      <c r="K62" s="14">
        <v>200</v>
      </c>
      <c r="L62" s="14">
        <v>197</v>
      </c>
      <c r="M62" s="14">
        <v>203</v>
      </c>
      <c r="N62" s="14">
        <v>691</v>
      </c>
      <c r="O62" s="14">
        <v>702</v>
      </c>
      <c r="P62" s="14">
        <v>1695</v>
      </c>
      <c r="Q62" s="14">
        <v>1065</v>
      </c>
      <c r="R62" s="14">
        <v>1554</v>
      </c>
      <c r="S62" s="14">
        <v>1592</v>
      </c>
      <c r="T62" s="14">
        <v>1714</v>
      </c>
      <c r="U62" s="14">
        <v>1798</v>
      </c>
      <c r="V62" s="14">
        <v>2015</v>
      </c>
    </row>
    <row r="63" spans="1:22" x14ac:dyDescent="0.2">
      <c r="A63" s="13" t="s">
        <v>77</v>
      </c>
      <c r="B63" s="15">
        <v>600</v>
      </c>
      <c r="C63" s="15">
        <v>632</v>
      </c>
      <c r="D63" s="15">
        <v>683</v>
      </c>
      <c r="E63" s="15">
        <v>625</v>
      </c>
      <c r="F63" s="15">
        <v>728</v>
      </c>
      <c r="G63" s="15">
        <v>708</v>
      </c>
      <c r="H63" s="15">
        <v>742</v>
      </c>
      <c r="I63" s="15">
        <v>768</v>
      </c>
      <c r="J63" s="15">
        <v>822</v>
      </c>
      <c r="K63" s="15">
        <v>885</v>
      </c>
      <c r="L63" s="15">
        <v>982</v>
      </c>
      <c r="M63" s="15">
        <v>1513</v>
      </c>
      <c r="N63" s="15">
        <v>1603</v>
      </c>
      <c r="O63" s="15">
        <v>1593</v>
      </c>
      <c r="P63" s="15">
        <v>1453</v>
      </c>
      <c r="Q63" s="15">
        <v>1655</v>
      </c>
      <c r="R63" s="15">
        <v>1765</v>
      </c>
      <c r="S63" s="15">
        <v>1523</v>
      </c>
      <c r="T63" s="15">
        <v>1511</v>
      </c>
      <c r="U63" s="15">
        <v>1555</v>
      </c>
      <c r="V63" s="15">
        <v>1788</v>
      </c>
    </row>
    <row r="64" spans="1:22" x14ac:dyDescent="0.2">
      <c r="A64" s="13" t="s">
        <v>78</v>
      </c>
      <c r="B64" s="14">
        <v>167</v>
      </c>
      <c r="C64" s="14">
        <v>162</v>
      </c>
      <c r="D64" s="14">
        <v>118</v>
      </c>
      <c r="E64" s="14">
        <v>119</v>
      </c>
      <c r="F64" s="14">
        <v>108</v>
      </c>
      <c r="G64" s="14">
        <v>108</v>
      </c>
      <c r="H64" s="14">
        <v>122</v>
      </c>
      <c r="I64" s="14">
        <v>141</v>
      </c>
      <c r="J64" s="14">
        <v>174</v>
      </c>
      <c r="K64" s="14">
        <v>165</v>
      </c>
      <c r="L64" s="14">
        <v>196</v>
      </c>
      <c r="M64" s="14">
        <v>299</v>
      </c>
      <c r="N64" s="14">
        <v>333</v>
      </c>
      <c r="O64" s="14">
        <v>367</v>
      </c>
      <c r="P64" s="14">
        <v>436</v>
      </c>
      <c r="Q64" s="14">
        <v>1178</v>
      </c>
      <c r="R64" s="14">
        <v>1605</v>
      </c>
      <c r="S64" s="14">
        <v>1708</v>
      </c>
      <c r="T64" s="14">
        <v>1791</v>
      </c>
      <c r="U64" s="14">
        <v>1982</v>
      </c>
      <c r="V64" s="14">
        <v>2012</v>
      </c>
    </row>
    <row r="65" spans="1:22" x14ac:dyDescent="0.2">
      <c r="A65" s="13" t="s">
        <v>79</v>
      </c>
      <c r="B65" s="15">
        <v>81</v>
      </c>
      <c r="C65" s="15">
        <v>92</v>
      </c>
      <c r="D65" s="15">
        <v>73</v>
      </c>
      <c r="E65" s="15">
        <v>63</v>
      </c>
      <c r="F65" s="15">
        <v>123</v>
      </c>
      <c r="G65" s="15">
        <v>100</v>
      </c>
      <c r="H65" s="15">
        <v>114</v>
      </c>
      <c r="I65" s="15">
        <v>131</v>
      </c>
      <c r="J65" s="15">
        <v>138</v>
      </c>
      <c r="K65" s="15">
        <v>139</v>
      </c>
      <c r="L65" s="15">
        <v>134</v>
      </c>
      <c r="M65" s="15">
        <v>284</v>
      </c>
      <c r="N65" s="15">
        <v>298</v>
      </c>
      <c r="O65" s="15">
        <v>315</v>
      </c>
      <c r="P65" s="15">
        <v>314</v>
      </c>
      <c r="Q65" s="15">
        <v>431</v>
      </c>
      <c r="R65" s="15">
        <v>465</v>
      </c>
      <c r="S65" s="15">
        <v>436</v>
      </c>
      <c r="T65" s="15">
        <v>469</v>
      </c>
      <c r="U65" s="15">
        <v>470</v>
      </c>
      <c r="V65" s="15">
        <v>464</v>
      </c>
    </row>
    <row r="66" spans="1:22" x14ac:dyDescent="0.2">
      <c r="A66" s="13" t="s">
        <v>80</v>
      </c>
      <c r="B66" s="14">
        <v>41</v>
      </c>
      <c r="C66" s="14">
        <v>33</v>
      </c>
      <c r="D66" s="14">
        <v>42</v>
      </c>
      <c r="E66" s="14">
        <v>52</v>
      </c>
      <c r="F66" s="14">
        <v>46</v>
      </c>
      <c r="G66" s="14">
        <v>66</v>
      </c>
      <c r="H66" s="14">
        <v>89</v>
      </c>
      <c r="I66" s="14">
        <v>113</v>
      </c>
      <c r="J66" s="14">
        <v>126</v>
      </c>
      <c r="K66" s="14">
        <v>110</v>
      </c>
      <c r="L66" s="14">
        <v>7</v>
      </c>
      <c r="M66" s="14">
        <v>7</v>
      </c>
      <c r="N66" s="14">
        <v>12</v>
      </c>
      <c r="O66" s="14">
        <v>37</v>
      </c>
      <c r="P66" s="14">
        <v>50</v>
      </c>
      <c r="Q66" s="14">
        <v>81</v>
      </c>
      <c r="R66" s="14">
        <v>68</v>
      </c>
      <c r="S66" s="14">
        <v>61</v>
      </c>
      <c r="T66" s="14">
        <v>229</v>
      </c>
      <c r="U66" s="14">
        <v>329</v>
      </c>
      <c r="V66" s="14" t="s">
        <v>13</v>
      </c>
    </row>
    <row r="67" spans="1:22" x14ac:dyDescent="0.2">
      <c r="A67" s="13" t="s">
        <v>81</v>
      </c>
      <c r="B67" s="15">
        <v>21</v>
      </c>
      <c r="C67" s="15">
        <v>27</v>
      </c>
      <c r="D67" s="15">
        <v>31</v>
      </c>
      <c r="E67" s="15">
        <v>36</v>
      </c>
      <c r="F67" s="15">
        <v>38</v>
      </c>
      <c r="G67" s="15">
        <v>37</v>
      </c>
      <c r="H67" s="15">
        <v>37</v>
      </c>
      <c r="I67" s="15">
        <v>30</v>
      </c>
      <c r="J67" s="15">
        <v>21</v>
      </c>
      <c r="K67" s="15">
        <v>4</v>
      </c>
      <c r="L67" s="15">
        <v>9</v>
      </c>
      <c r="M67" s="15">
        <v>10</v>
      </c>
      <c r="N67" s="15">
        <v>17</v>
      </c>
      <c r="O67" s="15">
        <v>26</v>
      </c>
      <c r="P67" s="15">
        <v>35</v>
      </c>
      <c r="Q67" s="15">
        <v>28</v>
      </c>
      <c r="R67" s="15">
        <v>40</v>
      </c>
      <c r="S67" s="15">
        <v>38</v>
      </c>
      <c r="T67" s="15">
        <v>40</v>
      </c>
      <c r="U67" s="15">
        <v>42</v>
      </c>
      <c r="V67" s="15">
        <v>40</v>
      </c>
    </row>
    <row r="68" spans="1:22" x14ac:dyDescent="0.2">
      <c r="A68" s="13" t="s">
        <v>82</v>
      </c>
      <c r="B68" s="14">
        <v>36</v>
      </c>
      <c r="C68" s="14">
        <v>22</v>
      </c>
      <c r="D68" s="14">
        <v>56</v>
      </c>
      <c r="E68" s="14">
        <v>63</v>
      </c>
      <c r="F68" s="14">
        <v>67</v>
      </c>
      <c r="G68" s="14">
        <v>67</v>
      </c>
      <c r="H68" s="14">
        <v>26</v>
      </c>
      <c r="I68" s="14">
        <v>44</v>
      </c>
      <c r="J68" s="14">
        <v>46</v>
      </c>
      <c r="K68" s="14">
        <v>56</v>
      </c>
      <c r="L68" s="14">
        <v>53</v>
      </c>
      <c r="M68" s="14">
        <v>49</v>
      </c>
      <c r="N68" s="14">
        <v>150</v>
      </c>
      <c r="O68" s="14">
        <v>179</v>
      </c>
      <c r="P68" s="14">
        <v>170</v>
      </c>
      <c r="Q68" s="14">
        <v>122</v>
      </c>
      <c r="R68" s="14">
        <v>120</v>
      </c>
      <c r="S68" s="14">
        <v>105</v>
      </c>
      <c r="T68" s="14">
        <v>177</v>
      </c>
      <c r="U68" s="14">
        <v>178</v>
      </c>
      <c r="V68" s="14">
        <v>177</v>
      </c>
    </row>
    <row r="69" spans="1:22" x14ac:dyDescent="0.2">
      <c r="A69" s="13" t="s">
        <v>83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134</v>
      </c>
      <c r="P69" s="15">
        <v>138</v>
      </c>
      <c r="Q69" s="15">
        <v>2</v>
      </c>
      <c r="R69" s="15">
        <v>69</v>
      </c>
      <c r="S69" s="15">
        <v>86</v>
      </c>
      <c r="T69" s="15">
        <v>51</v>
      </c>
      <c r="U69" s="15">
        <v>269</v>
      </c>
      <c r="V69" s="15">
        <v>292</v>
      </c>
    </row>
    <row r="70" spans="1:22" x14ac:dyDescent="0.2">
      <c r="A70" s="13" t="s">
        <v>84</v>
      </c>
      <c r="B70" s="14">
        <v>1250</v>
      </c>
      <c r="C70" s="14">
        <v>979</v>
      </c>
      <c r="D70" s="14">
        <v>1017</v>
      </c>
      <c r="E70" s="14">
        <v>972</v>
      </c>
      <c r="F70" s="14">
        <v>1018</v>
      </c>
      <c r="G70" s="14">
        <v>1067</v>
      </c>
      <c r="H70" s="14">
        <v>1150</v>
      </c>
      <c r="I70" s="14">
        <v>1124</v>
      </c>
      <c r="J70" s="14">
        <v>1108</v>
      </c>
      <c r="K70" s="14">
        <v>973</v>
      </c>
      <c r="L70" s="14">
        <v>1258</v>
      </c>
      <c r="M70" s="14">
        <v>1377</v>
      </c>
      <c r="N70" s="14">
        <v>1632</v>
      </c>
      <c r="O70" s="14">
        <v>1688</v>
      </c>
      <c r="P70" s="14">
        <v>1597</v>
      </c>
      <c r="Q70" s="14">
        <v>1977</v>
      </c>
      <c r="R70" s="14">
        <v>2464</v>
      </c>
      <c r="S70" s="14">
        <v>2284</v>
      </c>
      <c r="T70" s="14">
        <v>2392</v>
      </c>
      <c r="U70" s="14">
        <v>2052</v>
      </c>
      <c r="V70" s="14">
        <v>2038</v>
      </c>
    </row>
    <row r="71" spans="1:22" x14ac:dyDescent="0.2">
      <c r="A71" s="13" t="s">
        <v>85</v>
      </c>
      <c r="B71" s="14">
        <v>2018</v>
      </c>
      <c r="C71" s="14">
        <v>2375</v>
      </c>
      <c r="D71" s="14">
        <v>2369</v>
      </c>
      <c r="E71" s="14">
        <v>2188</v>
      </c>
      <c r="F71" s="14">
        <v>2446</v>
      </c>
      <c r="G71" s="14">
        <v>2416</v>
      </c>
      <c r="H71" s="14">
        <v>2464</v>
      </c>
      <c r="I71" s="14">
        <v>2594</v>
      </c>
      <c r="J71" s="14">
        <v>2479</v>
      </c>
      <c r="K71" s="14">
        <v>2800</v>
      </c>
      <c r="L71" s="14">
        <v>7293</v>
      </c>
      <c r="M71" s="14">
        <v>3240</v>
      </c>
      <c r="N71" s="14">
        <v>3601</v>
      </c>
      <c r="O71" s="14">
        <v>3571</v>
      </c>
      <c r="P71" s="14">
        <v>3849</v>
      </c>
      <c r="Q71" s="14">
        <v>4344</v>
      </c>
      <c r="R71" s="14">
        <v>3909</v>
      </c>
      <c r="S71" s="14">
        <v>3719</v>
      </c>
      <c r="T71" s="14">
        <v>3781</v>
      </c>
      <c r="U71" s="14">
        <v>3869</v>
      </c>
      <c r="V71" s="14" t="s">
        <v>13</v>
      </c>
    </row>
    <row r="75" spans="1:22" x14ac:dyDescent="0.2">
      <c r="A75" s="11" t="s">
        <v>42</v>
      </c>
      <c r="B75" s="17" t="s">
        <v>92</v>
      </c>
    </row>
    <row r="76" spans="1:22" x14ac:dyDescent="0.2">
      <c r="A76" s="11" t="s">
        <v>11</v>
      </c>
      <c r="B76" s="12" t="s">
        <v>44</v>
      </c>
      <c r="C76" s="12" t="s">
        <v>45</v>
      </c>
      <c r="D76" s="12" t="s">
        <v>46</v>
      </c>
      <c r="E76" s="12" t="s">
        <v>47</v>
      </c>
      <c r="F76" s="12" t="s">
        <v>48</v>
      </c>
      <c r="G76" s="12" t="s">
        <v>49</v>
      </c>
      <c r="H76" s="12" t="s">
        <v>50</v>
      </c>
      <c r="I76" s="12" t="s">
        <v>51</v>
      </c>
      <c r="J76" s="12" t="s">
        <v>52</v>
      </c>
      <c r="K76" s="12" t="s">
        <v>53</v>
      </c>
      <c r="L76" s="12" t="s">
        <v>54</v>
      </c>
      <c r="M76" s="12" t="s">
        <v>55</v>
      </c>
      <c r="N76" s="12" t="s">
        <v>56</v>
      </c>
      <c r="O76" s="12" t="s">
        <v>57</v>
      </c>
      <c r="P76" s="12" t="s">
        <v>58</v>
      </c>
      <c r="Q76" s="12" t="s">
        <v>59</v>
      </c>
      <c r="R76" s="12" t="s">
        <v>60</v>
      </c>
      <c r="S76" s="12" t="s">
        <v>61</v>
      </c>
      <c r="T76" s="12" t="s">
        <v>62</v>
      </c>
      <c r="U76" s="12" t="s">
        <v>6</v>
      </c>
      <c r="V76" s="12" t="s">
        <v>7</v>
      </c>
    </row>
    <row r="77" spans="1:22" x14ac:dyDescent="0.2">
      <c r="A77" s="13" t="s">
        <v>63</v>
      </c>
      <c r="B77" s="14">
        <f>B12+B47</f>
        <v>2822</v>
      </c>
      <c r="C77" s="14">
        <f t="shared" ref="C77:U77" si="0">C12+C47</f>
        <v>2889</v>
      </c>
      <c r="D77" s="14">
        <f t="shared" si="0"/>
        <v>2690</v>
      </c>
      <c r="E77" s="14">
        <f t="shared" si="0"/>
        <v>2890</v>
      </c>
      <c r="F77" s="14">
        <f t="shared" si="0"/>
        <v>2978</v>
      </c>
      <c r="G77" s="14">
        <f t="shared" si="0"/>
        <v>2912</v>
      </c>
      <c r="H77" s="14">
        <f t="shared" si="0"/>
        <v>3152</v>
      </c>
      <c r="I77" s="14">
        <f t="shared" si="0"/>
        <v>3139</v>
      </c>
      <c r="J77" s="14">
        <f t="shared" si="0"/>
        <v>3540</v>
      </c>
      <c r="K77" s="14">
        <f t="shared" si="0"/>
        <v>3538</v>
      </c>
      <c r="L77" s="14">
        <f t="shared" si="0"/>
        <v>3790</v>
      </c>
      <c r="M77" s="14">
        <f t="shared" si="0"/>
        <v>4214</v>
      </c>
      <c r="N77" s="14">
        <f t="shared" si="0"/>
        <v>5586</v>
      </c>
      <c r="O77" s="14">
        <f t="shared" si="0"/>
        <v>5282</v>
      </c>
      <c r="P77" s="14">
        <f t="shared" si="0"/>
        <v>5442</v>
      </c>
      <c r="Q77" s="14">
        <f t="shared" si="0"/>
        <v>5500</v>
      </c>
      <c r="R77" s="14">
        <f t="shared" si="0"/>
        <v>5717</v>
      </c>
      <c r="S77" s="14">
        <f t="shared" si="0"/>
        <v>5548</v>
      </c>
      <c r="T77" s="14">
        <f t="shared" si="0"/>
        <v>5717</v>
      </c>
      <c r="U77" s="14">
        <f t="shared" si="0"/>
        <v>6095</v>
      </c>
      <c r="V77" s="14">
        <f>V12+V47</f>
        <v>5896</v>
      </c>
    </row>
    <row r="78" spans="1:22" x14ac:dyDescent="0.2">
      <c r="A78" s="13" t="s">
        <v>64</v>
      </c>
      <c r="B78" s="14">
        <f t="shared" ref="B78:V90" si="1">B13+B48</f>
        <v>331</v>
      </c>
      <c r="C78" s="14">
        <f t="shared" si="1"/>
        <v>378</v>
      </c>
      <c r="D78" s="14">
        <f t="shared" si="1"/>
        <v>395</v>
      </c>
      <c r="E78" s="14">
        <f t="shared" si="1"/>
        <v>315</v>
      </c>
      <c r="F78" s="14">
        <f t="shared" si="1"/>
        <v>366</v>
      </c>
      <c r="G78" s="14">
        <f t="shared" si="1"/>
        <v>335</v>
      </c>
      <c r="H78" s="14">
        <f t="shared" si="1"/>
        <v>412</v>
      </c>
      <c r="I78" s="14">
        <f t="shared" si="1"/>
        <v>435</v>
      </c>
      <c r="J78" s="14">
        <f t="shared" si="1"/>
        <v>437</v>
      </c>
      <c r="K78" s="14">
        <f t="shared" si="1"/>
        <v>392</v>
      </c>
      <c r="L78" s="14">
        <f t="shared" si="1"/>
        <v>555</v>
      </c>
      <c r="M78" s="14">
        <f t="shared" si="1"/>
        <v>735</v>
      </c>
      <c r="N78" s="14">
        <f t="shared" si="1"/>
        <v>695</v>
      </c>
      <c r="O78" s="14">
        <f t="shared" si="1"/>
        <v>554</v>
      </c>
      <c r="P78" s="14">
        <f t="shared" si="1"/>
        <v>644</v>
      </c>
      <c r="Q78" s="14">
        <f t="shared" si="1"/>
        <v>645</v>
      </c>
      <c r="R78" s="14">
        <f t="shared" si="1"/>
        <v>636</v>
      </c>
      <c r="S78" s="14">
        <f t="shared" si="1"/>
        <v>733</v>
      </c>
      <c r="T78" s="14">
        <f t="shared" si="1"/>
        <v>850</v>
      </c>
      <c r="U78" s="14">
        <f t="shared" si="1"/>
        <v>1252</v>
      </c>
      <c r="V78" s="14">
        <f t="shared" si="1"/>
        <v>1317</v>
      </c>
    </row>
    <row r="79" spans="1:22" x14ac:dyDescent="0.2">
      <c r="A79" s="13" t="s">
        <v>65</v>
      </c>
      <c r="B79" s="14">
        <f t="shared" si="1"/>
        <v>1598</v>
      </c>
      <c r="C79" s="14">
        <f t="shared" si="1"/>
        <v>1823</v>
      </c>
      <c r="D79" s="14">
        <f t="shared" si="1"/>
        <v>1852</v>
      </c>
      <c r="E79" s="14">
        <f t="shared" si="1"/>
        <v>1887</v>
      </c>
      <c r="F79" s="14">
        <f t="shared" si="1"/>
        <v>1956</v>
      </c>
      <c r="G79" s="14">
        <f t="shared" si="1"/>
        <v>2012</v>
      </c>
      <c r="H79" s="14">
        <f t="shared" si="1"/>
        <v>2096</v>
      </c>
      <c r="I79" s="14">
        <f t="shared" si="1"/>
        <v>2275</v>
      </c>
      <c r="J79" s="14">
        <f t="shared" si="1"/>
        <v>2345</v>
      </c>
      <c r="K79" s="14">
        <f t="shared" si="1"/>
        <v>2404</v>
      </c>
      <c r="L79" s="14">
        <f t="shared" si="1"/>
        <v>2621</v>
      </c>
      <c r="M79" s="14">
        <f t="shared" si="1"/>
        <v>2754</v>
      </c>
      <c r="N79" s="14">
        <f t="shared" si="1"/>
        <v>2804</v>
      </c>
      <c r="O79" s="14">
        <f t="shared" si="1"/>
        <v>3492</v>
      </c>
      <c r="P79" s="14">
        <f t="shared" si="1"/>
        <v>3568</v>
      </c>
      <c r="Q79" s="14">
        <f t="shared" si="1"/>
        <v>3711</v>
      </c>
      <c r="R79" s="14">
        <f t="shared" si="1"/>
        <v>3688</v>
      </c>
      <c r="S79" s="14">
        <f t="shared" si="1"/>
        <v>3793</v>
      </c>
      <c r="T79" s="14">
        <f t="shared" si="1"/>
        <v>4094</v>
      </c>
      <c r="U79" s="14">
        <f t="shared" si="1"/>
        <v>4205</v>
      </c>
      <c r="V79" s="14">
        <f>V14+V49</f>
        <v>4332</v>
      </c>
    </row>
    <row r="80" spans="1:22" x14ac:dyDescent="0.2">
      <c r="A80" s="13" t="s">
        <v>3</v>
      </c>
      <c r="B80" s="14">
        <f t="shared" si="1"/>
        <v>6909</v>
      </c>
      <c r="C80" s="14">
        <f t="shared" si="1"/>
        <v>6970</v>
      </c>
      <c r="D80" s="14">
        <f t="shared" si="1"/>
        <v>6956</v>
      </c>
      <c r="E80" s="14">
        <f t="shared" si="1"/>
        <v>7045</v>
      </c>
      <c r="F80" s="14">
        <f t="shared" si="1"/>
        <v>7106</v>
      </c>
      <c r="G80" s="14">
        <f t="shared" si="1"/>
        <v>7468</v>
      </c>
      <c r="H80" s="14">
        <f t="shared" si="1"/>
        <v>7557</v>
      </c>
      <c r="I80" s="14">
        <f t="shared" si="1"/>
        <v>7699</v>
      </c>
      <c r="J80" s="14">
        <f t="shared" si="1"/>
        <v>7890</v>
      </c>
      <c r="K80" s="14">
        <f t="shared" si="1"/>
        <v>8287</v>
      </c>
      <c r="L80" s="14">
        <f t="shared" si="1"/>
        <v>8341</v>
      </c>
      <c r="M80" s="14">
        <f t="shared" si="1"/>
        <v>10251</v>
      </c>
      <c r="N80" s="14">
        <f t="shared" si="1"/>
        <v>11343</v>
      </c>
      <c r="O80" s="14">
        <f t="shared" si="1"/>
        <v>11218</v>
      </c>
      <c r="P80" s="14">
        <f t="shared" si="1"/>
        <v>11328</v>
      </c>
      <c r="Q80" s="14">
        <f t="shared" si="1"/>
        <v>14093</v>
      </c>
      <c r="R80" s="14">
        <f t="shared" si="1"/>
        <v>13590</v>
      </c>
      <c r="S80" s="14">
        <f t="shared" si="1"/>
        <v>13151</v>
      </c>
      <c r="T80" s="14">
        <f t="shared" si="1"/>
        <v>14299</v>
      </c>
      <c r="U80" s="18">
        <f t="shared" si="1"/>
        <v>16065</v>
      </c>
      <c r="V80" s="14">
        <f t="shared" si="1"/>
        <v>16824</v>
      </c>
    </row>
    <row r="81" spans="1:22" x14ac:dyDescent="0.2">
      <c r="A81" s="13" t="s">
        <v>66</v>
      </c>
      <c r="B81" s="14">
        <f t="shared" si="1"/>
        <v>39</v>
      </c>
      <c r="C81" s="14">
        <f t="shared" si="1"/>
        <v>48</v>
      </c>
      <c r="D81" s="14">
        <f t="shared" si="1"/>
        <v>48</v>
      </c>
      <c r="E81" s="14">
        <f t="shared" si="1"/>
        <v>49</v>
      </c>
      <c r="F81" s="14">
        <f t="shared" si="1"/>
        <v>52</v>
      </c>
      <c r="G81" s="14">
        <f t="shared" si="1"/>
        <v>63</v>
      </c>
      <c r="H81" s="14">
        <f t="shared" si="1"/>
        <v>84</v>
      </c>
      <c r="I81" s="14">
        <f t="shared" si="1"/>
        <v>109</v>
      </c>
      <c r="J81" s="14">
        <f t="shared" si="1"/>
        <v>102</v>
      </c>
      <c r="K81" s="14">
        <f t="shared" si="1"/>
        <v>83</v>
      </c>
      <c r="L81" s="14">
        <f t="shared" si="1"/>
        <v>79</v>
      </c>
      <c r="M81" s="14">
        <f t="shared" si="1"/>
        <v>91</v>
      </c>
      <c r="N81" s="14">
        <f t="shared" si="1"/>
        <v>100</v>
      </c>
      <c r="O81" s="14">
        <f t="shared" si="1"/>
        <v>111</v>
      </c>
      <c r="P81" s="14">
        <f t="shared" si="1"/>
        <v>132</v>
      </c>
      <c r="Q81" s="14">
        <f t="shared" si="1"/>
        <v>130</v>
      </c>
      <c r="R81" s="14">
        <f t="shared" si="1"/>
        <v>146</v>
      </c>
      <c r="S81" s="14">
        <f t="shared" si="1"/>
        <v>151</v>
      </c>
      <c r="T81" s="14">
        <f t="shared" si="1"/>
        <v>169</v>
      </c>
      <c r="U81" s="14">
        <f t="shared" si="1"/>
        <v>265</v>
      </c>
      <c r="V81" s="14"/>
    </row>
    <row r="82" spans="1:22" x14ac:dyDescent="0.2">
      <c r="A82" s="13" t="s">
        <v>67</v>
      </c>
      <c r="B82" s="14">
        <f t="shared" si="1"/>
        <v>776</v>
      </c>
      <c r="C82" s="14">
        <f t="shared" si="1"/>
        <v>1016</v>
      </c>
      <c r="D82" s="14">
        <f t="shared" si="1"/>
        <v>1167</v>
      </c>
      <c r="E82" s="14">
        <f t="shared" si="1"/>
        <v>1293</v>
      </c>
      <c r="F82" s="14">
        <f t="shared" si="1"/>
        <v>1379</v>
      </c>
      <c r="G82" s="14">
        <f t="shared" si="1"/>
        <v>1774</v>
      </c>
      <c r="H82" s="14">
        <f t="shared" si="1"/>
        <v>1802</v>
      </c>
      <c r="I82" s="14">
        <f t="shared" si="1"/>
        <v>1964</v>
      </c>
      <c r="J82" s="14">
        <f t="shared" si="1"/>
        <v>2030</v>
      </c>
      <c r="K82" s="14">
        <f t="shared" si="1"/>
        <v>1947</v>
      </c>
      <c r="L82" s="14">
        <f t="shared" si="1"/>
        <v>1807</v>
      </c>
      <c r="M82" s="14">
        <f t="shared" si="1"/>
        <v>1858</v>
      </c>
      <c r="N82" s="14">
        <f t="shared" si="1"/>
        <v>1879</v>
      </c>
      <c r="O82" s="14">
        <f>O17+O52</f>
        <v>1997</v>
      </c>
      <c r="P82" s="14">
        <f t="shared" si="1"/>
        <v>2275</v>
      </c>
      <c r="Q82" s="14">
        <f t="shared" si="1"/>
        <v>2428</v>
      </c>
      <c r="R82" s="14">
        <f t="shared" si="1"/>
        <v>2342</v>
      </c>
      <c r="S82" s="14">
        <f t="shared" si="1"/>
        <v>2588</v>
      </c>
      <c r="T82" s="14">
        <f t="shared" si="1"/>
        <v>2930</v>
      </c>
      <c r="U82" s="14">
        <f t="shared" si="1"/>
        <v>3073</v>
      </c>
      <c r="V82" s="14">
        <f t="shared" si="1"/>
        <v>2346</v>
      </c>
    </row>
    <row r="83" spans="1:22" x14ac:dyDescent="0.2">
      <c r="A83" s="13" t="s">
        <v>68</v>
      </c>
      <c r="B83" s="14">
        <f t="shared" si="1"/>
        <v>642</v>
      </c>
      <c r="C83" s="14">
        <f t="shared" si="1"/>
        <v>521</v>
      </c>
      <c r="D83" s="14">
        <f t="shared" si="1"/>
        <v>511</v>
      </c>
      <c r="E83" s="14">
        <f t="shared" si="1"/>
        <v>554</v>
      </c>
      <c r="F83" s="14">
        <f t="shared" si="1"/>
        <v>579</v>
      </c>
      <c r="G83" s="14">
        <f t="shared" si="1"/>
        <v>619</v>
      </c>
      <c r="H83" s="14">
        <f t="shared" si="1"/>
        <v>759</v>
      </c>
      <c r="I83" s="14">
        <f t="shared" si="1"/>
        <v>778</v>
      </c>
      <c r="J83" s="14">
        <f t="shared" si="1"/>
        <v>1135</v>
      </c>
      <c r="K83" s="14">
        <f t="shared" si="1"/>
        <v>1299</v>
      </c>
      <c r="L83" s="14">
        <f t="shared" si="1"/>
        <v>1726</v>
      </c>
      <c r="M83" s="14">
        <f t="shared" si="1"/>
        <v>2113</v>
      </c>
      <c r="N83" s="14">
        <f t="shared" si="1"/>
        <v>3007</v>
      </c>
      <c r="O83" s="14">
        <f t="shared" si="1"/>
        <v>3266</v>
      </c>
      <c r="P83" s="14">
        <f t="shared" si="1"/>
        <v>3258</v>
      </c>
      <c r="Q83" s="14">
        <f t="shared" si="1"/>
        <v>3550</v>
      </c>
      <c r="R83" s="14">
        <f t="shared" si="1"/>
        <v>3453</v>
      </c>
      <c r="S83" s="14">
        <f t="shared" si="1"/>
        <v>3477</v>
      </c>
      <c r="T83" s="14">
        <f t="shared" si="1"/>
        <v>3139</v>
      </c>
      <c r="U83" s="14">
        <f t="shared" si="1"/>
        <v>3474</v>
      </c>
      <c r="V83" s="14">
        <f t="shared" si="1"/>
        <v>3129</v>
      </c>
    </row>
    <row r="84" spans="1:22" x14ac:dyDescent="0.2">
      <c r="A84" s="13" t="s">
        <v>69</v>
      </c>
      <c r="B84" s="14">
        <f t="shared" si="1"/>
        <v>4392</v>
      </c>
      <c r="C84" s="14">
        <f t="shared" si="1"/>
        <v>4701</v>
      </c>
      <c r="D84" s="14">
        <f t="shared" si="1"/>
        <v>4864</v>
      </c>
      <c r="E84" s="14">
        <f t="shared" si="1"/>
        <v>4789</v>
      </c>
      <c r="F84" s="14">
        <f t="shared" si="1"/>
        <v>5301</v>
      </c>
      <c r="G84" s="14">
        <f t="shared" si="1"/>
        <v>5835</v>
      </c>
      <c r="H84" s="14">
        <f t="shared" si="1"/>
        <v>6800</v>
      </c>
      <c r="I84" s="14">
        <f t="shared" si="1"/>
        <v>7546</v>
      </c>
      <c r="J84" s="14">
        <f t="shared" si="1"/>
        <v>6991</v>
      </c>
      <c r="K84" s="14">
        <f t="shared" si="1"/>
        <v>7729</v>
      </c>
      <c r="L84" s="14">
        <f t="shared" si="1"/>
        <v>8010</v>
      </c>
      <c r="M84" s="14">
        <f t="shared" si="1"/>
        <v>8207</v>
      </c>
      <c r="N84" s="14">
        <f t="shared" si="1"/>
        <v>10138</v>
      </c>
      <c r="O84" s="14">
        <f t="shared" si="1"/>
        <v>9623</v>
      </c>
      <c r="P84" s="14">
        <f t="shared" si="1"/>
        <v>10824</v>
      </c>
      <c r="Q84" s="14">
        <f t="shared" si="1"/>
        <v>12003</v>
      </c>
      <c r="R84" s="14">
        <f t="shared" si="1"/>
        <v>11473</v>
      </c>
      <c r="S84" s="14">
        <f t="shared" si="1"/>
        <v>11159</v>
      </c>
      <c r="T84" s="14">
        <f t="shared" si="1"/>
        <v>11857</v>
      </c>
      <c r="U84" s="18">
        <f t="shared" si="1"/>
        <v>12308</v>
      </c>
      <c r="V84" s="14">
        <f t="shared" si="1"/>
        <v>12089</v>
      </c>
    </row>
    <row r="85" spans="1:22" x14ac:dyDescent="0.2">
      <c r="A85" s="13" t="s">
        <v>4</v>
      </c>
      <c r="B85" s="14">
        <f t="shared" si="1"/>
        <v>42430</v>
      </c>
      <c r="C85" s="14">
        <f t="shared" si="1"/>
        <v>43195</v>
      </c>
      <c r="D85" s="14">
        <f t="shared" si="1"/>
        <v>44307</v>
      </c>
      <c r="E85" s="14">
        <f t="shared" si="1"/>
        <v>44979</v>
      </c>
      <c r="F85" s="14">
        <f t="shared" si="1"/>
        <v>48371</v>
      </c>
      <c r="G85" s="14">
        <f t="shared" si="1"/>
        <v>51838</v>
      </c>
      <c r="H85" s="14">
        <f t="shared" si="1"/>
        <v>53008</v>
      </c>
      <c r="I85" s="14">
        <f t="shared" si="1"/>
        <v>56607</v>
      </c>
      <c r="J85" s="14">
        <f t="shared" si="1"/>
        <v>57944</v>
      </c>
      <c r="K85" s="14">
        <f t="shared" si="1"/>
        <v>61141</v>
      </c>
      <c r="L85" s="14">
        <f t="shared" si="1"/>
        <v>55493</v>
      </c>
      <c r="M85" s="14">
        <f t="shared" si="1"/>
        <v>59833</v>
      </c>
      <c r="N85" s="14">
        <f t="shared" si="1"/>
        <v>62996</v>
      </c>
      <c r="O85" s="14">
        <f t="shared" si="1"/>
        <v>66641</v>
      </c>
      <c r="P85" s="14">
        <f t="shared" si="1"/>
        <v>68069</v>
      </c>
      <c r="Q85" s="14">
        <f t="shared" si="1"/>
        <v>69306</v>
      </c>
      <c r="R85" s="14">
        <f t="shared" si="1"/>
        <v>70502</v>
      </c>
      <c r="S85" s="14">
        <f t="shared" si="1"/>
        <v>72731</v>
      </c>
      <c r="T85" s="14">
        <f t="shared" si="1"/>
        <v>75455</v>
      </c>
      <c r="U85" s="14">
        <f t="shared" si="1"/>
        <v>85564</v>
      </c>
      <c r="V85" s="14">
        <f t="shared" si="1"/>
        <v>85466</v>
      </c>
    </row>
    <row r="86" spans="1:22" x14ac:dyDescent="0.2">
      <c r="A86" s="13" t="s">
        <v>70</v>
      </c>
      <c r="B86" s="14">
        <f t="shared" si="1"/>
        <v>156</v>
      </c>
      <c r="C86" s="14">
        <f t="shared" si="1"/>
        <v>178</v>
      </c>
      <c r="D86" s="14">
        <f t="shared" si="1"/>
        <v>250</v>
      </c>
      <c r="E86" s="14">
        <f t="shared" si="1"/>
        <v>266</v>
      </c>
      <c r="F86" s="14">
        <f t="shared" si="1"/>
        <v>307</v>
      </c>
      <c r="G86" s="14">
        <f t="shared" si="1"/>
        <v>312</v>
      </c>
      <c r="H86" s="14">
        <f t="shared" si="1"/>
        <v>346</v>
      </c>
      <c r="I86" s="14">
        <f t="shared" si="1"/>
        <v>398</v>
      </c>
      <c r="J86" s="14">
        <f t="shared" si="1"/>
        <v>451</v>
      </c>
      <c r="K86" s="14">
        <f t="shared" si="1"/>
        <v>446</v>
      </c>
      <c r="L86" s="14">
        <f t="shared" si="1"/>
        <v>442</v>
      </c>
      <c r="M86" s="14">
        <f t="shared" si="1"/>
        <v>445</v>
      </c>
      <c r="N86" s="14">
        <f t="shared" si="1"/>
        <v>444</v>
      </c>
      <c r="O86" s="14">
        <f t="shared" si="1"/>
        <v>450</v>
      </c>
      <c r="P86" s="14">
        <f t="shared" si="1"/>
        <v>464</v>
      </c>
      <c r="Q86" s="14">
        <f t="shared" si="1"/>
        <v>550</v>
      </c>
      <c r="R86" s="14">
        <f t="shared" si="1"/>
        <v>578</v>
      </c>
      <c r="S86" s="14">
        <f t="shared" si="1"/>
        <v>543</v>
      </c>
      <c r="T86" s="14">
        <f t="shared" si="1"/>
        <v>573</v>
      </c>
      <c r="U86" s="14">
        <f t="shared" si="1"/>
        <v>659</v>
      </c>
      <c r="V86" s="14">
        <f t="shared" si="1"/>
        <v>610</v>
      </c>
    </row>
    <row r="87" spans="1:22" x14ac:dyDescent="0.2">
      <c r="A87" s="13" t="s">
        <v>71</v>
      </c>
      <c r="B87" s="14">
        <f t="shared" si="1"/>
        <v>23347</v>
      </c>
      <c r="C87" s="14">
        <f t="shared" si="1"/>
        <v>26182</v>
      </c>
      <c r="D87" s="14">
        <f t="shared" si="1"/>
        <v>27980</v>
      </c>
      <c r="E87" s="14">
        <f t="shared" si="1"/>
        <v>27706</v>
      </c>
      <c r="F87" s="14">
        <f t="shared" si="1"/>
        <v>26982</v>
      </c>
      <c r="G87" s="14">
        <f t="shared" si="1"/>
        <v>30787</v>
      </c>
      <c r="H87" s="14">
        <f t="shared" si="1"/>
        <v>33578</v>
      </c>
      <c r="I87" s="14">
        <f t="shared" si="1"/>
        <v>36099</v>
      </c>
      <c r="J87" s="14">
        <f t="shared" si="1"/>
        <v>32420</v>
      </c>
      <c r="K87" s="14">
        <f t="shared" si="1"/>
        <v>27969</v>
      </c>
      <c r="L87" s="14">
        <f t="shared" si="1"/>
        <v>28761</v>
      </c>
      <c r="M87" s="14">
        <f t="shared" si="1"/>
        <v>29941</v>
      </c>
      <c r="N87" s="14">
        <f t="shared" si="1"/>
        <v>32691</v>
      </c>
      <c r="O87" s="14">
        <f t="shared" si="1"/>
        <v>32342</v>
      </c>
      <c r="P87" s="14">
        <f t="shared" si="1"/>
        <v>30601</v>
      </c>
      <c r="Q87" s="14">
        <f t="shared" si="1"/>
        <v>30745</v>
      </c>
      <c r="R87" s="14">
        <f t="shared" si="1"/>
        <v>22426</v>
      </c>
      <c r="S87" s="14">
        <f t="shared" si="1"/>
        <v>26205</v>
      </c>
      <c r="T87" s="14">
        <f t="shared" si="1"/>
        <v>27942</v>
      </c>
      <c r="U87" s="14">
        <f t="shared" si="1"/>
        <v>27378</v>
      </c>
      <c r="V87" s="14">
        <f t="shared" si="1"/>
        <v>22299</v>
      </c>
    </row>
    <row r="88" spans="1:22" x14ac:dyDescent="0.2">
      <c r="A88" s="13" t="s">
        <v>72</v>
      </c>
      <c r="B88" s="14">
        <f t="shared" si="1"/>
        <v>89</v>
      </c>
      <c r="C88" s="14">
        <f t="shared" si="1"/>
        <v>86</v>
      </c>
      <c r="D88" s="14">
        <f t="shared" si="1"/>
        <v>93</v>
      </c>
      <c r="E88" s="14">
        <f t="shared" si="1"/>
        <v>176</v>
      </c>
      <c r="F88" s="14">
        <f t="shared" si="1"/>
        <v>205</v>
      </c>
      <c r="G88" s="14">
        <f t="shared" si="1"/>
        <v>214</v>
      </c>
      <c r="H88" s="14">
        <f t="shared" si="1"/>
        <v>273</v>
      </c>
      <c r="I88" s="14">
        <f t="shared" si="1"/>
        <v>348</v>
      </c>
      <c r="J88" s="14">
        <f t="shared" si="1"/>
        <v>306</v>
      </c>
      <c r="K88" s="14">
        <f t="shared" si="1"/>
        <v>264</v>
      </c>
      <c r="L88" s="14">
        <f t="shared" si="1"/>
        <v>278</v>
      </c>
      <c r="M88" s="14">
        <f t="shared" si="1"/>
        <v>257</v>
      </c>
      <c r="N88" s="14">
        <f t="shared" si="1"/>
        <v>259</v>
      </c>
      <c r="O88" s="14">
        <f t="shared" si="1"/>
        <v>239</v>
      </c>
      <c r="P88" s="14">
        <f t="shared" si="1"/>
        <v>234</v>
      </c>
      <c r="Q88" s="14">
        <f t="shared" si="1"/>
        <v>217</v>
      </c>
      <c r="R88" s="14">
        <f t="shared" si="1"/>
        <v>236</v>
      </c>
      <c r="S88" s="14">
        <f t="shared" si="1"/>
        <v>293</v>
      </c>
      <c r="T88" s="14">
        <f t="shared" si="1"/>
        <v>332</v>
      </c>
      <c r="U88" s="14">
        <f t="shared" si="1"/>
        <v>386</v>
      </c>
      <c r="V88" s="14">
        <f t="shared" si="1"/>
        <v>380</v>
      </c>
    </row>
    <row r="89" spans="1:22" x14ac:dyDescent="0.2">
      <c r="A89" s="13" t="s">
        <v>73</v>
      </c>
      <c r="B89" s="14">
        <f t="shared" si="1"/>
        <v>117</v>
      </c>
      <c r="C89" s="14">
        <f t="shared" si="1"/>
        <v>144</v>
      </c>
      <c r="D89" s="14">
        <f t="shared" si="1"/>
        <v>105</v>
      </c>
      <c r="E89" s="14">
        <f t="shared" si="1"/>
        <v>120</v>
      </c>
      <c r="F89" s="14">
        <f t="shared" si="1"/>
        <v>115</v>
      </c>
      <c r="G89" s="14">
        <f t="shared" si="1"/>
        <v>125</v>
      </c>
      <c r="H89" s="14">
        <f t="shared" si="1"/>
        <v>137</v>
      </c>
      <c r="I89" s="14">
        <f t="shared" si="1"/>
        <v>166</v>
      </c>
      <c r="J89" s="14">
        <f t="shared" si="1"/>
        <v>165</v>
      </c>
      <c r="K89" s="14">
        <f t="shared" si="1"/>
        <v>156</v>
      </c>
      <c r="L89" s="14">
        <f t="shared" si="1"/>
        <v>176</v>
      </c>
      <c r="M89" s="14">
        <f t="shared" si="1"/>
        <v>212</v>
      </c>
      <c r="N89" s="14">
        <f t="shared" si="1"/>
        <v>239</v>
      </c>
      <c r="O89" s="14">
        <f t="shared" si="1"/>
        <v>237</v>
      </c>
      <c r="P89" s="14">
        <f t="shared" si="1"/>
        <v>290</v>
      </c>
      <c r="Q89" s="14">
        <f t="shared" si="1"/>
        <v>298</v>
      </c>
      <c r="R89" s="14">
        <f t="shared" si="1"/>
        <v>301</v>
      </c>
      <c r="S89" s="14">
        <f t="shared" si="1"/>
        <v>310</v>
      </c>
      <c r="T89" s="14">
        <f t="shared" si="1"/>
        <v>275</v>
      </c>
      <c r="U89" s="14">
        <f t="shared" si="1"/>
        <v>280</v>
      </c>
      <c r="V89" s="14">
        <f t="shared" si="1"/>
        <v>279</v>
      </c>
    </row>
    <row r="90" spans="1:22" x14ac:dyDescent="0.2">
      <c r="A90" s="13" t="s">
        <v>74</v>
      </c>
      <c r="B90" s="14">
        <f t="shared" si="1"/>
        <v>57</v>
      </c>
      <c r="C90" s="14">
        <f t="shared" si="1"/>
        <v>64</v>
      </c>
      <c r="D90" s="14">
        <f t="shared" si="1"/>
        <v>60</v>
      </c>
      <c r="E90" s="14">
        <f t="shared" si="1"/>
        <v>78</v>
      </c>
      <c r="F90" s="14">
        <f t="shared" si="1"/>
        <v>100</v>
      </c>
      <c r="G90" s="14">
        <f t="shared" si="1"/>
        <v>109</v>
      </c>
      <c r="H90" s="14">
        <f t="shared" ref="H90:V90" si="2">H25+H60</f>
        <v>137</v>
      </c>
      <c r="I90" s="14">
        <f t="shared" si="2"/>
        <v>157</v>
      </c>
      <c r="J90" s="14">
        <f t="shared" si="2"/>
        <v>153</v>
      </c>
      <c r="K90" s="14">
        <f t="shared" si="2"/>
        <v>154</v>
      </c>
      <c r="L90" s="14">
        <f t="shared" si="2"/>
        <v>148</v>
      </c>
      <c r="M90" s="14">
        <f t="shared" si="2"/>
        <v>161</v>
      </c>
      <c r="N90" s="14">
        <f t="shared" si="2"/>
        <v>169</v>
      </c>
      <c r="O90" s="14">
        <f t="shared" si="2"/>
        <v>180</v>
      </c>
      <c r="P90" s="14">
        <f t="shared" si="2"/>
        <v>203</v>
      </c>
      <c r="Q90" s="14">
        <f t="shared" si="2"/>
        <v>216</v>
      </c>
      <c r="R90" s="14">
        <f t="shared" si="2"/>
        <v>192</v>
      </c>
      <c r="S90" s="14">
        <f t="shared" si="2"/>
        <v>153</v>
      </c>
      <c r="T90" s="14">
        <f t="shared" si="2"/>
        <v>153</v>
      </c>
      <c r="U90" s="14">
        <f t="shared" si="2"/>
        <v>159</v>
      </c>
      <c r="V90" s="14">
        <f t="shared" si="2"/>
        <v>162</v>
      </c>
    </row>
    <row r="91" spans="1:22" x14ac:dyDescent="0.2">
      <c r="A91" s="13" t="s">
        <v>75</v>
      </c>
      <c r="B91" s="14">
        <f t="shared" ref="B91:V101" si="3">B26+B61</f>
        <v>250</v>
      </c>
      <c r="C91" s="14">
        <f t="shared" si="3"/>
        <v>292</v>
      </c>
      <c r="D91" s="14">
        <f t="shared" si="3"/>
        <v>363</v>
      </c>
      <c r="E91" s="14">
        <f t="shared" si="3"/>
        <v>383</v>
      </c>
      <c r="F91" s="14">
        <f t="shared" si="3"/>
        <v>495</v>
      </c>
      <c r="G91" s="14">
        <f t="shared" si="3"/>
        <v>560</v>
      </c>
      <c r="H91" s="14">
        <f t="shared" si="3"/>
        <v>603</v>
      </c>
      <c r="I91" s="14">
        <f t="shared" si="3"/>
        <v>826</v>
      </c>
      <c r="J91" s="14">
        <f t="shared" si="3"/>
        <v>876</v>
      </c>
      <c r="K91" s="14">
        <f t="shared" si="3"/>
        <v>810</v>
      </c>
      <c r="L91" s="14">
        <f t="shared" si="3"/>
        <v>1435</v>
      </c>
      <c r="M91" s="14">
        <f t="shared" si="3"/>
        <v>1537</v>
      </c>
      <c r="N91" s="14">
        <f t="shared" si="3"/>
        <v>1676</v>
      </c>
      <c r="O91" s="14">
        <f t="shared" si="3"/>
        <v>1875</v>
      </c>
      <c r="P91" s="14">
        <f t="shared" si="3"/>
        <v>1879</v>
      </c>
      <c r="Q91" s="14">
        <f t="shared" si="3"/>
        <v>1977</v>
      </c>
      <c r="R91" s="14">
        <f t="shared" si="3"/>
        <v>1816</v>
      </c>
      <c r="S91" s="14">
        <f t="shared" si="3"/>
        <v>1973</v>
      </c>
      <c r="T91" s="14">
        <f t="shared" si="3"/>
        <v>2040</v>
      </c>
      <c r="U91" s="14">
        <f t="shared" si="3"/>
        <v>2321</v>
      </c>
      <c r="V91" s="14">
        <f t="shared" si="3"/>
        <v>2348</v>
      </c>
    </row>
    <row r="92" spans="1:22" x14ac:dyDescent="0.2">
      <c r="A92" s="13" t="s">
        <v>76</v>
      </c>
      <c r="B92" s="14">
        <f t="shared" si="3"/>
        <v>2523</v>
      </c>
      <c r="C92" s="14">
        <f t="shared" si="3"/>
        <v>2802</v>
      </c>
      <c r="D92" s="14">
        <f t="shared" si="3"/>
        <v>2927</v>
      </c>
      <c r="E92" s="14">
        <f t="shared" si="3"/>
        <v>2940</v>
      </c>
      <c r="F92" s="14">
        <f t="shared" si="3"/>
        <v>3094</v>
      </c>
      <c r="G92" s="14">
        <f t="shared" si="3"/>
        <v>3373</v>
      </c>
      <c r="H92" s="14">
        <f t="shared" si="3"/>
        <v>3444</v>
      </c>
      <c r="I92" s="14">
        <f t="shared" si="3"/>
        <v>3567</v>
      </c>
      <c r="J92" s="14">
        <f t="shared" si="3"/>
        <v>3936</v>
      </c>
      <c r="K92" s="14">
        <f t="shared" si="3"/>
        <v>4227</v>
      </c>
      <c r="L92" s="14">
        <f t="shared" si="3"/>
        <v>4403</v>
      </c>
      <c r="M92" s="14">
        <f t="shared" si="3"/>
        <v>4694</v>
      </c>
      <c r="N92" s="14">
        <f t="shared" si="3"/>
        <v>5137</v>
      </c>
      <c r="O92" s="14">
        <f t="shared" si="3"/>
        <v>5625</v>
      </c>
      <c r="P92" s="14">
        <f t="shared" si="3"/>
        <v>7723</v>
      </c>
      <c r="Q92" s="14">
        <f t="shared" si="3"/>
        <v>6493</v>
      </c>
      <c r="R92" s="14">
        <f t="shared" si="3"/>
        <v>7124</v>
      </c>
      <c r="S92" s="14">
        <f t="shared" si="3"/>
        <v>7421</v>
      </c>
      <c r="T92" s="14">
        <f t="shared" si="3"/>
        <v>7990</v>
      </c>
      <c r="U92" s="14">
        <f t="shared" si="3"/>
        <v>8365</v>
      </c>
      <c r="V92" s="14">
        <f t="shared" si="3"/>
        <v>9480</v>
      </c>
    </row>
    <row r="93" spans="1:22" x14ac:dyDescent="0.2">
      <c r="A93" s="13" t="s">
        <v>77</v>
      </c>
      <c r="B93" s="14">
        <f t="shared" si="3"/>
        <v>5122</v>
      </c>
      <c r="C93" s="14">
        <f t="shared" si="3"/>
        <v>5357</v>
      </c>
      <c r="D93" s="14">
        <f t="shared" si="3"/>
        <v>5592</v>
      </c>
      <c r="E93" s="14">
        <f t="shared" si="3"/>
        <v>5649</v>
      </c>
      <c r="F93" s="14">
        <f t="shared" si="3"/>
        <v>5805</v>
      </c>
      <c r="G93" s="14">
        <f t="shared" si="3"/>
        <v>5822</v>
      </c>
      <c r="H93" s="14">
        <f t="shared" si="3"/>
        <v>6102</v>
      </c>
      <c r="I93" s="14">
        <f t="shared" si="3"/>
        <v>6383</v>
      </c>
      <c r="J93" s="14">
        <f t="shared" si="3"/>
        <v>6810</v>
      </c>
      <c r="K93" s="14">
        <f t="shared" si="3"/>
        <v>6936</v>
      </c>
      <c r="L93" s="14">
        <f t="shared" si="3"/>
        <v>7228</v>
      </c>
      <c r="M93" s="14">
        <f t="shared" si="3"/>
        <v>7981</v>
      </c>
      <c r="N93" s="14">
        <f t="shared" si="3"/>
        <v>8416</v>
      </c>
      <c r="O93" s="14">
        <f t="shared" si="3"/>
        <v>8662</v>
      </c>
      <c r="P93" s="14">
        <f t="shared" si="3"/>
        <v>8815</v>
      </c>
      <c r="Q93" s="14">
        <f t="shared" si="3"/>
        <v>9160</v>
      </c>
      <c r="R93" s="14">
        <f t="shared" si="3"/>
        <v>9574</v>
      </c>
      <c r="S93" s="14">
        <f t="shared" si="3"/>
        <v>9249</v>
      </c>
      <c r="T93" s="14">
        <f t="shared" si="3"/>
        <v>9329</v>
      </c>
      <c r="U93" s="14">
        <f t="shared" si="3"/>
        <v>9786</v>
      </c>
      <c r="V93" s="14">
        <f t="shared" si="3"/>
        <v>9636</v>
      </c>
    </row>
    <row r="94" spans="1:22" x14ac:dyDescent="0.2">
      <c r="A94" s="13" t="s">
        <v>78</v>
      </c>
      <c r="B94" s="14">
        <f t="shared" si="3"/>
        <v>1984</v>
      </c>
      <c r="C94" s="14">
        <f t="shared" si="3"/>
        <v>2662</v>
      </c>
      <c r="D94" s="14">
        <f t="shared" si="3"/>
        <v>2619</v>
      </c>
      <c r="E94" s="14">
        <f t="shared" si="3"/>
        <v>2253</v>
      </c>
      <c r="F94" s="14">
        <f t="shared" si="3"/>
        <v>2421</v>
      </c>
      <c r="G94" s="14">
        <f t="shared" si="3"/>
        <v>2477</v>
      </c>
      <c r="H94" s="14">
        <f t="shared" si="3"/>
        <v>3016</v>
      </c>
      <c r="I94" s="14">
        <f t="shared" si="3"/>
        <v>3437</v>
      </c>
      <c r="J94" s="14">
        <f t="shared" si="3"/>
        <v>4214</v>
      </c>
      <c r="K94" s="14">
        <f t="shared" si="3"/>
        <v>3438</v>
      </c>
      <c r="L94" s="14">
        <f t="shared" si="3"/>
        <v>3909</v>
      </c>
      <c r="M94" s="14">
        <f t="shared" si="3"/>
        <v>4077</v>
      </c>
      <c r="N94" s="14">
        <f t="shared" si="3"/>
        <v>4125</v>
      </c>
      <c r="O94" s="14">
        <f t="shared" si="3"/>
        <v>3893</v>
      </c>
      <c r="P94" s="14">
        <f t="shared" si="3"/>
        <v>4371</v>
      </c>
      <c r="Q94" s="14">
        <f t="shared" si="3"/>
        <v>5299</v>
      </c>
      <c r="R94" s="14">
        <f t="shared" si="3"/>
        <v>5557</v>
      </c>
      <c r="S94" s="14">
        <f t="shared" si="3"/>
        <v>5979</v>
      </c>
      <c r="T94" s="14">
        <f t="shared" si="3"/>
        <v>6516</v>
      </c>
      <c r="U94" s="14">
        <f t="shared" si="3"/>
        <v>7742</v>
      </c>
      <c r="V94" s="14">
        <f t="shared" si="3"/>
        <v>9151</v>
      </c>
    </row>
    <row r="95" spans="1:22" x14ac:dyDescent="0.2">
      <c r="A95" s="13" t="s">
        <v>79</v>
      </c>
      <c r="B95" s="14">
        <f t="shared" si="3"/>
        <v>553</v>
      </c>
      <c r="C95" s="14">
        <f t="shared" si="3"/>
        <v>665</v>
      </c>
      <c r="D95" s="14">
        <f t="shared" si="3"/>
        <v>979</v>
      </c>
      <c r="E95" s="14">
        <f t="shared" si="3"/>
        <v>865</v>
      </c>
      <c r="F95" s="14">
        <f t="shared" si="3"/>
        <v>787</v>
      </c>
      <c r="G95" s="14">
        <f t="shared" si="3"/>
        <v>871</v>
      </c>
      <c r="H95" s="14">
        <f t="shared" si="3"/>
        <v>926</v>
      </c>
      <c r="I95" s="14">
        <f t="shared" si="3"/>
        <v>978</v>
      </c>
      <c r="J95" s="14">
        <f t="shared" si="3"/>
        <v>1008</v>
      </c>
      <c r="K95" s="14">
        <f t="shared" si="3"/>
        <v>978</v>
      </c>
      <c r="L95" s="14">
        <f t="shared" si="3"/>
        <v>992</v>
      </c>
      <c r="M95" s="14">
        <f t="shared" si="3"/>
        <v>1203</v>
      </c>
      <c r="N95" s="14">
        <f t="shared" si="3"/>
        <v>1192</v>
      </c>
      <c r="O95" s="14">
        <f t="shared" si="3"/>
        <v>1585</v>
      </c>
      <c r="P95" s="14">
        <f t="shared" si="3"/>
        <v>1624</v>
      </c>
      <c r="Q95" s="14">
        <f t="shared" si="3"/>
        <v>1823</v>
      </c>
      <c r="R95" s="14">
        <f t="shared" si="3"/>
        <v>2072</v>
      </c>
      <c r="S95" s="14">
        <f t="shared" si="3"/>
        <v>1871</v>
      </c>
      <c r="T95" s="14">
        <f t="shared" si="3"/>
        <v>2194</v>
      </c>
      <c r="U95" s="14">
        <f t="shared" si="3"/>
        <v>2161</v>
      </c>
      <c r="V95" s="14">
        <f t="shared" si="3"/>
        <v>2233</v>
      </c>
    </row>
    <row r="96" spans="1:22" x14ac:dyDescent="0.2">
      <c r="A96" s="13" t="s">
        <v>80</v>
      </c>
      <c r="B96" s="14">
        <f t="shared" si="3"/>
        <v>169</v>
      </c>
      <c r="C96" s="14">
        <f t="shared" si="3"/>
        <v>271</v>
      </c>
      <c r="D96" s="14">
        <f t="shared" si="3"/>
        <v>285</v>
      </c>
      <c r="E96" s="14">
        <f t="shared" si="3"/>
        <v>299</v>
      </c>
      <c r="F96" s="14">
        <f t="shared" si="3"/>
        <v>275</v>
      </c>
      <c r="G96" s="14">
        <f t="shared" si="3"/>
        <v>371</v>
      </c>
      <c r="H96" s="14">
        <f t="shared" si="3"/>
        <v>521</v>
      </c>
      <c r="I96" s="14">
        <f t="shared" si="3"/>
        <v>635</v>
      </c>
      <c r="J96" s="14">
        <f t="shared" si="3"/>
        <v>706</v>
      </c>
      <c r="K96" s="14">
        <f t="shared" si="3"/>
        <v>614</v>
      </c>
      <c r="L96" s="14">
        <f t="shared" si="3"/>
        <v>676</v>
      </c>
      <c r="M96" s="14">
        <f t="shared" si="3"/>
        <v>707</v>
      </c>
      <c r="N96" s="14">
        <f t="shared" si="3"/>
        <v>854</v>
      </c>
      <c r="O96" s="14">
        <f t="shared" si="3"/>
        <v>909</v>
      </c>
      <c r="P96" s="14">
        <f t="shared" si="3"/>
        <v>1331</v>
      </c>
      <c r="Q96" s="14">
        <f t="shared" si="3"/>
        <v>1274</v>
      </c>
      <c r="R96" s="14">
        <f t="shared" si="3"/>
        <v>1265</v>
      </c>
      <c r="S96" s="14">
        <f t="shared" si="3"/>
        <v>1088</v>
      </c>
      <c r="T96" s="14">
        <f t="shared" si="3"/>
        <v>1073</v>
      </c>
      <c r="U96" s="14">
        <f t="shared" si="3"/>
        <v>1890</v>
      </c>
      <c r="V96" s="14"/>
    </row>
    <row r="97" spans="1:22" x14ac:dyDescent="0.2">
      <c r="A97" s="13" t="s">
        <v>81</v>
      </c>
      <c r="B97" s="14">
        <f t="shared" si="3"/>
        <v>364</v>
      </c>
      <c r="C97" s="14">
        <f t="shared" si="3"/>
        <v>422</v>
      </c>
      <c r="D97" s="14">
        <f t="shared" si="3"/>
        <v>462</v>
      </c>
      <c r="E97" s="14">
        <f t="shared" si="3"/>
        <v>536</v>
      </c>
      <c r="F97" s="14">
        <f t="shared" si="3"/>
        <v>577</v>
      </c>
      <c r="G97" s="14">
        <f t="shared" si="3"/>
        <v>617</v>
      </c>
      <c r="H97" s="14">
        <f t="shared" si="3"/>
        <v>580</v>
      </c>
      <c r="I97" s="14">
        <f t="shared" si="3"/>
        <v>560</v>
      </c>
      <c r="J97" s="14">
        <f t="shared" si="3"/>
        <v>459</v>
      </c>
      <c r="K97" s="14">
        <f t="shared" si="3"/>
        <v>298</v>
      </c>
      <c r="L97" s="14">
        <f t="shared" si="3"/>
        <v>351</v>
      </c>
      <c r="M97" s="14">
        <f t="shared" si="3"/>
        <v>360</v>
      </c>
      <c r="N97" s="14">
        <f t="shared" si="3"/>
        <v>394</v>
      </c>
      <c r="O97" s="14">
        <f t="shared" si="3"/>
        <v>432</v>
      </c>
      <c r="P97" s="14">
        <f t="shared" si="3"/>
        <v>432</v>
      </c>
      <c r="Q97" s="14">
        <f t="shared" si="3"/>
        <v>436</v>
      </c>
      <c r="R97" s="14">
        <f t="shared" si="3"/>
        <v>437</v>
      </c>
      <c r="S97" s="14">
        <f t="shared" si="3"/>
        <v>437</v>
      </c>
      <c r="T97" s="14">
        <f t="shared" si="3"/>
        <v>452</v>
      </c>
      <c r="U97" s="14">
        <f t="shared" si="3"/>
        <v>510</v>
      </c>
      <c r="V97" s="14">
        <f t="shared" si="3"/>
        <v>474</v>
      </c>
    </row>
    <row r="98" spans="1:22" x14ac:dyDescent="0.2">
      <c r="A98" s="13" t="s">
        <v>82</v>
      </c>
      <c r="B98" s="14">
        <f t="shared" si="3"/>
        <v>162</v>
      </c>
      <c r="C98" s="14">
        <f t="shared" si="3"/>
        <v>144</v>
      </c>
      <c r="D98" s="14">
        <f t="shared" si="3"/>
        <v>206</v>
      </c>
      <c r="E98" s="14">
        <f t="shared" si="3"/>
        <v>180</v>
      </c>
      <c r="F98" s="14">
        <f t="shared" si="3"/>
        <v>246</v>
      </c>
      <c r="G98" s="14">
        <f t="shared" si="3"/>
        <v>290</v>
      </c>
      <c r="H98" s="14">
        <f t="shared" si="3"/>
        <v>282</v>
      </c>
      <c r="I98" s="14">
        <f t="shared" si="3"/>
        <v>309</v>
      </c>
      <c r="J98" s="14">
        <f t="shared" si="3"/>
        <v>378</v>
      </c>
      <c r="K98" s="14">
        <f t="shared" si="3"/>
        <v>392</v>
      </c>
      <c r="L98" s="14">
        <f t="shared" si="3"/>
        <v>394</v>
      </c>
      <c r="M98" s="14">
        <f t="shared" si="3"/>
        <v>407</v>
      </c>
      <c r="N98" s="14">
        <f t="shared" si="3"/>
        <v>564</v>
      </c>
      <c r="O98" s="14">
        <f t="shared" si="3"/>
        <v>598</v>
      </c>
      <c r="P98" s="14">
        <f t="shared" si="3"/>
        <v>653</v>
      </c>
      <c r="Q98" s="14">
        <f t="shared" si="3"/>
        <v>578</v>
      </c>
      <c r="R98" s="14">
        <f t="shared" si="3"/>
        <v>582</v>
      </c>
      <c r="S98" s="14">
        <f t="shared" si="3"/>
        <v>676</v>
      </c>
      <c r="T98" s="14">
        <f t="shared" si="3"/>
        <v>617</v>
      </c>
      <c r="U98" s="14">
        <f t="shared" si="3"/>
        <v>667</v>
      </c>
      <c r="V98" s="14">
        <f t="shared" si="3"/>
        <v>714</v>
      </c>
    </row>
    <row r="99" spans="1:22" x14ac:dyDescent="0.2">
      <c r="A99" s="13" t="s">
        <v>83</v>
      </c>
      <c r="B99" s="14">
        <f t="shared" si="3"/>
        <v>236</v>
      </c>
      <c r="C99" s="14">
        <f t="shared" si="3"/>
        <v>266</v>
      </c>
      <c r="D99" s="14">
        <f t="shared" si="3"/>
        <v>284</v>
      </c>
      <c r="E99" s="14">
        <f t="shared" si="3"/>
        <v>301</v>
      </c>
      <c r="F99" s="14">
        <f t="shared" si="3"/>
        <v>165</v>
      </c>
      <c r="G99" s="14">
        <f t="shared" si="3"/>
        <v>148</v>
      </c>
      <c r="H99" s="14">
        <f t="shared" si="3"/>
        <v>160</v>
      </c>
      <c r="I99" s="14">
        <f t="shared" si="3"/>
        <v>171</v>
      </c>
      <c r="J99" s="14">
        <f t="shared" si="3"/>
        <v>178</v>
      </c>
      <c r="K99" s="14">
        <f t="shared" si="3"/>
        <v>182</v>
      </c>
      <c r="L99" s="14">
        <f t="shared" si="3"/>
        <v>195</v>
      </c>
      <c r="M99" s="14">
        <f t="shared" si="3"/>
        <v>241</v>
      </c>
      <c r="N99" s="14">
        <f t="shared" si="3"/>
        <v>202</v>
      </c>
      <c r="O99" s="14">
        <f t="shared" si="3"/>
        <v>358</v>
      </c>
      <c r="P99" s="14">
        <f t="shared" si="3"/>
        <v>458</v>
      </c>
      <c r="Q99" s="14">
        <f t="shared" si="3"/>
        <v>278</v>
      </c>
      <c r="R99" s="14">
        <f t="shared" si="3"/>
        <v>379</v>
      </c>
      <c r="S99" s="14">
        <f t="shared" si="3"/>
        <v>385</v>
      </c>
      <c r="T99" s="14">
        <f t="shared" si="3"/>
        <v>386</v>
      </c>
      <c r="U99" s="14">
        <f t="shared" si="3"/>
        <v>741</v>
      </c>
      <c r="V99" s="14">
        <f t="shared" si="3"/>
        <v>728</v>
      </c>
    </row>
    <row r="100" spans="1:22" x14ac:dyDescent="0.2">
      <c r="A100" s="13" t="s">
        <v>84</v>
      </c>
      <c r="B100" s="14">
        <f t="shared" si="3"/>
        <v>20108</v>
      </c>
      <c r="C100" s="14">
        <f t="shared" si="3"/>
        <v>19345</v>
      </c>
      <c r="D100" s="14">
        <f t="shared" si="3"/>
        <v>20132</v>
      </c>
      <c r="E100" s="14">
        <f t="shared" si="3"/>
        <v>20534</v>
      </c>
      <c r="F100" s="14">
        <f t="shared" si="3"/>
        <v>20795</v>
      </c>
      <c r="G100" s="14">
        <f t="shared" si="3"/>
        <v>21239</v>
      </c>
      <c r="H100" s="14">
        <f t="shared" si="3"/>
        <v>22344</v>
      </c>
      <c r="I100" s="14">
        <f t="shared" si="3"/>
        <v>23867</v>
      </c>
      <c r="J100" s="14">
        <f t="shared" si="3"/>
        <v>24489</v>
      </c>
      <c r="K100" s="14">
        <f t="shared" si="3"/>
        <v>20630</v>
      </c>
      <c r="L100" s="14">
        <f t="shared" si="3"/>
        <v>24126</v>
      </c>
      <c r="M100" s="14">
        <f t="shared" si="3"/>
        <v>26667</v>
      </c>
      <c r="N100" s="14">
        <f t="shared" si="3"/>
        <v>28988</v>
      </c>
      <c r="O100" s="14">
        <f t="shared" si="3"/>
        <v>29999</v>
      </c>
      <c r="P100" s="14">
        <f t="shared" si="3"/>
        <v>29303</v>
      </c>
      <c r="Q100" s="14">
        <f t="shared" si="3"/>
        <v>30363</v>
      </c>
      <c r="R100" s="14">
        <f t="shared" si="3"/>
        <v>33267</v>
      </c>
      <c r="S100" s="14">
        <f t="shared" si="3"/>
        <v>34124</v>
      </c>
      <c r="T100" s="14">
        <f t="shared" si="3"/>
        <v>33454</v>
      </c>
      <c r="U100" s="14">
        <f t="shared" si="3"/>
        <v>33268</v>
      </c>
      <c r="V100" s="14">
        <f t="shared" si="3"/>
        <v>31310</v>
      </c>
    </row>
    <row r="101" spans="1:22" x14ac:dyDescent="0.2">
      <c r="A101" s="13" t="s">
        <v>85</v>
      </c>
      <c r="B101" s="14">
        <f t="shared" si="3"/>
        <v>28058</v>
      </c>
      <c r="C101" s="14">
        <f t="shared" si="3"/>
        <v>28974</v>
      </c>
      <c r="D101" s="14">
        <f t="shared" si="3"/>
        <v>29903</v>
      </c>
      <c r="E101" s="14">
        <f t="shared" si="3"/>
        <v>27194</v>
      </c>
      <c r="F101" s="14">
        <f t="shared" si="3"/>
        <v>28340</v>
      </c>
      <c r="G101" s="14">
        <f t="shared" si="3"/>
        <v>29327</v>
      </c>
      <c r="H101" s="14">
        <f t="shared" si="3"/>
        <v>30877</v>
      </c>
      <c r="I101" s="14">
        <f t="shared" si="3"/>
        <v>31957</v>
      </c>
      <c r="J101" s="14">
        <f t="shared" si="3"/>
        <v>29212</v>
      </c>
      <c r="K101" s="14">
        <f t="shared" si="3"/>
        <v>27568</v>
      </c>
      <c r="L101" s="14">
        <f t="shared" si="3"/>
        <v>33650</v>
      </c>
      <c r="M101" s="14">
        <f t="shared" si="3"/>
        <v>30688</v>
      </c>
      <c r="N101" s="14">
        <f t="shared" si="3"/>
        <v>34879</v>
      </c>
      <c r="O101" s="14">
        <f t="shared" si="3"/>
        <v>34835</v>
      </c>
      <c r="P101" s="14">
        <f t="shared" si="3"/>
        <v>37658</v>
      </c>
      <c r="Q101" s="14">
        <f t="shared" si="3"/>
        <v>43366</v>
      </c>
      <c r="R101" s="14">
        <f t="shared" si="3"/>
        <v>39107</v>
      </c>
      <c r="S101" s="14">
        <f t="shared" si="3"/>
        <v>39520</v>
      </c>
      <c r="T101" s="14">
        <f t="shared" si="3"/>
        <v>40973</v>
      </c>
      <c r="U101" s="14">
        <f t="shared" si="3"/>
        <v>42124</v>
      </c>
      <c r="V101" s="14"/>
    </row>
  </sheetData>
  <hyperlinks>
    <hyperlink ref="A4" r:id="rId1"/>
  </hyperlink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02"/>
  <sheetViews>
    <sheetView topLeftCell="A49" zoomScale="85" zoomScaleNormal="85" workbookViewId="0">
      <selection activeCell="A79" sqref="A79:XFD79"/>
    </sheetView>
  </sheetViews>
  <sheetFormatPr baseColWidth="10" defaultColWidth="9.140625" defaultRowHeight="14.25" x14ac:dyDescent="0.2"/>
  <cols>
    <col min="1" max="1" width="29.85546875" style="4" customWidth="1"/>
    <col min="2" max="23" width="10" style="4" customWidth="1"/>
    <col min="24" max="24" width="5" style="4" customWidth="1"/>
    <col min="25" max="25" width="10" style="4" customWidth="1"/>
    <col min="26" max="26" width="5" style="4" customWidth="1"/>
    <col min="27" max="27" width="10" style="4" customWidth="1"/>
    <col min="28" max="28" width="5" style="4" customWidth="1"/>
    <col min="29" max="29" width="10" style="4" customWidth="1"/>
    <col min="30" max="30" width="5" style="4" customWidth="1"/>
    <col min="31" max="31" width="10" style="4" customWidth="1"/>
    <col min="32" max="32" width="5" style="4" customWidth="1"/>
    <col min="33" max="33" width="10" style="4" customWidth="1"/>
    <col min="34" max="34" width="5" style="4" customWidth="1"/>
    <col min="35" max="35" width="10" style="4" customWidth="1"/>
    <col min="36" max="36" width="5" style="4" customWidth="1"/>
    <col min="37" max="37" width="10" style="4" customWidth="1"/>
    <col min="38" max="38" width="5" style="4" customWidth="1"/>
    <col min="39" max="39" width="10" style="4" customWidth="1"/>
    <col min="40" max="40" width="5" style="4" customWidth="1"/>
    <col min="41" max="41" width="10" style="4" customWidth="1"/>
    <col min="42" max="42" width="5" style="4" customWidth="1"/>
    <col min="43" max="43" width="10" style="4" customWidth="1"/>
    <col min="44" max="44" width="5" style="4" customWidth="1"/>
    <col min="45" max="45" width="10" style="4" customWidth="1"/>
    <col min="46" max="46" width="5" style="4" customWidth="1"/>
    <col min="47" max="47" width="10" style="4" customWidth="1"/>
    <col min="48" max="48" width="5" style="4" customWidth="1"/>
    <col min="49" max="49" width="10" style="4" customWidth="1"/>
    <col min="50" max="50" width="5" style="4" customWidth="1"/>
    <col min="51" max="51" width="10" style="4" customWidth="1"/>
    <col min="52" max="52" width="5" style="4" customWidth="1"/>
    <col min="53" max="53" width="10" style="4" customWidth="1"/>
    <col min="54" max="54" width="5" style="4" customWidth="1"/>
    <col min="55" max="55" width="10" style="4" customWidth="1"/>
    <col min="56" max="56" width="5" style="4" customWidth="1"/>
    <col min="57" max="57" width="10" style="4" customWidth="1"/>
    <col min="58" max="58" width="5" style="4" customWidth="1"/>
    <col min="59" max="59" width="10" style="4" customWidth="1"/>
    <col min="60" max="60" width="5" style="4" customWidth="1"/>
    <col min="61" max="61" width="10" style="4" customWidth="1"/>
    <col min="62" max="62" width="5" style="4" customWidth="1"/>
    <col min="63" max="63" width="10" style="4" customWidth="1"/>
    <col min="64" max="64" width="5" style="4" customWidth="1"/>
    <col min="65" max="16384" width="9.140625" style="4"/>
  </cols>
  <sheetData>
    <row r="1" spans="1:22" x14ac:dyDescent="0.2">
      <c r="A1" s="19" t="s">
        <v>93</v>
      </c>
    </row>
    <row r="2" spans="1:22" x14ac:dyDescent="0.2">
      <c r="A2" s="8" t="s">
        <v>9</v>
      </c>
      <c r="B2" s="9" t="s">
        <v>94</v>
      </c>
    </row>
    <row r="3" spans="1:22" x14ac:dyDescent="0.2">
      <c r="A3" s="8" t="s">
        <v>10</v>
      </c>
      <c r="B3" s="8" t="s">
        <v>36</v>
      </c>
    </row>
    <row r="5" spans="1:22" x14ac:dyDescent="0.2">
      <c r="A5" s="9" t="s">
        <v>0</v>
      </c>
      <c r="B5" s="8" t="s">
        <v>2</v>
      </c>
    </row>
    <row r="6" spans="1:22" x14ac:dyDescent="0.2">
      <c r="A6" s="9" t="s">
        <v>1</v>
      </c>
      <c r="B6" s="8" t="s">
        <v>38</v>
      </c>
    </row>
    <row r="7" spans="1:22" x14ac:dyDescent="0.2">
      <c r="A7" s="9" t="s">
        <v>39</v>
      </c>
      <c r="B7" s="8" t="s">
        <v>40</v>
      </c>
    </row>
    <row r="8" spans="1:22" x14ac:dyDescent="0.2">
      <c r="A8" s="9" t="s">
        <v>41</v>
      </c>
      <c r="B8" s="8" t="s">
        <v>95</v>
      </c>
    </row>
    <row r="10" spans="1:22" x14ac:dyDescent="0.2">
      <c r="A10" s="11" t="s">
        <v>42</v>
      </c>
      <c r="B10" s="12" t="s">
        <v>43</v>
      </c>
    </row>
    <row r="11" spans="1:22" x14ac:dyDescent="0.2">
      <c r="A11" s="11" t="s">
        <v>11</v>
      </c>
      <c r="B11" s="12" t="s">
        <v>44</v>
      </c>
      <c r="C11" s="12" t="s">
        <v>45</v>
      </c>
      <c r="D11" s="12" t="s">
        <v>46</v>
      </c>
      <c r="E11" s="12" t="s">
        <v>47</v>
      </c>
      <c r="F11" s="12" t="s">
        <v>48</v>
      </c>
      <c r="G11" s="12" t="s">
        <v>49</v>
      </c>
      <c r="H11" s="12" t="s">
        <v>50</v>
      </c>
      <c r="I11" s="12" t="s">
        <v>51</v>
      </c>
      <c r="J11" s="12" t="s">
        <v>52</v>
      </c>
      <c r="K11" s="12" t="s">
        <v>53</v>
      </c>
      <c r="L11" s="12" t="s">
        <v>54</v>
      </c>
      <c r="M11" s="12" t="s">
        <v>55</v>
      </c>
      <c r="N11" s="12" t="s">
        <v>56</v>
      </c>
      <c r="O11" s="12" t="s">
        <v>57</v>
      </c>
      <c r="P11" s="12" t="s">
        <v>58</v>
      </c>
      <c r="Q11" s="12" t="s">
        <v>59</v>
      </c>
      <c r="R11" s="12" t="s">
        <v>60</v>
      </c>
      <c r="S11" s="12" t="s">
        <v>61</v>
      </c>
      <c r="T11" s="12" t="s">
        <v>62</v>
      </c>
      <c r="U11" s="12" t="s">
        <v>6</v>
      </c>
      <c r="V11" s="12" t="s">
        <v>7</v>
      </c>
    </row>
    <row r="12" spans="1:22" x14ac:dyDescent="0.2">
      <c r="A12" s="13" t="s">
        <v>63</v>
      </c>
      <c r="B12" s="14">
        <v>137890</v>
      </c>
      <c r="C12" s="14">
        <v>143810</v>
      </c>
      <c r="D12" s="14">
        <v>148505</v>
      </c>
      <c r="E12" s="14">
        <v>154237</v>
      </c>
      <c r="F12" s="14">
        <v>163694</v>
      </c>
      <c r="G12" s="14">
        <v>170897</v>
      </c>
      <c r="H12" s="14">
        <v>178789</v>
      </c>
      <c r="I12" s="14">
        <v>191238</v>
      </c>
      <c r="J12" s="14">
        <v>196661</v>
      </c>
      <c r="K12" s="14">
        <v>188862</v>
      </c>
      <c r="L12" s="14">
        <v>198806</v>
      </c>
      <c r="M12" s="14">
        <v>206459</v>
      </c>
      <c r="N12" s="14">
        <v>209867</v>
      </c>
      <c r="O12" s="14">
        <v>212107</v>
      </c>
      <c r="P12" s="14">
        <v>216391</v>
      </c>
      <c r="Q12" s="14">
        <v>225315</v>
      </c>
      <c r="R12" s="14">
        <v>232899</v>
      </c>
      <c r="S12" s="14">
        <v>240386</v>
      </c>
      <c r="T12" s="14">
        <v>248840</v>
      </c>
      <c r="U12" s="14">
        <v>261070</v>
      </c>
      <c r="V12" s="14">
        <v>245464</v>
      </c>
    </row>
    <row r="13" spans="1:22" x14ac:dyDescent="0.2">
      <c r="A13" s="13" t="s">
        <v>64</v>
      </c>
      <c r="B13" s="14">
        <v>34884</v>
      </c>
      <c r="C13" s="14">
        <v>39692</v>
      </c>
      <c r="D13" s="14">
        <v>46164</v>
      </c>
      <c r="E13" s="14">
        <v>45716</v>
      </c>
      <c r="F13" s="14">
        <v>50573</v>
      </c>
      <c r="G13" s="14">
        <v>58939</v>
      </c>
      <c r="H13" s="14">
        <v>68234</v>
      </c>
      <c r="I13" s="14">
        <v>77082</v>
      </c>
      <c r="J13" s="14">
        <v>89938</v>
      </c>
      <c r="K13" s="14">
        <v>79523</v>
      </c>
      <c r="L13" s="14">
        <v>83604</v>
      </c>
      <c r="M13" s="14">
        <v>88582</v>
      </c>
      <c r="N13" s="14">
        <v>87784</v>
      </c>
      <c r="O13" s="14">
        <v>85989</v>
      </c>
      <c r="P13" s="14">
        <v>88034</v>
      </c>
      <c r="Q13" s="14">
        <v>95328</v>
      </c>
      <c r="R13" s="14">
        <v>100182</v>
      </c>
      <c r="S13" s="14">
        <v>109795</v>
      </c>
      <c r="T13" s="14">
        <v>117833</v>
      </c>
      <c r="U13" s="14">
        <v>126945</v>
      </c>
      <c r="V13" s="14">
        <v>119503</v>
      </c>
    </row>
    <row r="14" spans="1:22" x14ac:dyDescent="0.2">
      <c r="A14" s="13" t="s">
        <v>65</v>
      </c>
      <c r="B14" s="15">
        <v>89791</v>
      </c>
      <c r="C14" s="15">
        <v>92181</v>
      </c>
      <c r="D14" s="15">
        <v>94473</v>
      </c>
      <c r="E14" s="15">
        <v>96096</v>
      </c>
      <c r="F14" s="15">
        <v>101174</v>
      </c>
      <c r="G14" s="15">
        <v>106679</v>
      </c>
      <c r="H14" s="15">
        <v>114682</v>
      </c>
      <c r="I14" s="15">
        <v>118586</v>
      </c>
      <c r="J14" s="15">
        <v>123799</v>
      </c>
      <c r="K14" s="15">
        <v>113088</v>
      </c>
      <c r="L14" s="15">
        <v>120429</v>
      </c>
      <c r="M14" s="15">
        <v>124120</v>
      </c>
      <c r="N14" s="15">
        <v>127027</v>
      </c>
      <c r="O14" s="15">
        <v>130817</v>
      </c>
      <c r="P14" s="15">
        <v>136722</v>
      </c>
      <c r="Q14" s="15">
        <v>142386</v>
      </c>
      <c r="R14" s="15">
        <v>149556</v>
      </c>
      <c r="S14" s="15">
        <v>157340</v>
      </c>
      <c r="T14" s="15">
        <v>161787</v>
      </c>
      <c r="U14" s="15">
        <v>167614</v>
      </c>
      <c r="V14" s="15">
        <v>167749</v>
      </c>
    </row>
    <row r="15" spans="1:22" x14ac:dyDescent="0.2">
      <c r="A15" s="13" t="s">
        <v>3</v>
      </c>
      <c r="B15" s="14">
        <v>1146218</v>
      </c>
      <c r="C15" s="14">
        <v>1198159</v>
      </c>
      <c r="D15" s="14">
        <v>1210193</v>
      </c>
      <c r="E15" s="14">
        <v>1210619</v>
      </c>
      <c r="F15" s="14">
        <v>1248939</v>
      </c>
      <c r="G15" s="14">
        <v>1266079</v>
      </c>
      <c r="H15" s="14">
        <v>1336980</v>
      </c>
      <c r="I15" s="14">
        <v>1417373</v>
      </c>
      <c r="J15" s="14">
        <v>1435943</v>
      </c>
      <c r="K15" s="14">
        <v>1345541</v>
      </c>
      <c r="L15" s="14">
        <v>1429135</v>
      </c>
      <c r="M15" s="14">
        <v>1508616</v>
      </c>
      <c r="N15" s="14">
        <v>1536177</v>
      </c>
      <c r="O15" s="14">
        <v>1578413</v>
      </c>
      <c r="P15" s="14">
        <v>1661683</v>
      </c>
      <c r="Q15" s="14">
        <v>1726823</v>
      </c>
      <c r="R15" s="14">
        <v>1804738</v>
      </c>
      <c r="S15" s="14">
        <v>1892210</v>
      </c>
      <c r="T15" s="14">
        <v>1958051</v>
      </c>
      <c r="U15" s="14">
        <v>2016864</v>
      </c>
      <c r="V15" s="14">
        <v>1936919</v>
      </c>
    </row>
    <row r="16" spans="1:22" x14ac:dyDescent="0.2">
      <c r="A16" s="13" t="s">
        <v>66</v>
      </c>
      <c r="B16" s="15">
        <v>3646</v>
      </c>
      <c r="C16" s="15">
        <v>4229</v>
      </c>
      <c r="D16" s="15">
        <v>4747</v>
      </c>
      <c r="E16" s="15">
        <v>5463</v>
      </c>
      <c r="F16" s="15">
        <v>6065</v>
      </c>
      <c r="G16" s="15">
        <v>7134</v>
      </c>
      <c r="H16" s="15">
        <v>8583</v>
      </c>
      <c r="I16" s="15">
        <v>10303</v>
      </c>
      <c r="J16" s="15">
        <v>10321</v>
      </c>
      <c r="K16" s="15">
        <v>8265</v>
      </c>
      <c r="L16" s="15">
        <v>8857</v>
      </c>
      <c r="M16" s="15">
        <v>10404</v>
      </c>
      <c r="N16" s="15">
        <v>11233</v>
      </c>
      <c r="O16" s="15">
        <v>11896</v>
      </c>
      <c r="P16" s="15">
        <v>12542</v>
      </c>
      <c r="Q16" s="15">
        <v>12622</v>
      </c>
      <c r="R16" s="15">
        <v>13323</v>
      </c>
      <c r="S16" s="15">
        <v>14695</v>
      </c>
      <c r="T16" s="15">
        <v>15982</v>
      </c>
      <c r="U16" s="15">
        <v>17210</v>
      </c>
      <c r="V16" s="15" t="s">
        <v>13</v>
      </c>
    </row>
    <row r="17" spans="1:22" x14ac:dyDescent="0.2">
      <c r="A17" s="13" t="s">
        <v>67</v>
      </c>
      <c r="B17" s="14">
        <v>60935</v>
      </c>
      <c r="C17" s="14">
        <v>68478</v>
      </c>
      <c r="D17" s="14">
        <v>77373</v>
      </c>
      <c r="E17" s="14">
        <v>79920</v>
      </c>
      <c r="F17" s="14">
        <v>83980</v>
      </c>
      <c r="G17" s="14">
        <v>90769</v>
      </c>
      <c r="H17" s="14">
        <v>98646</v>
      </c>
      <c r="I17" s="14">
        <v>104121</v>
      </c>
      <c r="J17" s="14">
        <v>95823</v>
      </c>
      <c r="K17" s="14">
        <v>88636</v>
      </c>
      <c r="L17" s="14">
        <v>88493</v>
      </c>
      <c r="M17" s="14">
        <v>93140</v>
      </c>
      <c r="N17" s="14">
        <v>97002</v>
      </c>
      <c r="O17" s="14">
        <v>105330</v>
      </c>
      <c r="P17" s="14">
        <v>115445</v>
      </c>
      <c r="Q17" s="14">
        <v>177233</v>
      </c>
      <c r="R17" s="14">
        <v>181666</v>
      </c>
      <c r="S17" s="14">
        <v>203149</v>
      </c>
      <c r="T17" s="14">
        <v>231463</v>
      </c>
      <c r="U17" s="14">
        <v>257608</v>
      </c>
      <c r="V17" s="14">
        <v>271418</v>
      </c>
    </row>
    <row r="18" spans="1:22" x14ac:dyDescent="0.2">
      <c r="A18" s="13" t="s">
        <v>68</v>
      </c>
      <c r="B18" s="15">
        <v>44272</v>
      </c>
      <c r="C18" s="15">
        <v>47268</v>
      </c>
      <c r="D18" s="15">
        <v>50687</v>
      </c>
      <c r="E18" s="15">
        <v>55936</v>
      </c>
      <c r="F18" s="15">
        <v>60594</v>
      </c>
      <c r="G18" s="15">
        <v>62946</v>
      </c>
      <c r="H18" s="15">
        <v>66885</v>
      </c>
      <c r="I18" s="15">
        <v>73512</v>
      </c>
      <c r="J18" s="15">
        <v>78559</v>
      </c>
      <c r="K18" s="15">
        <v>72432</v>
      </c>
      <c r="L18" s="15">
        <v>70991</v>
      </c>
      <c r="M18" s="15">
        <v>62797</v>
      </c>
      <c r="N18" s="15">
        <v>58404</v>
      </c>
      <c r="O18" s="15">
        <v>56313</v>
      </c>
      <c r="P18" s="15">
        <v>54854</v>
      </c>
      <c r="Q18" s="15">
        <v>54147</v>
      </c>
      <c r="R18" s="15">
        <v>53104</v>
      </c>
      <c r="S18" s="15">
        <v>54696</v>
      </c>
      <c r="T18" s="15">
        <v>56505</v>
      </c>
      <c r="U18" s="15">
        <v>57706</v>
      </c>
      <c r="V18" s="15">
        <v>52293</v>
      </c>
    </row>
    <row r="19" spans="1:22" x14ac:dyDescent="0.2">
      <c r="A19" s="13" t="s">
        <v>69</v>
      </c>
      <c r="B19" s="14">
        <v>325982</v>
      </c>
      <c r="C19" s="14">
        <v>352112</v>
      </c>
      <c r="D19" s="14">
        <v>374461</v>
      </c>
      <c r="E19" s="14">
        <v>396276</v>
      </c>
      <c r="F19" s="14">
        <v>420297</v>
      </c>
      <c r="G19" s="14">
        <v>450231</v>
      </c>
      <c r="H19" s="14">
        <v>488010</v>
      </c>
      <c r="I19" s="14">
        <v>540022</v>
      </c>
      <c r="J19" s="14">
        <v>591216</v>
      </c>
      <c r="K19" s="14">
        <v>574544</v>
      </c>
      <c r="L19" s="14">
        <v>564562</v>
      </c>
      <c r="M19" s="14">
        <v>554253</v>
      </c>
      <c r="N19" s="14">
        <v>532846</v>
      </c>
      <c r="O19" s="14">
        <v>521682</v>
      </c>
      <c r="P19" s="14">
        <v>530054</v>
      </c>
      <c r="Q19" s="14">
        <v>556189</v>
      </c>
      <c r="R19" s="14">
        <v>576785</v>
      </c>
      <c r="S19" s="14">
        <v>606438</v>
      </c>
      <c r="T19" s="14">
        <v>626704</v>
      </c>
      <c r="U19" s="14">
        <v>651743</v>
      </c>
      <c r="V19" s="14">
        <v>563239</v>
      </c>
    </row>
    <row r="20" spans="1:22" x14ac:dyDescent="0.2">
      <c r="A20" s="13" t="s">
        <v>4</v>
      </c>
      <c r="B20" s="15">
        <v>745885</v>
      </c>
      <c r="C20" s="15">
        <v>781355</v>
      </c>
      <c r="D20" s="15">
        <v>806654</v>
      </c>
      <c r="E20" s="15">
        <v>831034</v>
      </c>
      <c r="F20" s="15">
        <v>866642</v>
      </c>
      <c r="G20" s="15">
        <v>900525</v>
      </c>
      <c r="H20" s="15">
        <v>941018</v>
      </c>
      <c r="I20" s="15">
        <v>995473</v>
      </c>
      <c r="J20" s="15">
        <v>1023848</v>
      </c>
      <c r="K20" s="15">
        <v>983971</v>
      </c>
      <c r="L20" s="15">
        <v>1009127</v>
      </c>
      <c r="M20" s="15">
        <v>1046639</v>
      </c>
      <c r="N20" s="15">
        <v>1061323</v>
      </c>
      <c r="O20" s="15">
        <v>1074772</v>
      </c>
      <c r="P20" s="15">
        <v>1088691</v>
      </c>
      <c r="Q20" s="15">
        <v>1121850</v>
      </c>
      <c r="R20" s="15">
        <v>1143563</v>
      </c>
      <c r="S20" s="15">
        <v>1182547</v>
      </c>
      <c r="T20" s="15">
        <v>1219006</v>
      </c>
      <c r="U20" s="15">
        <v>1274009</v>
      </c>
      <c r="V20" s="15">
        <v>1168291</v>
      </c>
    </row>
    <row r="21" spans="1:22" x14ac:dyDescent="0.2">
      <c r="A21" s="13" t="s">
        <v>70</v>
      </c>
      <c r="B21" s="14">
        <v>8858</v>
      </c>
      <c r="C21" s="14">
        <v>10053</v>
      </c>
      <c r="D21" s="14">
        <v>11344</v>
      </c>
      <c r="E21" s="14">
        <v>12792</v>
      </c>
      <c r="F21" s="14">
        <v>14110</v>
      </c>
      <c r="G21" s="14">
        <v>15518</v>
      </c>
      <c r="H21" s="14">
        <v>17663</v>
      </c>
      <c r="I21" s="14">
        <v>19501</v>
      </c>
      <c r="J21" s="14">
        <v>21879</v>
      </c>
      <c r="K21" s="14">
        <v>19904</v>
      </c>
      <c r="L21" s="14">
        <v>20073</v>
      </c>
      <c r="M21" s="14">
        <v>20279</v>
      </c>
      <c r="N21" s="14">
        <v>19712</v>
      </c>
      <c r="O21" s="14">
        <v>19535</v>
      </c>
      <c r="P21" s="14">
        <v>19494</v>
      </c>
      <c r="Q21" s="14">
        <v>20262</v>
      </c>
      <c r="R21" s="14">
        <v>21117</v>
      </c>
      <c r="S21" s="14">
        <v>22443</v>
      </c>
      <c r="T21" s="14">
        <v>23741</v>
      </c>
      <c r="U21" s="14">
        <v>25247</v>
      </c>
      <c r="V21" s="14">
        <v>21971</v>
      </c>
    </row>
    <row r="22" spans="1:22" x14ac:dyDescent="0.2">
      <c r="A22" s="13" t="s">
        <v>71</v>
      </c>
      <c r="B22" s="15">
        <v>570467</v>
      </c>
      <c r="C22" s="15">
        <v>603493</v>
      </c>
      <c r="D22" s="15">
        <v>622783</v>
      </c>
      <c r="E22" s="15">
        <v>636147</v>
      </c>
      <c r="F22" s="15">
        <v>659817</v>
      </c>
      <c r="G22" s="15">
        <v>678704</v>
      </c>
      <c r="H22" s="15">
        <v>700651</v>
      </c>
      <c r="I22" s="15">
        <v>731668</v>
      </c>
      <c r="J22" s="15">
        <v>744537</v>
      </c>
      <c r="K22" s="15">
        <v>703300</v>
      </c>
      <c r="L22" s="15">
        <v>718461</v>
      </c>
      <c r="M22" s="15">
        <v>738939</v>
      </c>
      <c r="N22" s="15">
        <v>716181</v>
      </c>
      <c r="O22" s="15">
        <v>709108</v>
      </c>
      <c r="P22" s="15">
        <v>715161</v>
      </c>
      <c r="Q22" s="15">
        <v>736410</v>
      </c>
      <c r="R22" s="15">
        <v>770709</v>
      </c>
      <c r="S22" s="15">
        <v>801611</v>
      </c>
      <c r="T22" s="15">
        <v>821790</v>
      </c>
      <c r="U22" s="15">
        <v>844951</v>
      </c>
      <c r="V22" s="15">
        <v>763855</v>
      </c>
    </row>
    <row r="23" spans="1:22" x14ac:dyDescent="0.2">
      <c r="A23" s="13" t="s">
        <v>72</v>
      </c>
      <c r="B23" s="14">
        <v>5476</v>
      </c>
      <c r="C23" s="14">
        <v>5924</v>
      </c>
      <c r="D23" s="14">
        <v>6108</v>
      </c>
      <c r="E23" s="14">
        <v>6200</v>
      </c>
      <c r="F23" s="14">
        <v>6558</v>
      </c>
      <c r="G23" s="14">
        <v>6883</v>
      </c>
      <c r="H23" s="14">
        <v>7325</v>
      </c>
      <c r="I23" s="14">
        <v>7633</v>
      </c>
      <c r="J23" s="14">
        <v>8182</v>
      </c>
      <c r="K23" s="14">
        <v>7885</v>
      </c>
      <c r="L23" s="14">
        <v>8442</v>
      </c>
      <c r="M23" s="14">
        <v>8548</v>
      </c>
      <c r="N23" s="14">
        <v>8112</v>
      </c>
      <c r="O23" s="14">
        <v>7438</v>
      </c>
      <c r="P23" s="14">
        <v>6950</v>
      </c>
      <c r="Q23" s="14">
        <v>7059</v>
      </c>
      <c r="R23" s="14">
        <v>7809</v>
      </c>
      <c r="S23" s="14">
        <v>8588</v>
      </c>
      <c r="T23" s="14">
        <v>9588</v>
      </c>
      <c r="U23" s="14">
        <v>10273</v>
      </c>
      <c r="V23" s="14">
        <v>9430</v>
      </c>
    </row>
    <row r="24" spans="1:22" x14ac:dyDescent="0.2">
      <c r="A24" s="13" t="s">
        <v>73</v>
      </c>
      <c r="B24" s="15">
        <v>5110</v>
      </c>
      <c r="C24" s="15">
        <v>5676</v>
      </c>
      <c r="D24" s="15">
        <v>6095</v>
      </c>
      <c r="E24" s="15">
        <v>6166</v>
      </c>
      <c r="F24" s="15">
        <v>6887</v>
      </c>
      <c r="G24" s="15">
        <v>8031</v>
      </c>
      <c r="H24" s="15">
        <v>9751</v>
      </c>
      <c r="I24" s="15">
        <v>12745</v>
      </c>
      <c r="J24" s="15">
        <v>13480</v>
      </c>
      <c r="K24" s="15">
        <v>10804</v>
      </c>
      <c r="L24" s="15">
        <v>10406</v>
      </c>
      <c r="M24" s="15">
        <v>11204</v>
      </c>
      <c r="N24" s="15">
        <v>12792</v>
      </c>
      <c r="O24" s="15">
        <v>13258</v>
      </c>
      <c r="P24" s="15">
        <v>13710</v>
      </c>
      <c r="Q24" s="15">
        <v>14112</v>
      </c>
      <c r="R24" s="15">
        <v>14540</v>
      </c>
      <c r="S24" s="15">
        <v>15569</v>
      </c>
      <c r="T24" s="15">
        <v>16901</v>
      </c>
      <c r="U24" s="15">
        <v>17757</v>
      </c>
      <c r="V24" s="15">
        <v>16829</v>
      </c>
    </row>
    <row r="25" spans="1:22" x14ac:dyDescent="0.2">
      <c r="A25" s="13" t="s">
        <v>74</v>
      </c>
      <c r="B25" s="14">
        <v>6351</v>
      </c>
      <c r="C25" s="14">
        <v>7317</v>
      </c>
      <c r="D25" s="14">
        <v>8345</v>
      </c>
      <c r="E25" s="14">
        <v>9585</v>
      </c>
      <c r="F25" s="14">
        <v>10787</v>
      </c>
      <c r="G25" s="14">
        <v>12660</v>
      </c>
      <c r="H25" s="14">
        <v>14529</v>
      </c>
      <c r="I25" s="14">
        <v>17743</v>
      </c>
      <c r="J25" s="14">
        <v>19897</v>
      </c>
      <c r="K25" s="14">
        <v>16116</v>
      </c>
      <c r="L25" s="14">
        <v>17538</v>
      </c>
      <c r="M25" s="14">
        <v>20070</v>
      </c>
      <c r="N25" s="14">
        <v>21662</v>
      </c>
      <c r="O25" s="14">
        <v>22831</v>
      </c>
      <c r="P25" s="14">
        <v>23893</v>
      </c>
      <c r="Q25" s="14">
        <v>24002</v>
      </c>
      <c r="R25" s="14">
        <v>24993</v>
      </c>
      <c r="S25" s="14">
        <v>27489</v>
      </c>
      <c r="T25" s="14">
        <v>29679</v>
      </c>
      <c r="U25" s="14">
        <v>31785</v>
      </c>
      <c r="V25" s="14">
        <v>31530</v>
      </c>
    </row>
    <row r="26" spans="1:22" x14ac:dyDescent="0.2">
      <c r="A26" s="13" t="s">
        <v>75</v>
      </c>
      <c r="B26" s="14">
        <v>23754</v>
      </c>
      <c r="C26" s="14">
        <v>28564</v>
      </c>
      <c r="D26" s="14">
        <v>34674</v>
      </c>
      <c r="E26" s="14">
        <v>35767</v>
      </c>
      <c r="F26" s="14">
        <v>40804</v>
      </c>
      <c r="G26" s="14">
        <v>44729</v>
      </c>
      <c r="H26" s="14">
        <v>46623</v>
      </c>
      <c r="I26" s="14">
        <v>52180</v>
      </c>
      <c r="J26" s="14">
        <v>55125</v>
      </c>
      <c r="K26" s="14">
        <v>47287</v>
      </c>
      <c r="L26" s="14">
        <v>50198</v>
      </c>
      <c r="M26" s="14">
        <v>52407</v>
      </c>
      <c r="N26" s="14">
        <v>51441</v>
      </c>
      <c r="O26" s="14">
        <v>53391</v>
      </c>
      <c r="P26" s="14">
        <v>55653</v>
      </c>
      <c r="Q26" s="14">
        <v>59121</v>
      </c>
      <c r="R26" s="14">
        <v>60336</v>
      </c>
      <c r="S26" s="14">
        <v>65611</v>
      </c>
      <c r="T26" s="14">
        <v>69702</v>
      </c>
      <c r="U26" s="14">
        <v>73752</v>
      </c>
      <c r="V26" s="14">
        <v>67388</v>
      </c>
    </row>
    <row r="27" spans="1:22" x14ac:dyDescent="0.2">
      <c r="A27" s="13" t="s">
        <v>76</v>
      </c>
      <c r="B27" s="14">
        <v>258391</v>
      </c>
      <c r="C27" s="14">
        <v>278684</v>
      </c>
      <c r="D27" s="14">
        <v>289146</v>
      </c>
      <c r="E27" s="14">
        <v>292824</v>
      </c>
      <c r="F27" s="14">
        <v>303277</v>
      </c>
      <c r="G27" s="14">
        <v>317769</v>
      </c>
      <c r="H27" s="14">
        <v>338480</v>
      </c>
      <c r="I27" s="14">
        <v>361017</v>
      </c>
      <c r="J27" s="14">
        <v>380278</v>
      </c>
      <c r="K27" s="14">
        <v>362086</v>
      </c>
      <c r="L27" s="14">
        <v>364898</v>
      </c>
      <c r="M27" s="14">
        <v>373797</v>
      </c>
      <c r="N27" s="14">
        <v>378234</v>
      </c>
      <c r="O27" s="14">
        <v>381613</v>
      </c>
      <c r="P27" s="14">
        <v>384393</v>
      </c>
      <c r="Q27" s="14">
        <v>397334</v>
      </c>
      <c r="R27" s="14">
        <v>406307</v>
      </c>
      <c r="S27" s="14">
        <v>425427</v>
      </c>
      <c r="T27" s="14">
        <v>446353</v>
      </c>
      <c r="U27" s="14">
        <v>467986</v>
      </c>
      <c r="V27" s="14">
        <v>455236</v>
      </c>
    </row>
    <row r="28" spans="1:22" x14ac:dyDescent="0.2">
      <c r="A28" s="13" t="s">
        <v>77</v>
      </c>
      <c r="B28" s="15">
        <v>112372</v>
      </c>
      <c r="C28" s="15">
        <v>117574</v>
      </c>
      <c r="D28" s="15">
        <v>121027</v>
      </c>
      <c r="E28" s="15">
        <v>124573</v>
      </c>
      <c r="F28" s="15">
        <v>130045</v>
      </c>
      <c r="G28" s="15">
        <v>135616</v>
      </c>
      <c r="H28" s="15">
        <v>145251</v>
      </c>
      <c r="I28" s="15">
        <v>155238</v>
      </c>
      <c r="J28" s="15">
        <v>160575</v>
      </c>
      <c r="K28" s="15">
        <v>154566</v>
      </c>
      <c r="L28" s="15">
        <v>158966</v>
      </c>
      <c r="M28" s="15">
        <v>168067</v>
      </c>
      <c r="N28" s="15">
        <v>173323</v>
      </c>
      <c r="O28" s="15">
        <v>175670</v>
      </c>
      <c r="P28" s="15">
        <v>181802</v>
      </c>
      <c r="Q28" s="15">
        <v>187798</v>
      </c>
      <c r="R28" s="15">
        <v>197129</v>
      </c>
      <c r="S28" s="15">
        <v>202677</v>
      </c>
      <c r="T28" s="15">
        <v>213424</v>
      </c>
      <c r="U28" s="15">
        <v>219348</v>
      </c>
      <c r="V28" s="15">
        <v>205342</v>
      </c>
    </row>
    <row r="29" spans="1:22" x14ac:dyDescent="0.2">
      <c r="A29" s="13" t="s">
        <v>78</v>
      </c>
      <c r="B29" s="14">
        <v>75553</v>
      </c>
      <c r="C29" s="14">
        <v>84095</v>
      </c>
      <c r="D29" s="14">
        <v>82959</v>
      </c>
      <c r="E29" s="14">
        <v>77347</v>
      </c>
      <c r="F29" s="14">
        <v>86726</v>
      </c>
      <c r="G29" s="14">
        <v>103004</v>
      </c>
      <c r="H29" s="14">
        <v>116727</v>
      </c>
      <c r="I29" s="14">
        <v>133585</v>
      </c>
      <c r="J29" s="14">
        <v>156940</v>
      </c>
      <c r="K29" s="14">
        <v>139399</v>
      </c>
      <c r="L29" s="14">
        <v>158532</v>
      </c>
      <c r="M29" s="14">
        <v>167545</v>
      </c>
      <c r="N29" s="14">
        <v>173419</v>
      </c>
      <c r="O29" s="14">
        <v>176538</v>
      </c>
      <c r="P29" s="14">
        <v>184735</v>
      </c>
      <c r="Q29" s="14">
        <v>198765</v>
      </c>
      <c r="R29" s="14">
        <v>196046</v>
      </c>
      <c r="S29" s="14">
        <v>212927</v>
      </c>
      <c r="T29" s="14">
        <v>229801</v>
      </c>
      <c r="U29" s="14">
        <v>251051</v>
      </c>
      <c r="V29" s="14">
        <v>245252</v>
      </c>
    </row>
    <row r="30" spans="1:22" x14ac:dyDescent="0.2">
      <c r="A30" s="13" t="s">
        <v>79</v>
      </c>
      <c r="B30" s="15">
        <v>58386</v>
      </c>
      <c r="C30" s="15">
        <v>60958</v>
      </c>
      <c r="D30" s="15">
        <v>63552</v>
      </c>
      <c r="E30" s="15">
        <v>64511</v>
      </c>
      <c r="F30" s="15">
        <v>66636</v>
      </c>
      <c r="G30" s="15">
        <v>68310</v>
      </c>
      <c r="H30" s="15">
        <v>71413</v>
      </c>
      <c r="I30" s="15">
        <v>77485</v>
      </c>
      <c r="J30" s="15">
        <v>78566</v>
      </c>
      <c r="K30" s="15">
        <v>78868</v>
      </c>
      <c r="L30" s="15">
        <v>81094</v>
      </c>
      <c r="M30" s="15">
        <v>79556</v>
      </c>
      <c r="N30" s="15">
        <v>76669</v>
      </c>
      <c r="O30" s="15">
        <v>78664</v>
      </c>
      <c r="P30" s="15">
        <v>80587</v>
      </c>
      <c r="Q30" s="15">
        <v>85287</v>
      </c>
      <c r="R30" s="15">
        <v>89463</v>
      </c>
      <c r="S30" s="15">
        <v>94757</v>
      </c>
      <c r="T30" s="15">
        <v>99856</v>
      </c>
      <c r="U30" s="15">
        <v>104911</v>
      </c>
      <c r="V30" s="15">
        <v>95367</v>
      </c>
    </row>
    <row r="31" spans="1:22" x14ac:dyDescent="0.2">
      <c r="A31" s="13" t="s">
        <v>80</v>
      </c>
      <c r="B31" s="14">
        <v>19964</v>
      </c>
      <c r="C31" s="14">
        <v>21660</v>
      </c>
      <c r="D31" s="14">
        <v>24612</v>
      </c>
      <c r="E31" s="14">
        <v>26391</v>
      </c>
      <c r="F31" s="14">
        <v>30508</v>
      </c>
      <c r="G31" s="14">
        <v>40370</v>
      </c>
      <c r="H31" s="14">
        <v>50455</v>
      </c>
      <c r="I31" s="14">
        <v>68345</v>
      </c>
      <c r="J31" s="14">
        <v>81109</v>
      </c>
      <c r="K31" s="14">
        <v>71266</v>
      </c>
      <c r="L31" s="14">
        <v>64769</v>
      </c>
      <c r="M31" s="14">
        <v>66754</v>
      </c>
      <c r="N31" s="14">
        <v>69305</v>
      </c>
      <c r="O31" s="14">
        <v>71936</v>
      </c>
      <c r="P31" s="14">
        <v>79523</v>
      </c>
      <c r="Q31" s="14">
        <v>83502</v>
      </c>
      <c r="R31" s="14">
        <v>90552</v>
      </c>
      <c r="S31" s="14">
        <v>102016</v>
      </c>
      <c r="T31" s="14">
        <v>109441</v>
      </c>
      <c r="U31" s="14">
        <v>119951</v>
      </c>
      <c r="V31" s="14" t="s">
        <v>13</v>
      </c>
    </row>
    <row r="32" spans="1:22" x14ac:dyDescent="0.2">
      <c r="A32" s="13" t="s">
        <v>81</v>
      </c>
      <c r="B32" s="15">
        <v>10658</v>
      </c>
      <c r="C32" s="15">
        <v>11575</v>
      </c>
      <c r="D32" s="15">
        <v>12196</v>
      </c>
      <c r="E32" s="15">
        <v>13112</v>
      </c>
      <c r="F32" s="15">
        <v>13943</v>
      </c>
      <c r="G32" s="15">
        <v>14645</v>
      </c>
      <c r="H32" s="15">
        <v>16012</v>
      </c>
      <c r="I32" s="15">
        <v>18286</v>
      </c>
      <c r="J32" s="15">
        <v>19700</v>
      </c>
      <c r="K32" s="15">
        <v>18031</v>
      </c>
      <c r="L32" s="15">
        <v>18034</v>
      </c>
      <c r="M32" s="15">
        <v>18420</v>
      </c>
      <c r="N32" s="15">
        <v>18245</v>
      </c>
      <c r="O32" s="15">
        <v>18403</v>
      </c>
      <c r="P32" s="15">
        <v>19336</v>
      </c>
      <c r="Q32" s="15">
        <v>20022</v>
      </c>
      <c r="R32" s="15">
        <v>20973</v>
      </c>
      <c r="S32" s="15">
        <v>22686</v>
      </c>
      <c r="T32" s="15">
        <v>24320</v>
      </c>
      <c r="U32" s="15">
        <v>25965</v>
      </c>
      <c r="V32" s="15">
        <v>24833</v>
      </c>
    </row>
    <row r="33" spans="1:22" x14ac:dyDescent="0.2">
      <c r="A33" s="13" t="s">
        <v>82</v>
      </c>
      <c r="B33" s="14">
        <v>11095</v>
      </c>
      <c r="C33" s="14">
        <v>11865</v>
      </c>
      <c r="D33" s="14">
        <v>12653</v>
      </c>
      <c r="E33" s="14">
        <v>14129</v>
      </c>
      <c r="F33" s="14">
        <v>16703</v>
      </c>
      <c r="G33" s="14">
        <v>19015</v>
      </c>
      <c r="H33" s="14">
        <v>22773</v>
      </c>
      <c r="I33" s="14">
        <v>28557</v>
      </c>
      <c r="J33" s="14">
        <v>32797</v>
      </c>
      <c r="K33" s="14">
        <v>30445</v>
      </c>
      <c r="L33" s="14">
        <v>33899</v>
      </c>
      <c r="M33" s="14">
        <v>36027</v>
      </c>
      <c r="N33" s="14">
        <v>38135</v>
      </c>
      <c r="O33" s="14">
        <v>37708</v>
      </c>
      <c r="P33" s="14">
        <v>39106</v>
      </c>
      <c r="Q33" s="14">
        <v>41806</v>
      </c>
      <c r="R33" s="14">
        <v>41963</v>
      </c>
      <c r="S33" s="14">
        <v>43820</v>
      </c>
      <c r="T33" s="14">
        <v>45796</v>
      </c>
      <c r="U33" s="14">
        <v>47293</v>
      </c>
      <c r="V33" s="14">
        <v>45706</v>
      </c>
    </row>
    <row r="34" spans="1:22" x14ac:dyDescent="0.2">
      <c r="A34" s="13" t="s">
        <v>83</v>
      </c>
      <c r="B34" s="15">
        <v>76680</v>
      </c>
      <c r="C34" s="15">
        <v>82380</v>
      </c>
      <c r="D34" s="15">
        <v>83806</v>
      </c>
      <c r="E34" s="15">
        <v>84468</v>
      </c>
      <c r="F34" s="15">
        <v>88918</v>
      </c>
      <c r="G34" s="15">
        <v>91561</v>
      </c>
      <c r="H34" s="15">
        <v>96447</v>
      </c>
      <c r="I34" s="15">
        <v>105818</v>
      </c>
      <c r="J34" s="15">
        <v>109940</v>
      </c>
      <c r="K34" s="15">
        <v>96857</v>
      </c>
      <c r="L34" s="15">
        <v>100880</v>
      </c>
      <c r="M34" s="15">
        <v>105111</v>
      </c>
      <c r="N34" s="15">
        <v>104836</v>
      </c>
      <c r="O34" s="15">
        <v>105816</v>
      </c>
      <c r="P34" s="15">
        <v>106332</v>
      </c>
      <c r="Q34" s="15">
        <v>109547</v>
      </c>
      <c r="R34" s="15">
        <v>113498</v>
      </c>
      <c r="S34" s="15">
        <v>121355</v>
      </c>
      <c r="T34" s="15">
        <v>125020</v>
      </c>
      <c r="U34" s="15">
        <v>129089</v>
      </c>
      <c r="V34" s="15">
        <v>125067</v>
      </c>
    </row>
    <row r="35" spans="1:22" x14ac:dyDescent="0.2">
      <c r="A35" s="13" t="s">
        <v>84</v>
      </c>
      <c r="B35" s="14">
        <v>165391</v>
      </c>
      <c r="C35" s="14">
        <v>156433</v>
      </c>
      <c r="D35" s="14">
        <v>163319</v>
      </c>
      <c r="E35" s="14">
        <v>169779</v>
      </c>
      <c r="F35" s="14">
        <v>178945</v>
      </c>
      <c r="G35" s="14">
        <v>181692</v>
      </c>
      <c r="H35" s="14">
        <v>197842</v>
      </c>
      <c r="I35" s="14">
        <v>210933</v>
      </c>
      <c r="J35" s="14">
        <v>209192</v>
      </c>
      <c r="K35" s="14">
        <v>181031</v>
      </c>
      <c r="L35" s="14">
        <v>220527</v>
      </c>
      <c r="M35" s="14">
        <v>245370</v>
      </c>
      <c r="N35" s="14">
        <v>253734</v>
      </c>
      <c r="O35" s="14">
        <v>259878</v>
      </c>
      <c r="P35" s="14">
        <v>260357</v>
      </c>
      <c r="Q35" s="14">
        <v>273465</v>
      </c>
      <c r="R35" s="14">
        <v>278420</v>
      </c>
      <c r="S35" s="14">
        <v>288370</v>
      </c>
      <c r="T35" s="14">
        <v>282405</v>
      </c>
      <c r="U35" s="14">
        <v>289197</v>
      </c>
      <c r="V35" s="14">
        <v>282772</v>
      </c>
    </row>
    <row r="36" spans="1:22" x14ac:dyDescent="0.2">
      <c r="A36" s="13" t="s">
        <v>85</v>
      </c>
      <c r="B36" s="14">
        <v>988991</v>
      </c>
      <c r="C36" s="14">
        <v>1001249</v>
      </c>
      <c r="D36" s="14">
        <v>1027958</v>
      </c>
      <c r="E36" s="14">
        <v>981799</v>
      </c>
      <c r="F36" s="14">
        <v>1034462</v>
      </c>
      <c r="G36" s="14">
        <v>1076964</v>
      </c>
      <c r="H36" s="14">
        <v>1141978</v>
      </c>
      <c r="I36" s="14">
        <v>1188240</v>
      </c>
      <c r="J36" s="14">
        <v>1063648</v>
      </c>
      <c r="K36" s="14">
        <v>917689</v>
      </c>
      <c r="L36" s="14">
        <v>991398</v>
      </c>
      <c r="M36" s="14">
        <v>1009587</v>
      </c>
      <c r="N36" s="14">
        <v>1121287</v>
      </c>
      <c r="O36" s="14">
        <v>1126900</v>
      </c>
      <c r="P36" s="14">
        <v>1240039</v>
      </c>
      <c r="Q36" s="14">
        <v>1429670</v>
      </c>
      <c r="R36" s="14">
        <v>1305711</v>
      </c>
      <c r="S36" s="14">
        <v>1281353</v>
      </c>
      <c r="T36" s="14">
        <v>1312996</v>
      </c>
      <c r="U36" s="14">
        <v>1369811</v>
      </c>
      <c r="V36" s="14" t="s">
        <v>13</v>
      </c>
    </row>
    <row r="38" spans="1:22" x14ac:dyDescent="0.2">
      <c r="A38" s="9" t="s">
        <v>12</v>
      </c>
    </row>
    <row r="39" spans="1:22" x14ac:dyDescent="0.2">
      <c r="A39" s="9" t="s">
        <v>13</v>
      </c>
      <c r="B39" s="8" t="s">
        <v>14</v>
      </c>
    </row>
    <row r="40" spans="1:22" x14ac:dyDescent="0.2">
      <c r="A40" s="9" t="s">
        <v>86</v>
      </c>
    </row>
    <row r="41" spans="1:22" x14ac:dyDescent="0.2">
      <c r="A41" s="9" t="s">
        <v>87</v>
      </c>
      <c r="B41" s="8" t="s">
        <v>88</v>
      </c>
    </row>
    <row r="42" spans="1:22" x14ac:dyDescent="0.2">
      <c r="A42" s="9" t="s">
        <v>89</v>
      </c>
      <c r="B42" s="8" t="s">
        <v>90</v>
      </c>
    </row>
    <row r="43" spans="1:22" ht="11.45" customHeight="1" x14ac:dyDescent="0.2"/>
    <row r="44" spans="1:22" ht="11.45" customHeight="1" x14ac:dyDescent="0.2"/>
    <row r="45" spans="1:22" x14ac:dyDescent="0.2">
      <c r="A45" s="11" t="s">
        <v>42</v>
      </c>
      <c r="B45" s="12" t="s">
        <v>91</v>
      </c>
    </row>
    <row r="46" spans="1:22" ht="11.45" customHeight="1" x14ac:dyDescent="0.2">
      <c r="A46" s="11" t="s">
        <v>11</v>
      </c>
      <c r="B46" s="12" t="s">
        <v>44</v>
      </c>
      <c r="C46" s="12" t="s">
        <v>45</v>
      </c>
      <c r="D46" s="12" t="s">
        <v>46</v>
      </c>
      <c r="E46" s="12" t="s">
        <v>47</v>
      </c>
      <c r="F46" s="12" t="s">
        <v>48</v>
      </c>
      <c r="G46" s="12" t="s">
        <v>49</v>
      </c>
      <c r="H46" s="12" t="s">
        <v>50</v>
      </c>
      <c r="I46" s="12" t="s">
        <v>51</v>
      </c>
      <c r="J46" s="12" t="s">
        <v>52</v>
      </c>
      <c r="K46" s="12" t="s">
        <v>53</v>
      </c>
      <c r="L46" s="12" t="s">
        <v>54</v>
      </c>
      <c r="M46" s="12" t="s">
        <v>55</v>
      </c>
      <c r="N46" s="12" t="s">
        <v>56</v>
      </c>
      <c r="O46" s="12" t="s">
        <v>57</v>
      </c>
      <c r="P46" s="12" t="s">
        <v>58</v>
      </c>
      <c r="Q46" s="12" t="s">
        <v>59</v>
      </c>
      <c r="R46" s="12" t="s">
        <v>60</v>
      </c>
      <c r="S46" s="12" t="s">
        <v>61</v>
      </c>
      <c r="T46" s="12" t="s">
        <v>62</v>
      </c>
      <c r="U46" s="12" t="s">
        <v>6</v>
      </c>
      <c r="V46" s="12" t="s">
        <v>7</v>
      </c>
    </row>
    <row r="47" spans="1:22" ht="11.45" customHeight="1" x14ac:dyDescent="0.2">
      <c r="A47" s="13" t="s">
        <v>63</v>
      </c>
      <c r="B47" s="14">
        <v>13894</v>
      </c>
      <c r="C47" s="14">
        <v>13409</v>
      </c>
      <c r="D47" s="14">
        <v>14336</v>
      </c>
      <c r="E47" s="14">
        <v>13578</v>
      </c>
      <c r="F47" s="14">
        <v>15187</v>
      </c>
      <c r="G47" s="14">
        <v>15373</v>
      </c>
      <c r="H47" s="14">
        <v>16121</v>
      </c>
      <c r="I47" s="14">
        <v>16107</v>
      </c>
      <c r="J47" s="14">
        <v>14533</v>
      </c>
      <c r="K47" s="14">
        <v>17774</v>
      </c>
      <c r="L47" s="14">
        <v>19120</v>
      </c>
      <c r="M47" s="14">
        <v>18925</v>
      </c>
      <c r="N47" s="14">
        <v>20342</v>
      </c>
      <c r="O47" s="14">
        <v>20928</v>
      </c>
      <c r="P47" s="14">
        <v>22584</v>
      </c>
      <c r="Q47" s="14">
        <v>24197</v>
      </c>
      <c r="R47" s="14">
        <v>24883</v>
      </c>
      <c r="S47" s="14">
        <v>26225</v>
      </c>
      <c r="T47" s="14">
        <v>27384</v>
      </c>
      <c r="U47" s="14">
        <v>27641</v>
      </c>
      <c r="V47" s="14">
        <v>26811</v>
      </c>
    </row>
    <row r="48" spans="1:22" x14ac:dyDescent="0.2">
      <c r="A48" s="13" t="s">
        <v>64</v>
      </c>
      <c r="B48" s="14">
        <v>1812</v>
      </c>
      <c r="C48" s="14">
        <v>2178</v>
      </c>
      <c r="D48" s="14">
        <v>1954</v>
      </c>
      <c r="E48" s="14">
        <v>2544</v>
      </c>
      <c r="F48" s="14">
        <v>2680</v>
      </c>
      <c r="G48" s="14">
        <v>2931</v>
      </c>
      <c r="H48" s="14">
        <v>3271</v>
      </c>
      <c r="I48" s="14">
        <v>4291</v>
      </c>
      <c r="J48" s="14">
        <v>5698</v>
      </c>
      <c r="K48" s="14">
        <v>5757</v>
      </c>
      <c r="L48" s="14">
        <v>6447</v>
      </c>
      <c r="M48" s="14">
        <v>6604</v>
      </c>
      <c r="N48" s="14">
        <v>6298</v>
      </c>
      <c r="O48" s="14">
        <v>6335</v>
      </c>
      <c r="P48" s="14">
        <v>5870</v>
      </c>
      <c r="Q48" s="14">
        <v>6293</v>
      </c>
      <c r="R48" s="14">
        <v>6416</v>
      </c>
      <c r="S48" s="14">
        <v>6917</v>
      </c>
      <c r="T48" s="14">
        <v>7862</v>
      </c>
      <c r="U48" s="14">
        <v>8006</v>
      </c>
      <c r="V48" s="14">
        <v>7702</v>
      </c>
    </row>
    <row r="49" spans="1:22" x14ac:dyDescent="0.2">
      <c r="A49" s="13" t="s">
        <v>65</v>
      </c>
      <c r="B49" s="15">
        <v>7207</v>
      </c>
      <c r="C49" s="15">
        <v>7421</v>
      </c>
      <c r="D49" s="15">
        <v>7791</v>
      </c>
      <c r="E49" s="15">
        <v>8209</v>
      </c>
      <c r="F49" s="15">
        <v>8517</v>
      </c>
      <c r="G49" s="15">
        <v>9418</v>
      </c>
      <c r="H49" s="15">
        <v>10027</v>
      </c>
      <c r="I49" s="15">
        <v>11003</v>
      </c>
      <c r="J49" s="15">
        <v>12297</v>
      </c>
      <c r="K49" s="15">
        <v>12512</v>
      </c>
      <c r="L49" s="15">
        <v>12990</v>
      </c>
      <c r="M49" s="15">
        <v>12650</v>
      </c>
      <c r="N49" s="15">
        <v>13808</v>
      </c>
      <c r="O49" s="15">
        <v>13289</v>
      </c>
      <c r="P49" s="15">
        <v>13812</v>
      </c>
      <c r="Q49" s="15">
        <v>14238</v>
      </c>
      <c r="R49" s="15">
        <v>14356</v>
      </c>
      <c r="S49" s="15">
        <v>14853</v>
      </c>
      <c r="T49" s="15">
        <v>15025</v>
      </c>
      <c r="U49" s="15">
        <v>14894</v>
      </c>
      <c r="V49" s="15">
        <v>14797</v>
      </c>
    </row>
    <row r="50" spans="1:22" x14ac:dyDescent="0.2">
      <c r="A50" s="13" t="s">
        <v>3</v>
      </c>
      <c r="B50" s="14">
        <v>80145</v>
      </c>
      <c r="C50" s="14">
        <v>82556</v>
      </c>
      <c r="D50" s="14">
        <v>89065</v>
      </c>
      <c r="E50" s="14">
        <v>99301</v>
      </c>
      <c r="F50" s="14">
        <v>109369</v>
      </c>
      <c r="G50" s="14">
        <v>108830</v>
      </c>
      <c r="H50" s="14">
        <v>108362</v>
      </c>
      <c r="I50" s="14">
        <v>101599</v>
      </c>
      <c r="J50" s="14">
        <v>95172</v>
      </c>
      <c r="K50" s="14">
        <v>111342</v>
      </c>
      <c r="L50" s="14">
        <v>113487</v>
      </c>
      <c r="M50" s="14">
        <v>113287</v>
      </c>
      <c r="N50" s="14">
        <v>114496</v>
      </c>
      <c r="O50" s="14">
        <v>113082</v>
      </c>
      <c r="P50" s="14">
        <v>114782</v>
      </c>
      <c r="Q50" s="14">
        <v>116922</v>
      </c>
      <c r="R50" s="14">
        <v>115395</v>
      </c>
      <c r="S50" s="14">
        <v>115164</v>
      </c>
      <c r="T50" s="14">
        <v>115518</v>
      </c>
      <c r="U50" s="14">
        <v>117896</v>
      </c>
      <c r="V50" s="14">
        <v>118238</v>
      </c>
    </row>
    <row r="51" spans="1:22" x14ac:dyDescent="0.2">
      <c r="A51" s="13" t="s">
        <v>66</v>
      </c>
      <c r="B51" s="15">
        <v>233</v>
      </c>
      <c r="C51" s="15">
        <v>256</v>
      </c>
      <c r="D51" s="15">
        <v>309</v>
      </c>
      <c r="E51" s="15">
        <v>293</v>
      </c>
      <c r="F51" s="15">
        <v>334</v>
      </c>
      <c r="G51" s="15">
        <v>410</v>
      </c>
      <c r="H51" s="15">
        <v>503</v>
      </c>
      <c r="I51" s="15">
        <v>697</v>
      </c>
      <c r="J51" s="15">
        <v>792</v>
      </c>
      <c r="K51" s="15">
        <v>559</v>
      </c>
      <c r="L51" s="15">
        <v>649</v>
      </c>
      <c r="M51" s="15">
        <v>664</v>
      </c>
      <c r="N51" s="15">
        <v>698</v>
      </c>
      <c r="O51" s="15">
        <v>669</v>
      </c>
      <c r="P51" s="15">
        <v>714</v>
      </c>
      <c r="Q51" s="15">
        <v>777</v>
      </c>
      <c r="R51" s="15">
        <v>793</v>
      </c>
      <c r="S51" s="15">
        <v>847</v>
      </c>
      <c r="T51" s="15">
        <v>930</v>
      </c>
      <c r="U51" s="15">
        <v>1090</v>
      </c>
      <c r="V51" s="15" t="s">
        <v>13</v>
      </c>
    </row>
    <row r="52" spans="1:22" x14ac:dyDescent="0.2">
      <c r="A52" s="13" t="s">
        <v>67</v>
      </c>
      <c r="B52" s="14">
        <v>7235</v>
      </c>
      <c r="C52" s="14">
        <v>8178</v>
      </c>
      <c r="D52" s="14">
        <v>8909</v>
      </c>
      <c r="E52" s="14">
        <v>11493</v>
      </c>
      <c r="F52" s="14">
        <v>12903</v>
      </c>
      <c r="G52" s="14">
        <v>14716</v>
      </c>
      <c r="H52" s="14">
        <v>15949</v>
      </c>
      <c r="I52" s="14">
        <v>17633</v>
      </c>
      <c r="J52" s="14">
        <v>16732</v>
      </c>
      <c r="K52" s="14">
        <v>16227</v>
      </c>
      <c r="L52" s="14">
        <v>17446</v>
      </c>
      <c r="M52" s="14">
        <v>14833</v>
      </c>
      <c r="N52" s="14">
        <v>14699</v>
      </c>
      <c r="O52" s="14">
        <v>12709</v>
      </c>
      <c r="P52" s="14">
        <v>14704</v>
      </c>
      <c r="Q52" s="14">
        <v>16280</v>
      </c>
      <c r="R52" s="14">
        <v>16017</v>
      </c>
      <c r="S52" s="14">
        <v>15157</v>
      </c>
      <c r="T52" s="14">
        <v>16392</v>
      </c>
      <c r="U52" s="14">
        <v>15954</v>
      </c>
      <c r="V52" s="14">
        <v>14591</v>
      </c>
    </row>
    <row r="53" spans="1:22" x14ac:dyDescent="0.2">
      <c r="A53" s="13" t="s">
        <v>68</v>
      </c>
      <c r="B53" s="15">
        <v>5853</v>
      </c>
      <c r="C53" s="15">
        <v>5318</v>
      </c>
      <c r="D53" s="15">
        <v>5889</v>
      </c>
      <c r="E53" s="15">
        <v>6669</v>
      </c>
      <c r="F53" s="15">
        <v>8325</v>
      </c>
      <c r="G53" s="15">
        <v>8493</v>
      </c>
      <c r="H53" s="15">
        <v>9074</v>
      </c>
      <c r="I53" s="15">
        <v>9223</v>
      </c>
      <c r="J53" s="15">
        <v>9396</v>
      </c>
      <c r="K53" s="15">
        <v>9775</v>
      </c>
      <c r="L53" s="15">
        <v>9325</v>
      </c>
      <c r="M53" s="15">
        <v>8642</v>
      </c>
      <c r="N53" s="15">
        <v>6163</v>
      </c>
      <c r="O53" s="15">
        <v>6935</v>
      </c>
      <c r="P53" s="15">
        <v>8049</v>
      </c>
      <c r="Q53" s="15">
        <v>7854</v>
      </c>
      <c r="R53" s="15">
        <v>8667</v>
      </c>
      <c r="S53" s="15">
        <v>8792</v>
      </c>
      <c r="T53" s="15">
        <v>8220</v>
      </c>
      <c r="U53" s="15">
        <v>7655</v>
      </c>
      <c r="V53" s="15">
        <v>7140</v>
      </c>
    </row>
    <row r="54" spans="1:22" x14ac:dyDescent="0.2">
      <c r="A54" s="13" t="s">
        <v>69</v>
      </c>
      <c r="B54" s="14">
        <v>25238</v>
      </c>
      <c r="C54" s="14">
        <v>29643</v>
      </c>
      <c r="D54" s="14">
        <v>31557</v>
      </c>
      <c r="E54" s="14">
        <v>32522</v>
      </c>
      <c r="F54" s="14">
        <v>34847</v>
      </c>
      <c r="G54" s="14">
        <v>37150</v>
      </c>
      <c r="H54" s="14">
        <v>41234</v>
      </c>
      <c r="I54" s="14">
        <v>47602</v>
      </c>
      <c r="J54" s="14">
        <v>51541</v>
      </c>
      <c r="K54" s="14">
        <v>54673</v>
      </c>
      <c r="L54" s="14">
        <v>40774</v>
      </c>
      <c r="M54" s="14">
        <v>38311</v>
      </c>
      <c r="N54" s="14">
        <v>39386</v>
      </c>
      <c r="O54" s="14">
        <v>33834</v>
      </c>
      <c r="P54" s="14">
        <v>37096</v>
      </c>
      <c r="Q54" s="14">
        <v>37167</v>
      </c>
      <c r="R54" s="14">
        <v>38218</v>
      </c>
      <c r="S54" s="14">
        <v>39668</v>
      </c>
      <c r="T54" s="14">
        <v>43635</v>
      </c>
      <c r="U54" s="14">
        <v>42855</v>
      </c>
      <c r="V54" s="14">
        <v>45463</v>
      </c>
    </row>
    <row r="55" spans="1:22" x14ac:dyDescent="0.2">
      <c r="A55" s="13" t="s">
        <v>4</v>
      </c>
      <c r="B55" s="15">
        <v>65990</v>
      </c>
      <c r="C55" s="15">
        <v>63787</v>
      </c>
      <c r="D55" s="15">
        <v>65672</v>
      </c>
      <c r="E55" s="15">
        <v>63553</v>
      </c>
      <c r="F55" s="15">
        <v>69182</v>
      </c>
      <c r="G55" s="15">
        <v>70110</v>
      </c>
      <c r="H55" s="15">
        <v>74056</v>
      </c>
      <c r="I55" s="15">
        <v>77535</v>
      </c>
      <c r="J55" s="15">
        <v>75800</v>
      </c>
      <c r="K55" s="15">
        <v>78469</v>
      </c>
      <c r="L55" s="15">
        <v>90304</v>
      </c>
      <c r="M55" s="15">
        <v>88147</v>
      </c>
      <c r="N55" s="15">
        <v>87603</v>
      </c>
      <c r="O55" s="15">
        <v>92258</v>
      </c>
      <c r="P55" s="15">
        <v>95488</v>
      </c>
      <c r="Q55" s="15">
        <v>96580</v>
      </c>
      <c r="R55" s="15">
        <v>95528</v>
      </c>
      <c r="S55" s="15">
        <v>88776</v>
      </c>
      <c r="T55" s="15">
        <v>95192</v>
      </c>
      <c r="U55" s="15">
        <v>91552</v>
      </c>
      <c r="V55" s="15">
        <v>85528</v>
      </c>
    </row>
    <row r="56" spans="1:22" x14ac:dyDescent="0.2">
      <c r="A56" s="13" t="s">
        <v>70</v>
      </c>
      <c r="B56" s="14">
        <v>985</v>
      </c>
      <c r="C56" s="14">
        <v>1172</v>
      </c>
      <c r="D56" s="14">
        <v>1347</v>
      </c>
      <c r="E56" s="14">
        <v>1596</v>
      </c>
      <c r="F56" s="14">
        <v>1695</v>
      </c>
      <c r="G56" s="14">
        <v>2075</v>
      </c>
      <c r="H56" s="14">
        <v>2240</v>
      </c>
      <c r="I56" s="14">
        <v>2574</v>
      </c>
      <c r="J56" s="14">
        <v>2529</v>
      </c>
      <c r="K56" s="14">
        <v>2483</v>
      </c>
      <c r="L56" s="14">
        <v>2589</v>
      </c>
      <c r="M56" s="14">
        <v>2664</v>
      </c>
      <c r="N56" s="14">
        <v>2429</v>
      </c>
      <c r="O56" s="14">
        <v>2214</v>
      </c>
      <c r="P56" s="14">
        <v>2299</v>
      </c>
      <c r="Q56" s="14">
        <v>2260</v>
      </c>
      <c r="R56" s="14">
        <v>2646</v>
      </c>
      <c r="S56" s="14">
        <v>2631</v>
      </c>
      <c r="T56" s="14">
        <v>2636</v>
      </c>
      <c r="U56" s="14">
        <v>2689</v>
      </c>
      <c r="V56" s="14">
        <v>2546</v>
      </c>
    </row>
    <row r="57" spans="1:22" x14ac:dyDescent="0.2">
      <c r="A57" s="13" t="s">
        <v>71</v>
      </c>
      <c r="B57" s="15">
        <v>51774</v>
      </c>
      <c r="C57" s="15">
        <v>55887</v>
      </c>
      <c r="D57" s="15">
        <v>53725</v>
      </c>
      <c r="E57" s="15">
        <v>59380</v>
      </c>
      <c r="F57" s="15">
        <v>59293</v>
      </c>
      <c r="G57" s="15">
        <v>63735</v>
      </c>
      <c r="H57" s="15">
        <v>66206</v>
      </c>
      <c r="I57" s="15">
        <v>74645</v>
      </c>
      <c r="J57" s="15">
        <v>73135</v>
      </c>
      <c r="K57" s="15">
        <v>65928</v>
      </c>
      <c r="L57" s="15">
        <v>68483</v>
      </c>
      <c r="M57" s="15">
        <v>70995</v>
      </c>
      <c r="N57" s="15">
        <v>70015</v>
      </c>
      <c r="O57" s="15">
        <v>73090</v>
      </c>
      <c r="P57" s="15">
        <v>77443</v>
      </c>
      <c r="Q57" s="15">
        <v>76622</v>
      </c>
      <c r="R57" s="15">
        <v>73638</v>
      </c>
      <c r="S57" s="15">
        <v>70749</v>
      </c>
      <c r="T57" s="15">
        <v>70138</v>
      </c>
      <c r="U57" s="15">
        <v>71096</v>
      </c>
      <c r="V57" s="15">
        <v>67514</v>
      </c>
    </row>
    <row r="58" spans="1:22" x14ac:dyDescent="0.2">
      <c r="A58" s="13" t="s">
        <v>72</v>
      </c>
      <c r="B58" s="14">
        <v>669</v>
      </c>
      <c r="C58" s="14">
        <v>736</v>
      </c>
      <c r="D58" s="14">
        <v>709</v>
      </c>
      <c r="E58" s="14">
        <v>728</v>
      </c>
      <c r="F58" s="14">
        <v>826</v>
      </c>
      <c r="G58" s="14">
        <v>939</v>
      </c>
      <c r="H58" s="14">
        <v>1109</v>
      </c>
      <c r="I58" s="14">
        <v>1267</v>
      </c>
      <c r="J58" s="14">
        <v>1303</v>
      </c>
      <c r="K58" s="14">
        <v>1420</v>
      </c>
      <c r="L58" s="14">
        <v>1488</v>
      </c>
      <c r="M58" s="14">
        <v>1661</v>
      </c>
      <c r="N58" s="14">
        <v>1801</v>
      </c>
      <c r="O58" s="14">
        <v>1858</v>
      </c>
      <c r="P58" s="14">
        <v>1866</v>
      </c>
      <c r="Q58" s="14">
        <v>1986</v>
      </c>
      <c r="R58" s="14">
        <v>1865</v>
      </c>
      <c r="S58" s="14">
        <v>1777</v>
      </c>
      <c r="T58" s="14">
        <v>1538</v>
      </c>
      <c r="U58" s="14">
        <v>1523</v>
      </c>
      <c r="V58" s="14">
        <v>1599</v>
      </c>
    </row>
    <row r="59" spans="1:22" x14ac:dyDescent="0.2">
      <c r="A59" s="13" t="s">
        <v>73</v>
      </c>
      <c r="B59" s="15">
        <v>255</v>
      </c>
      <c r="C59" s="15">
        <v>317</v>
      </c>
      <c r="D59" s="15">
        <v>333</v>
      </c>
      <c r="E59" s="15">
        <v>335</v>
      </c>
      <c r="F59" s="15">
        <v>397</v>
      </c>
      <c r="G59" s="15">
        <v>536</v>
      </c>
      <c r="H59" s="15">
        <v>790</v>
      </c>
      <c r="I59" s="15">
        <v>1045</v>
      </c>
      <c r="J59" s="15">
        <v>1225</v>
      </c>
      <c r="K59" s="15">
        <v>606</v>
      </c>
      <c r="L59" s="15">
        <v>533</v>
      </c>
      <c r="M59" s="15">
        <v>686</v>
      </c>
      <c r="N59" s="15">
        <v>815</v>
      </c>
      <c r="O59" s="15">
        <v>867</v>
      </c>
      <c r="P59" s="15">
        <v>899</v>
      </c>
      <c r="Q59" s="15">
        <v>1033</v>
      </c>
      <c r="R59" s="15">
        <v>1041</v>
      </c>
      <c r="S59" s="15">
        <v>903</v>
      </c>
      <c r="T59" s="15">
        <v>908</v>
      </c>
      <c r="U59" s="15">
        <v>842</v>
      </c>
      <c r="V59" s="15">
        <v>798</v>
      </c>
    </row>
    <row r="60" spans="1:22" x14ac:dyDescent="0.2">
      <c r="A60" s="13" t="s">
        <v>74</v>
      </c>
      <c r="B60" s="14">
        <v>228</v>
      </c>
      <c r="C60" s="14">
        <v>238</v>
      </c>
      <c r="D60" s="14">
        <v>291</v>
      </c>
      <c r="E60" s="14">
        <v>282</v>
      </c>
      <c r="F60" s="14">
        <v>313</v>
      </c>
      <c r="G60" s="14">
        <v>416</v>
      </c>
      <c r="H60" s="14">
        <v>618</v>
      </c>
      <c r="I60" s="14">
        <v>910</v>
      </c>
      <c r="J60" s="14">
        <v>992</v>
      </c>
      <c r="K60" s="14">
        <v>619</v>
      </c>
      <c r="L60" s="14">
        <v>713</v>
      </c>
      <c r="M60" s="14">
        <v>751</v>
      </c>
      <c r="N60" s="14">
        <v>627</v>
      </c>
      <c r="O60" s="14">
        <v>707</v>
      </c>
      <c r="P60" s="14">
        <v>659</v>
      </c>
      <c r="Q60" s="14">
        <v>691</v>
      </c>
      <c r="R60" s="14">
        <v>748</v>
      </c>
      <c r="S60" s="14">
        <v>759</v>
      </c>
      <c r="T60" s="14">
        <v>914</v>
      </c>
      <c r="U60" s="14">
        <v>1010</v>
      </c>
      <c r="V60" s="14">
        <v>1114</v>
      </c>
    </row>
    <row r="61" spans="1:22" x14ac:dyDescent="0.2">
      <c r="A61" s="13" t="s">
        <v>75</v>
      </c>
      <c r="B61" s="14">
        <v>1463</v>
      </c>
      <c r="C61" s="14">
        <v>1666</v>
      </c>
      <c r="D61" s="14">
        <v>2101</v>
      </c>
      <c r="E61" s="14">
        <v>2310</v>
      </c>
      <c r="F61" s="14">
        <v>2580</v>
      </c>
      <c r="G61" s="14">
        <v>3110</v>
      </c>
      <c r="H61" s="14">
        <v>3571</v>
      </c>
      <c r="I61" s="14">
        <v>3766</v>
      </c>
      <c r="J61" s="14">
        <v>3820</v>
      </c>
      <c r="K61" s="14">
        <v>3809</v>
      </c>
      <c r="L61" s="14">
        <v>3929</v>
      </c>
      <c r="M61" s="14">
        <v>3934</v>
      </c>
      <c r="N61" s="14">
        <v>3658</v>
      </c>
      <c r="O61" s="14">
        <v>3323</v>
      </c>
      <c r="P61" s="14">
        <v>3360</v>
      </c>
      <c r="Q61" s="14">
        <v>3271</v>
      </c>
      <c r="R61" s="14">
        <v>3264</v>
      </c>
      <c r="S61" s="14">
        <v>3745</v>
      </c>
      <c r="T61" s="14">
        <v>3881</v>
      </c>
      <c r="U61" s="14">
        <v>4492</v>
      </c>
      <c r="V61" s="14">
        <v>4435</v>
      </c>
    </row>
    <row r="62" spans="1:22" x14ac:dyDescent="0.2">
      <c r="A62" s="13" t="s">
        <v>76</v>
      </c>
      <c r="B62" s="14">
        <v>28621</v>
      </c>
      <c r="C62" s="14">
        <v>31222</v>
      </c>
      <c r="D62" s="14">
        <v>32757</v>
      </c>
      <c r="E62" s="14">
        <v>33918</v>
      </c>
      <c r="F62" s="14">
        <v>34491</v>
      </c>
      <c r="G62" s="14">
        <v>35376</v>
      </c>
      <c r="H62" s="14">
        <v>34421</v>
      </c>
      <c r="I62" s="14">
        <v>33749</v>
      </c>
      <c r="J62" s="14">
        <v>33621</v>
      </c>
      <c r="K62" s="14">
        <v>42856</v>
      </c>
      <c r="L62" s="14">
        <v>50668</v>
      </c>
      <c r="M62" s="14">
        <v>49766</v>
      </c>
      <c r="N62" s="14">
        <v>52990</v>
      </c>
      <c r="O62" s="14">
        <v>52423</v>
      </c>
      <c r="P62" s="14">
        <v>53021</v>
      </c>
      <c r="Q62" s="14">
        <v>51892</v>
      </c>
      <c r="R62" s="14">
        <v>49141</v>
      </c>
      <c r="S62" s="14">
        <v>47519</v>
      </c>
      <c r="T62" s="14">
        <v>45886</v>
      </c>
      <c r="U62" s="14">
        <v>46938</v>
      </c>
      <c r="V62" s="14">
        <v>46257</v>
      </c>
    </row>
    <row r="63" spans="1:22" x14ac:dyDescent="0.2">
      <c r="A63" s="13" t="s">
        <v>77</v>
      </c>
      <c r="B63" s="15">
        <v>10458</v>
      </c>
      <c r="C63" s="15">
        <v>9977</v>
      </c>
      <c r="D63" s="15">
        <v>10225</v>
      </c>
      <c r="E63" s="15">
        <v>10152</v>
      </c>
      <c r="F63" s="15">
        <v>10542</v>
      </c>
      <c r="G63" s="15">
        <v>11014</v>
      </c>
      <c r="H63" s="15">
        <v>11904</v>
      </c>
      <c r="I63" s="15">
        <v>13095</v>
      </c>
      <c r="J63" s="15">
        <v>13192</v>
      </c>
      <c r="K63" s="15">
        <v>12104</v>
      </c>
      <c r="L63" s="15">
        <v>12093</v>
      </c>
      <c r="M63" s="15">
        <v>12942</v>
      </c>
      <c r="N63" s="15">
        <v>12240</v>
      </c>
      <c r="O63" s="15">
        <v>12780</v>
      </c>
      <c r="P63" s="15">
        <v>12946</v>
      </c>
      <c r="Q63" s="15">
        <v>13471</v>
      </c>
      <c r="R63" s="15">
        <v>13235</v>
      </c>
      <c r="S63" s="15">
        <v>13741</v>
      </c>
      <c r="T63" s="15">
        <v>14128</v>
      </c>
      <c r="U63" s="15">
        <v>14812</v>
      </c>
      <c r="V63" s="15">
        <v>14999</v>
      </c>
    </row>
    <row r="64" spans="1:22" x14ac:dyDescent="0.2">
      <c r="A64" s="13" t="s">
        <v>78</v>
      </c>
      <c r="B64" s="14">
        <v>7737</v>
      </c>
      <c r="C64" s="14">
        <v>7783</v>
      </c>
      <c r="D64" s="14">
        <v>6937</v>
      </c>
      <c r="E64" s="14">
        <v>6332</v>
      </c>
      <c r="F64" s="14">
        <v>6914</v>
      </c>
      <c r="G64" s="14">
        <v>8628</v>
      </c>
      <c r="H64" s="14">
        <v>9228</v>
      </c>
      <c r="I64" s="14">
        <v>12212</v>
      </c>
      <c r="J64" s="14">
        <v>13485</v>
      </c>
      <c r="K64" s="14">
        <v>11212</v>
      </c>
      <c r="L64" s="14">
        <v>13092</v>
      </c>
      <c r="M64" s="14">
        <v>14379</v>
      </c>
      <c r="N64" s="14">
        <v>13544</v>
      </c>
      <c r="O64" s="14">
        <v>14411</v>
      </c>
      <c r="P64" s="14">
        <v>15736</v>
      </c>
      <c r="Q64" s="14">
        <v>14908</v>
      </c>
      <c r="R64" s="14">
        <v>15705</v>
      </c>
      <c r="S64" s="14">
        <v>17458</v>
      </c>
      <c r="T64" s="14">
        <v>18051</v>
      </c>
      <c r="U64" s="14">
        <v>19241</v>
      </c>
      <c r="V64" s="14">
        <v>18289</v>
      </c>
    </row>
    <row r="65" spans="1:22" x14ac:dyDescent="0.2">
      <c r="A65" s="13" t="s">
        <v>79</v>
      </c>
      <c r="B65" s="15">
        <v>6438</v>
      </c>
      <c r="C65" s="15">
        <v>7497</v>
      </c>
      <c r="D65" s="15">
        <v>7647</v>
      </c>
      <c r="E65" s="15">
        <v>8082</v>
      </c>
      <c r="F65" s="15">
        <v>8652</v>
      </c>
      <c r="G65" s="15">
        <v>8849</v>
      </c>
      <c r="H65" s="15">
        <v>10486</v>
      </c>
      <c r="I65" s="15">
        <v>11505</v>
      </c>
      <c r="J65" s="15">
        <v>12402</v>
      </c>
      <c r="K65" s="15">
        <v>10740</v>
      </c>
      <c r="L65" s="15">
        <v>10062</v>
      </c>
      <c r="M65" s="15">
        <v>10527</v>
      </c>
      <c r="N65" s="15">
        <v>9039</v>
      </c>
      <c r="O65" s="15">
        <v>8001</v>
      </c>
      <c r="P65" s="15">
        <v>7905</v>
      </c>
      <c r="Q65" s="15">
        <v>8105</v>
      </c>
      <c r="R65" s="15">
        <v>8221</v>
      </c>
      <c r="S65" s="15">
        <v>8390</v>
      </c>
      <c r="T65" s="15">
        <v>8597</v>
      </c>
      <c r="U65" s="15">
        <v>9087</v>
      </c>
      <c r="V65" s="15">
        <v>9016</v>
      </c>
    </row>
    <row r="66" spans="1:22" x14ac:dyDescent="0.2">
      <c r="A66" s="13" t="s">
        <v>80</v>
      </c>
      <c r="B66" s="14">
        <v>1616</v>
      </c>
      <c r="C66" s="14">
        <v>1560</v>
      </c>
      <c r="D66" s="14">
        <v>1202</v>
      </c>
      <c r="E66" s="14">
        <v>978</v>
      </c>
      <c r="F66" s="14">
        <v>1370</v>
      </c>
      <c r="G66" s="14">
        <v>1609</v>
      </c>
      <c r="H66" s="14">
        <v>1753</v>
      </c>
      <c r="I66" s="14">
        <v>2420</v>
      </c>
      <c r="J66" s="14">
        <v>3141</v>
      </c>
      <c r="K66" s="14">
        <v>2669</v>
      </c>
      <c r="L66" s="14">
        <v>2772</v>
      </c>
      <c r="M66" s="14">
        <v>3303</v>
      </c>
      <c r="N66" s="14">
        <v>3764</v>
      </c>
      <c r="O66" s="14">
        <v>5410</v>
      </c>
      <c r="P66" s="14">
        <v>4848</v>
      </c>
      <c r="Q66" s="14">
        <v>4822</v>
      </c>
      <c r="R66" s="14">
        <v>5402</v>
      </c>
      <c r="S66" s="14">
        <v>4551</v>
      </c>
      <c r="T66" s="14">
        <v>5175</v>
      </c>
      <c r="U66" s="14">
        <v>5344</v>
      </c>
      <c r="V66" s="14" t="s">
        <v>13</v>
      </c>
    </row>
    <row r="67" spans="1:22" x14ac:dyDescent="0.2">
      <c r="A67" s="13" t="s">
        <v>81</v>
      </c>
      <c r="B67" s="15">
        <v>876</v>
      </c>
      <c r="C67" s="15">
        <v>839</v>
      </c>
      <c r="D67" s="15">
        <v>903</v>
      </c>
      <c r="E67" s="15">
        <v>994</v>
      </c>
      <c r="F67" s="15">
        <v>1019</v>
      </c>
      <c r="G67" s="15">
        <v>1088</v>
      </c>
      <c r="H67" s="15">
        <v>1282</v>
      </c>
      <c r="I67" s="15">
        <v>1366</v>
      </c>
      <c r="J67" s="15">
        <v>1509</v>
      </c>
      <c r="K67" s="15">
        <v>1601</v>
      </c>
      <c r="L67" s="15">
        <v>1633</v>
      </c>
      <c r="M67" s="15">
        <v>1602</v>
      </c>
      <c r="N67" s="15">
        <v>1297</v>
      </c>
      <c r="O67" s="15">
        <v>1192</v>
      </c>
      <c r="P67" s="15">
        <v>1250</v>
      </c>
      <c r="Q67" s="15">
        <v>1321</v>
      </c>
      <c r="R67" s="15">
        <v>1300</v>
      </c>
      <c r="S67" s="15">
        <v>1379</v>
      </c>
      <c r="T67" s="15">
        <v>1481</v>
      </c>
      <c r="U67" s="15">
        <v>1546</v>
      </c>
      <c r="V67" s="15">
        <v>1618</v>
      </c>
    </row>
    <row r="68" spans="1:22" x14ac:dyDescent="0.2">
      <c r="A68" s="13" t="s">
        <v>82</v>
      </c>
      <c r="B68" s="14">
        <v>531</v>
      </c>
      <c r="C68" s="14">
        <v>499</v>
      </c>
      <c r="D68" s="14">
        <v>956</v>
      </c>
      <c r="E68" s="14">
        <v>1022</v>
      </c>
      <c r="F68" s="14">
        <v>1109</v>
      </c>
      <c r="G68" s="14">
        <v>1296</v>
      </c>
      <c r="H68" s="14">
        <v>1271</v>
      </c>
      <c r="I68" s="14">
        <v>1349</v>
      </c>
      <c r="J68" s="14">
        <v>1380</v>
      </c>
      <c r="K68" s="14">
        <v>1708</v>
      </c>
      <c r="L68" s="14">
        <v>1946</v>
      </c>
      <c r="M68" s="14">
        <v>2106</v>
      </c>
      <c r="N68" s="14">
        <v>2086</v>
      </c>
      <c r="O68" s="14">
        <v>2171</v>
      </c>
      <c r="P68" s="14">
        <v>2292</v>
      </c>
      <c r="Q68" s="14">
        <v>2338</v>
      </c>
      <c r="R68" s="14">
        <v>2098</v>
      </c>
      <c r="S68" s="14">
        <v>1923</v>
      </c>
      <c r="T68" s="14">
        <v>2202</v>
      </c>
      <c r="U68" s="14">
        <v>2369</v>
      </c>
      <c r="V68" s="14">
        <v>2364</v>
      </c>
    </row>
    <row r="69" spans="1:22" x14ac:dyDescent="0.2">
      <c r="A69" s="13" t="s">
        <v>83</v>
      </c>
      <c r="B69" s="15">
        <v>4019</v>
      </c>
      <c r="C69" s="15">
        <v>4304</v>
      </c>
      <c r="D69" s="15">
        <v>3789</v>
      </c>
      <c r="E69" s="15">
        <v>3575</v>
      </c>
      <c r="F69" s="15">
        <v>3827</v>
      </c>
      <c r="G69" s="15">
        <v>4196</v>
      </c>
      <c r="H69" s="15">
        <v>4558</v>
      </c>
      <c r="I69" s="15">
        <v>5226</v>
      </c>
      <c r="J69" s="15">
        <v>4998</v>
      </c>
      <c r="K69" s="15">
        <v>4973</v>
      </c>
      <c r="L69" s="15">
        <v>4724</v>
      </c>
      <c r="M69" s="15">
        <v>4956</v>
      </c>
      <c r="N69" s="15">
        <v>5022</v>
      </c>
      <c r="O69" s="15">
        <v>4891</v>
      </c>
      <c r="P69" s="15">
        <v>5783</v>
      </c>
      <c r="Q69" s="15">
        <v>5872</v>
      </c>
      <c r="R69" s="15">
        <v>6202</v>
      </c>
      <c r="S69" s="15">
        <v>6548</v>
      </c>
      <c r="T69" s="15">
        <v>6549</v>
      </c>
      <c r="U69" s="15">
        <v>6127</v>
      </c>
      <c r="V69" s="15">
        <v>6220</v>
      </c>
    </row>
    <row r="70" spans="1:22" x14ac:dyDescent="0.2">
      <c r="A70" s="13" t="s">
        <v>84</v>
      </c>
      <c r="B70" s="14">
        <v>11158</v>
      </c>
      <c r="C70" s="14">
        <v>10335</v>
      </c>
      <c r="D70" s="14">
        <v>9901</v>
      </c>
      <c r="E70" s="14">
        <v>10524</v>
      </c>
      <c r="F70" s="14">
        <v>12085</v>
      </c>
      <c r="G70" s="14">
        <v>12488</v>
      </c>
      <c r="H70" s="14">
        <v>11498</v>
      </c>
      <c r="I70" s="14">
        <v>12039</v>
      </c>
      <c r="J70" s="14">
        <v>11788</v>
      </c>
      <c r="K70" s="14">
        <v>12510</v>
      </c>
      <c r="L70" s="14">
        <v>13289</v>
      </c>
      <c r="M70" s="14">
        <v>15243</v>
      </c>
      <c r="N70" s="14">
        <v>16740</v>
      </c>
      <c r="O70" s="14">
        <v>17750</v>
      </c>
      <c r="P70" s="14">
        <v>17906</v>
      </c>
      <c r="Q70" s="14">
        <v>19125</v>
      </c>
      <c r="R70" s="14">
        <v>18480</v>
      </c>
      <c r="S70" s="14">
        <v>17361</v>
      </c>
      <c r="T70" s="14">
        <v>16482</v>
      </c>
      <c r="U70" s="14">
        <v>16139</v>
      </c>
      <c r="V70" s="14">
        <v>18443</v>
      </c>
    </row>
    <row r="71" spans="1:22" x14ac:dyDescent="0.2">
      <c r="A71" s="13" t="s">
        <v>85</v>
      </c>
      <c r="B71" s="14">
        <v>80551</v>
      </c>
      <c r="C71" s="14">
        <v>81213</v>
      </c>
      <c r="D71" s="14">
        <v>87346</v>
      </c>
      <c r="E71" s="14">
        <v>92172</v>
      </c>
      <c r="F71" s="14">
        <v>111132</v>
      </c>
      <c r="G71" s="14">
        <v>132784</v>
      </c>
      <c r="H71" s="14">
        <v>144658</v>
      </c>
      <c r="I71" s="14">
        <v>169232</v>
      </c>
      <c r="J71" s="14">
        <v>135906</v>
      </c>
      <c r="K71" s="14">
        <v>133594</v>
      </c>
      <c r="L71" s="14">
        <v>135367</v>
      </c>
      <c r="M71" s="14">
        <v>136219</v>
      </c>
      <c r="N71" s="14">
        <v>144217</v>
      </c>
      <c r="O71" s="14">
        <v>142697</v>
      </c>
      <c r="P71" s="14">
        <v>154452</v>
      </c>
      <c r="Q71" s="14">
        <v>160772</v>
      </c>
      <c r="R71" s="14">
        <v>153758</v>
      </c>
      <c r="S71" s="14">
        <v>143872</v>
      </c>
      <c r="T71" s="14">
        <v>145797</v>
      </c>
      <c r="U71" s="14">
        <v>145160</v>
      </c>
      <c r="V71" s="14" t="s">
        <v>13</v>
      </c>
    </row>
    <row r="76" spans="1:22" x14ac:dyDescent="0.2">
      <c r="A76" s="11" t="s">
        <v>42</v>
      </c>
      <c r="B76" s="17" t="s">
        <v>92</v>
      </c>
    </row>
    <row r="77" spans="1:22" x14ac:dyDescent="0.2">
      <c r="A77" s="11" t="s">
        <v>11</v>
      </c>
      <c r="B77" s="12" t="s">
        <v>44</v>
      </c>
      <c r="C77" s="12" t="s">
        <v>45</v>
      </c>
      <c r="D77" s="12" t="s">
        <v>46</v>
      </c>
      <c r="E77" s="12" t="s">
        <v>47</v>
      </c>
      <c r="F77" s="12" t="s">
        <v>48</v>
      </c>
      <c r="G77" s="12" t="s">
        <v>49</v>
      </c>
      <c r="H77" s="12" t="s">
        <v>50</v>
      </c>
      <c r="I77" s="12" t="s">
        <v>51</v>
      </c>
      <c r="J77" s="12" t="s">
        <v>52</v>
      </c>
      <c r="K77" s="12" t="s">
        <v>53</v>
      </c>
      <c r="L77" s="12" t="s">
        <v>54</v>
      </c>
      <c r="M77" s="12" t="s">
        <v>55</v>
      </c>
      <c r="N77" s="12" t="s">
        <v>56</v>
      </c>
      <c r="O77" s="12" t="s">
        <v>57</v>
      </c>
      <c r="P77" s="12" t="s">
        <v>58</v>
      </c>
      <c r="Q77" s="12" t="s">
        <v>59</v>
      </c>
      <c r="R77" s="12" t="s">
        <v>60</v>
      </c>
      <c r="S77" s="12" t="s">
        <v>61</v>
      </c>
      <c r="T77" s="12" t="s">
        <v>62</v>
      </c>
      <c r="U77" s="12" t="s">
        <v>6</v>
      </c>
      <c r="V77" s="12" t="s">
        <v>7</v>
      </c>
    </row>
    <row r="78" spans="1:22" x14ac:dyDescent="0.2">
      <c r="A78" s="13" t="s">
        <v>63</v>
      </c>
      <c r="B78" s="14">
        <f>B12+B47</f>
        <v>151784</v>
      </c>
      <c r="C78" s="14">
        <f t="shared" ref="C78:V78" si="0">C12+C47</f>
        <v>157219</v>
      </c>
      <c r="D78" s="14">
        <f t="shared" si="0"/>
        <v>162841</v>
      </c>
      <c r="E78" s="14">
        <f t="shared" si="0"/>
        <v>167815</v>
      </c>
      <c r="F78" s="14">
        <f t="shared" si="0"/>
        <v>178881</v>
      </c>
      <c r="G78" s="14">
        <f t="shared" si="0"/>
        <v>186270</v>
      </c>
      <c r="H78" s="14">
        <f t="shared" si="0"/>
        <v>194910</v>
      </c>
      <c r="I78" s="14">
        <f t="shared" si="0"/>
        <v>207345</v>
      </c>
      <c r="J78" s="14">
        <f t="shared" si="0"/>
        <v>211194</v>
      </c>
      <c r="K78" s="14">
        <f t="shared" si="0"/>
        <v>206636</v>
      </c>
      <c r="L78" s="14">
        <f t="shared" si="0"/>
        <v>217926</v>
      </c>
      <c r="M78" s="14">
        <f t="shared" si="0"/>
        <v>225384</v>
      </c>
      <c r="N78" s="14">
        <f t="shared" si="0"/>
        <v>230209</v>
      </c>
      <c r="O78" s="14">
        <f t="shared" si="0"/>
        <v>233035</v>
      </c>
      <c r="P78" s="14">
        <f t="shared" si="0"/>
        <v>238975</v>
      </c>
      <c r="Q78" s="14">
        <f t="shared" si="0"/>
        <v>249512</v>
      </c>
      <c r="R78" s="14">
        <f t="shared" si="0"/>
        <v>257782</v>
      </c>
      <c r="S78" s="14">
        <f t="shared" si="0"/>
        <v>266611</v>
      </c>
      <c r="T78" s="14">
        <f t="shared" si="0"/>
        <v>276224</v>
      </c>
      <c r="U78" s="14">
        <f t="shared" si="0"/>
        <v>288711</v>
      </c>
      <c r="V78" s="14">
        <f t="shared" si="0"/>
        <v>272275</v>
      </c>
    </row>
    <row r="79" spans="1:22" x14ac:dyDescent="0.2">
      <c r="A79" s="13" t="s">
        <v>64</v>
      </c>
      <c r="B79" s="14">
        <f t="shared" ref="B79:V91" si="1">B13+B48</f>
        <v>36696</v>
      </c>
      <c r="C79" s="14">
        <f t="shared" si="1"/>
        <v>41870</v>
      </c>
      <c r="D79" s="14">
        <f t="shared" si="1"/>
        <v>48118</v>
      </c>
      <c r="E79" s="14">
        <f t="shared" si="1"/>
        <v>48260</v>
      </c>
      <c r="F79" s="14">
        <f t="shared" si="1"/>
        <v>53253</v>
      </c>
      <c r="G79" s="14">
        <f t="shared" si="1"/>
        <v>61870</v>
      </c>
      <c r="H79" s="14">
        <f t="shared" si="1"/>
        <v>71505</v>
      </c>
      <c r="I79" s="14">
        <f t="shared" si="1"/>
        <v>81373</v>
      </c>
      <c r="J79" s="14">
        <f t="shared" si="1"/>
        <v>95636</v>
      </c>
      <c r="K79" s="14">
        <f t="shared" si="1"/>
        <v>85280</v>
      </c>
      <c r="L79" s="14">
        <f t="shared" si="1"/>
        <v>90051</v>
      </c>
      <c r="M79" s="14">
        <f t="shared" si="1"/>
        <v>95186</v>
      </c>
      <c r="N79" s="14">
        <f t="shared" si="1"/>
        <v>94082</v>
      </c>
      <c r="O79" s="14">
        <f t="shared" si="1"/>
        <v>92324</v>
      </c>
      <c r="P79" s="14">
        <f t="shared" si="1"/>
        <v>93904</v>
      </c>
      <c r="Q79" s="14">
        <f t="shared" si="1"/>
        <v>101621</v>
      </c>
      <c r="R79" s="14">
        <f t="shared" si="1"/>
        <v>106598</v>
      </c>
      <c r="S79" s="14">
        <f t="shared" si="1"/>
        <v>116712</v>
      </c>
      <c r="T79" s="14">
        <f t="shared" si="1"/>
        <v>125695</v>
      </c>
      <c r="U79" s="14">
        <f t="shared" si="1"/>
        <v>134951</v>
      </c>
      <c r="V79" s="14">
        <f t="shared" si="1"/>
        <v>127205</v>
      </c>
    </row>
    <row r="80" spans="1:22" x14ac:dyDescent="0.2">
      <c r="A80" s="13" t="s">
        <v>65</v>
      </c>
      <c r="B80" s="14">
        <f t="shared" si="1"/>
        <v>96998</v>
      </c>
      <c r="C80" s="14">
        <f t="shared" si="1"/>
        <v>99602</v>
      </c>
      <c r="D80" s="14">
        <f t="shared" si="1"/>
        <v>102264</v>
      </c>
      <c r="E80" s="14">
        <f t="shared" si="1"/>
        <v>104305</v>
      </c>
      <c r="F80" s="14">
        <f t="shared" si="1"/>
        <v>109691</v>
      </c>
      <c r="G80" s="14">
        <f t="shared" si="1"/>
        <v>116097</v>
      </c>
      <c r="H80" s="14">
        <f t="shared" si="1"/>
        <v>124709</v>
      </c>
      <c r="I80" s="14">
        <f t="shared" si="1"/>
        <v>129589</v>
      </c>
      <c r="J80" s="14">
        <f t="shared" si="1"/>
        <v>136096</v>
      </c>
      <c r="K80" s="14">
        <f t="shared" si="1"/>
        <v>125600</v>
      </c>
      <c r="L80" s="14">
        <f t="shared" si="1"/>
        <v>133419</v>
      </c>
      <c r="M80" s="14">
        <f t="shared" si="1"/>
        <v>136770</v>
      </c>
      <c r="N80" s="14">
        <f t="shared" si="1"/>
        <v>140835</v>
      </c>
      <c r="O80" s="14">
        <f t="shared" si="1"/>
        <v>144106</v>
      </c>
      <c r="P80" s="14">
        <f t="shared" si="1"/>
        <v>150534</v>
      </c>
      <c r="Q80" s="14">
        <f t="shared" si="1"/>
        <v>156624</v>
      </c>
      <c r="R80" s="14">
        <f t="shared" si="1"/>
        <v>163912</v>
      </c>
      <c r="S80" s="14">
        <f t="shared" si="1"/>
        <v>172193</v>
      </c>
      <c r="T80" s="14">
        <f t="shared" si="1"/>
        <v>176812</v>
      </c>
      <c r="U80" s="14">
        <f t="shared" si="1"/>
        <v>182508</v>
      </c>
      <c r="V80" s="14">
        <f t="shared" si="1"/>
        <v>182546</v>
      </c>
    </row>
    <row r="81" spans="1:22" x14ac:dyDescent="0.2">
      <c r="A81" s="13" t="s">
        <v>3</v>
      </c>
      <c r="B81" s="14">
        <f t="shared" si="1"/>
        <v>1226363</v>
      </c>
      <c r="C81" s="14">
        <f t="shared" si="1"/>
        <v>1280715</v>
      </c>
      <c r="D81" s="14">
        <f t="shared" si="1"/>
        <v>1299258</v>
      </c>
      <c r="E81" s="14">
        <f t="shared" si="1"/>
        <v>1309920</v>
      </c>
      <c r="F81" s="14">
        <f t="shared" si="1"/>
        <v>1358308</v>
      </c>
      <c r="G81" s="14">
        <f t="shared" si="1"/>
        <v>1374909</v>
      </c>
      <c r="H81" s="14">
        <f t="shared" si="1"/>
        <v>1445342</v>
      </c>
      <c r="I81" s="14">
        <f t="shared" si="1"/>
        <v>1518972</v>
      </c>
      <c r="J81" s="14">
        <f t="shared" si="1"/>
        <v>1531115</v>
      </c>
      <c r="K81" s="14">
        <f t="shared" si="1"/>
        <v>1456883</v>
      </c>
      <c r="L81" s="14">
        <f t="shared" si="1"/>
        <v>1542622</v>
      </c>
      <c r="M81" s="14">
        <f t="shared" si="1"/>
        <v>1621903</v>
      </c>
      <c r="N81" s="14">
        <f t="shared" si="1"/>
        <v>1650673</v>
      </c>
      <c r="O81" s="14">
        <f t="shared" si="1"/>
        <v>1691495</v>
      </c>
      <c r="P81" s="14">
        <f t="shared" si="1"/>
        <v>1776465</v>
      </c>
      <c r="Q81" s="14">
        <f t="shared" si="1"/>
        <v>1843745</v>
      </c>
      <c r="R81" s="14">
        <f t="shared" si="1"/>
        <v>1920133</v>
      </c>
      <c r="S81" s="14">
        <f t="shared" si="1"/>
        <v>2007374</v>
      </c>
      <c r="T81" s="14">
        <f t="shared" si="1"/>
        <v>2073569</v>
      </c>
      <c r="U81" s="14">
        <f>U15+U50</f>
        <v>2134760</v>
      </c>
      <c r="V81" s="14">
        <f t="shared" si="1"/>
        <v>2055157</v>
      </c>
    </row>
    <row r="82" spans="1:22" x14ac:dyDescent="0.2">
      <c r="A82" s="13" t="s">
        <v>66</v>
      </c>
      <c r="B82" s="14">
        <f t="shared" si="1"/>
        <v>3879</v>
      </c>
      <c r="C82" s="14">
        <f t="shared" si="1"/>
        <v>4485</v>
      </c>
      <c r="D82" s="14">
        <f t="shared" si="1"/>
        <v>5056</v>
      </c>
      <c r="E82" s="14">
        <f t="shared" si="1"/>
        <v>5756</v>
      </c>
      <c r="F82" s="14">
        <f t="shared" si="1"/>
        <v>6399</v>
      </c>
      <c r="G82" s="14">
        <f t="shared" si="1"/>
        <v>7544</v>
      </c>
      <c r="H82" s="14">
        <f t="shared" si="1"/>
        <v>9086</v>
      </c>
      <c r="I82" s="14">
        <f t="shared" si="1"/>
        <v>11000</v>
      </c>
      <c r="J82" s="14">
        <f t="shared" si="1"/>
        <v>11113</v>
      </c>
      <c r="K82" s="14">
        <f t="shared" si="1"/>
        <v>8824</v>
      </c>
      <c r="L82" s="14">
        <f t="shared" si="1"/>
        <v>9506</v>
      </c>
      <c r="M82" s="14">
        <f t="shared" si="1"/>
        <v>11068</v>
      </c>
      <c r="N82" s="14">
        <f t="shared" si="1"/>
        <v>11931</v>
      </c>
      <c r="O82" s="14">
        <f t="shared" si="1"/>
        <v>12565</v>
      </c>
      <c r="P82" s="14">
        <f t="shared" si="1"/>
        <v>13256</v>
      </c>
      <c r="Q82" s="14">
        <f t="shared" si="1"/>
        <v>13399</v>
      </c>
      <c r="R82" s="14">
        <f t="shared" si="1"/>
        <v>14116</v>
      </c>
      <c r="S82" s="14">
        <f t="shared" si="1"/>
        <v>15542</v>
      </c>
      <c r="T82" s="14">
        <f t="shared" si="1"/>
        <v>16912</v>
      </c>
      <c r="U82" s="14">
        <f t="shared" si="1"/>
        <v>18300</v>
      </c>
      <c r="V82" s="14"/>
    </row>
    <row r="83" spans="1:22" x14ac:dyDescent="0.2">
      <c r="A83" s="13" t="s">
        <v>67</v>
      </c>
      <c r="B83" s="14">
        <f t="shared" si="1"/>
        <v>68170</v>
      </c>
      <c r="C83" s="14">
        <f t="shared" si="1"/>
        <v>76656</v>
      </c>
      <c r="D83" s="14">
        <f t="shared" si="1"/>
        <v>86282</v>
      </c>
      <c r="E83" s="14">
        <f t="shared" si="1"/>
        <v>91413</v>
      </c>
      <c r="F83" s="14">
        <f t="shared" si="1"/>
        <v>96883</v>
      </c>
      <c r="G83" s="14">
        <f t="shared" si="1"/>
        <v>105485</v>
      </c>
      <c r="H83" s="14">
        <f t="shared" si="1"/>
        <v>114595</v>
      </c>
      <c r="I83" s="14">
        <f t="shared" si="1"/>
        <v>121754</v>
      </c>
      <c r="J83" s="14">
        <f t="shared" si="1"/>
        <v>112555</v>
      </c>
      <c r="K83" s="14">
        <f t="shared" si="1"/>
        <v>104863</v>
      </c>
      <c r="L83" s="14">
        <f t="shared" si="1"/>
        <v>105939</v>
      </c>
      <c r="M83" s="14">
        <f t="shared" si="1"/>
        <v>107973</v>
      </c>
      <c r="N83" s="14">
        <f t="shared" si="1"/>
        <v>111701</v>
      </c>
      <c r="O83" s="14">
        <f t="shared" si="1"/>
        <v>118039</v>
      </c>
      <c r="P83" s="14">
        <f t="shared" si="1"/>
        <v>130149</v>
      </c>
      <c r="Q83" s="14">
        <f t="shared" si="1"/>
        <v>193513</v>
      </c>
      <c r="R83" s="14">
        <f t="shared" si="1"/>
        <v>197683</v>
      </c>
      <c r="S83" s="14">
        <f t="shared" si="1"/>
        <v>218306</v>
      </c>
      <c r="T83" s="14">
        <f t="shared" si="1"/>
        <v>247855</v>
      </c>
      <c r="U83" s="14">
        <f t="shared" si="1"/>
        <v>273562</v>
      </c>
      <c r="V83" s="14">
        <f t="shared" si="1"/>
        <v>286009</v>
      </c>
    </row>
    <row r="84" spans="1:22" x14ac:dyDescent="0.2">
      <c r="A84" s="13" t="s">
        <v>68</v>
      </c>
      <c r="B84" s="14">
        <f t="shared" si="1"/>
        <v>50125</v>
      </c>
      <c r="C84" s="14">
        <f t="shared" si="1"/>
        <v>52586</v>
      </c>
      <c r="D84" s="14">
        <f t="shared" si="1"/>
        <v>56576</v>
      </c>
      <c r="E84" s="14">
        <f t="shared" si="1"/>
        <v>62605</v>
      </c>
      <c r="F84" s="14">
        <f t="shared" si="1"/>
        <v>68919</v>
      </c>
      <c r="G84" s="14">
        <f t="shared" si="1"/>
        <v>71439</v>
      </c>
      <c r="H84" s="14">
        <f t="shared" si="1"/>
        <v>75959</v>
      </c>
      <c r="I84" s="14">
        <f t="shared" si="1"/>
        <v>82735</v>
      </c>
      <c r="J84" s="14">
        <f t="shared" si="1"/>
        <v>87955</v>
      </c>
      <c r="K84" s="14">
        <f t="shared" si="1"/>
        <v>82207</v>
      </c>
      <c r="L84" s="14">
        <f t="shared" si="1"/>
        <v>80316</v>
      </c>
      <c r="M84" s="14">
        <f t="shared" si="1"/>
        <v>71439</v>
      </c>
      <c r="N84" s="14">
        <f t="shared" si="1"/>
        <v>64567</v>
      </c>
      <c r="O84" s="14">
        <f t="shared" si="1"/>
        <v>63248</v>
      </c>
      <c r="P84" s="14">
        <f t="shared" si="1"/>
        <v>62903</v>
      </c>
      <c r="Q84" s="14">
        <f t="shared" si="1"/>
        <v>62001</v>
      </c>
      <c r="R84" s="14">
        <f t="shared" si="1"/>
        <v>61771</v>
      </c>
      <c r="S84" s="14">
        <f t="shared" si="1"/>
        <v>63488</v>
      </c>
      <c r="T84" s="14">
        <f t="shared" si="1"/>
        <v>64725</v>
      </c>
      <c r="U84" s="14">
        <f t="shared" si="1"/>
        <v>65361</v>
      </c>
      <c r="V84" s="14">
        <f t="shared" si="1"/>
        <v>59433</v>
      </c>
    </row>
    <row r="85" spans="1:22" x14ac:dyDescent="0.2">
      <c r="A85" s="13" t="s">
        <v>69</v>
      </c>
      <c r="B85" s="14">
        <f t="shared" si="1"/>
        <v>351220</v>
      </c>
      <c r="C85" s="14">
        <f t="shared" si="1"/>
        <v>381755</v>
      </c>
      <c r="D85" s="14">
        <f t="shared" si="1"/>
        <v>406018</v>
      </c>
      <c r="E85" s="14">
        <f t="shared" si="1"/>
        <v>428798</v>
      </c>
      <c r="F85" s="14">
        <f t="shared" si="1"/>
        <v>455144</v>
      </c>
      <c r="G85" s="14">
        <f t="shared" si="1"/>
        <v>487381</v>
      </c>
      <c r="H85" s="14">
        <f t="shared" si="1"/>
        <v>529244</v>
      </c>
      <c r="I85" s="14">
        <f t="shared" si="1"/>
        <v>587624</v>
      </c>
      <c r="J85" s="14">
        <f t="shared" si="1"/>
        <v>642757</v>
      </c>
      <c r="K85" s="14">
        <f t="shared" si="1"/>
        <v>629217</v>
      </c>
      <c r="L85" s="14">
        <f t="shared" si="1"/>
        <v>605336</v>
      </c>
      <c r="M85" s="14">
        <f t="shared" si="1"/>
        <v>592564</v>
      </c>
      <c r="N85" s="14">
        <f t="shared" si="1"/>
        <v>572232</v>
      </c>
      <c r="O85" s="14">
        <f t="shared" si="1"/>
        <v>555516</v>
      </c>
      <c r="P85" s="14">
        <f t="shared" si="1"/>
        <v>567150</v>
      </c>
      <c r="Q85" s="14">
        <f t="shared" si="1"/>
        <v>593356</v>
      </c>
      <c r="R85" s="14">
        <f t="shared" si="1"/>
        <v>615003</v>
      </c>
      <c r="S85" s="14">
        <f t="shared" si="1"/>
        <v>646106</v>
      </c>
      <c r="T85" s="14">
        <f t="shared" si="1"/>
        <v>670339</v>
      </c>
      <c r="U85" s="14">
        <f t="shared" si="1"/>
        <v>694598</v>
      </c>
      <c r="V85" s="14">
        <f t="shared" si="1"/>
        <v>608702</v>
      </c>
    </row>
    <row r="86" spans="1:22" x14ac:dyDescent="0.2">
      <c r="A86" s="13" t="s">
        <v>4</v>
      </c>
      <c r="B86" s="14">
        <f t="shared" si="1"/>
        <v>811875</v>
      </c>
      <c r="C86" s="14">
        <f t="shared" si="1"/>
        <v>845142</v>
      </c>
      <c r="D86" s="14">
        <f t="shared" si="1"/>
        <v>872326</v>
      </c>
      <c r="E86" s="14">
        <f t="shared" si="1"/>
        <v>894587</v>
      </c>
      <c r="F86" s="14">
        <f t="shared" si="1"/>
        <v>935824</v>
      </c>
      <c r="G86" s="14">
        <f t="shared" si="1"/>
        <v>970635</v>
      </c>
      <c r="H86" s="14">
        <f t="shared" si="1"/>
        <v>1015074</v>
      </c>
      <c r="I86" s="14">
        <f t="shared" si="1"/>
        <v>1073008</v>
      </c>
      <c r="J86" s="14">
        <f t="shared" si="1"/>
        <v>1099648</v>
      </c>
      <c r="K86" s="14">
        <f t="shared" si="1"/>
        <v>1062440</v>
      </c>
      <c r="L86" s="14">
        <f t="shared" si="1"/>
        <v>1099431</v>
      </c>
      <c r="M86" s="14">
        <f t="shared" si="1"/>
        <v>1134786</v>
      </c>
      <c r="N86" s="14">
        <f t="shared" si="1"/>
        <v>1148926</v>
      </c>
      <c r="O86" s="14">
        <f t="shared" si="1"/>
        <v>1167030</v>
      </c>
      <c r="P86" s="14">
        <f t="shared" si="1"/>
        <v>1184179</v>
      </c>
      <c r="Q86" s="14">
        <f t="shared" si="1"/>
        <v>1218430</v>
      </c>
      <c r="R86" s="14">
        <f t="shared" si="1"/>
        <v>1239091</v>
      </c>
      <c r="S86" s="14">
        <f t="shared" si="1"/>
        <v>1271323</v>
      </c>
      <c r="T86" s="14">
        <f t="shared" si="1"/>
        <v>1314198</v>
      </c>
      <c r="U86" s="14">
        <f t="shared" si="1"/>
        <v>1365561</v>
      </c>
      <c r="V86" s="14">
        <f t="shared" si="1"/>
        <v>1253819</v>
      </c>
    </row>
    <row r="87" spans="1:22" x14ac:dyDescent="0.2">
      <c r="A87" s="13" t="s">
        <v>70</v>
      </c>
      <c r="B87" s="14">
        <f t="shared" si="1"/>
        <v>9843</v>
      </c>
      <c r="C87" s="14">
        <f t="shared" si="1"/>
        <v>11225</v>
      </c>
      <c r="D87" s="14">
        <f t="shared" si="1"/>
        <v>12691</v>
      </c>
      <c r="E87" s="14">
        <f t="shared" si="1"/>
        <v>14388</v>
      </c>
      <c r="F87" s="14">
        <f t="shared" si="1"/>
        <v>15805</v>
      </c>
      <c r="G87" s="14">
        <f t="shared" si="1"/>
        <v>17593</v>
      </c>
      <c r="H87" s="14">
        <f t="shared" si="1"/>
        <v>19903</v>
      </c>
      <c r="I87" s="14">
        <f t="shared" si="1"/>
        <v>22075</v>
      </c>
      <c r="J87" s="14">
        <f t="shared" si="1"/>
        <v>24408</v>
      </c>
      <c r="K87" s="14">
        <f t="shared" si="1"/>
        <v>22387</v>
      </c>
      <c r="L87" s="14">
        <f t="shared" si="1"/>
        <v>22662</v>
      </c>
      <c r="M87" s="14">
        <f t="shared" si="1"/>
        <v>22943</v>
      </c>
      <c r="N87" s="14">
        <f t="shared" si="1"/>
        <v>22141</v>
      </c>
      <c r="O87" s="14">
        <f t="shared" si="1"/>
        <v>21749</v>
      </c>
      <c r="P87" s="14">
        <f t="shared" si="1"/>
        <v>21793</v>
      </c>
      <c r="Q87" s="14">
        <f t="shared" si="1"/>
        <v>22522</v>
      </c>
      <c r="R87" s="14">
        <f t="shared" si="1"/>
        <v>23763</v>
      </c>
      <c r="S87" s="14">
        <f t="shared" si="1"/>
        <v>25074</v>
      </c>
      <c r="T87" s="14">
        <f t="shared" si="1"/>
        <v>26377</v>
      </c>
      <c r="U87" s="14">
        <f t="shared" si="1"/>
        <v>27936</v>
      </c>
      <c r="V87" s="14">
        <f t="shared" si="1"/>
        <v>24517</v>
      </c>
    </row>
    <row r="88" spans="1:22" x14ac:dyDescent="0.2">
      <c r="A88" s="13" t="s">
        <v>71</v>
      </c>
      <c r="B88" s="14">
        <f t="shared" si="1"/>
        <v>622241</v>
      </c>
      <c r="C88" s="14">
        <f t="shared" si="1"/>
        <v>659380</v>
      </c>
      <c r="D88" s="14">
        <f t="shared" si="1"/>
        <v>676508</v>
      </c>
      <c r="E88" s="14">
        <f t="shared" si="1"/>
        <v>695527</v>
      </c>
      <c r="F88" s="14">
        <f t="shared" si="1"/>
        <v>719110</v>
      </c>
      <c r="G88" s="14">
        <f t="shared" si="1"/>
        <v>742439</v>
      </c>
      <c r="H88" s="14">
        <f t="shared" si="1"/>
        <v>766857</v>
      </c>
      <c r="I88" s="14">
        <f t="shared" si="1"/>
        <v>806313</v>
      </c>
      <c r="J88" s="14">
        <f t="shared" si="1"/>
        <v>817672</v>
      </c>
      <c r="K88" s="14">
        <f t="shared" si="1"/>
        <v>769228</v>
      </c>
      <c r="L88" s="14">
        <f t="shared" si="1"/>
        <v>786944</v>
      </c>
      <c r="M88" s="14">
        <f t="shared" si="1"/>
        <v>809934</v>
      </c>
      <c r="N88" s="14">
        <f t="shared" si="1"/>
        <v>786196</v>
      </c>
      <c r="O88" s="14">
        <f t="shared" si="1"/>
        <v>782198</v>
      </c>
      <c r="P88" s="14">
        <f t="shared" si="1"/>
        <v>792604</v>
      </c>
      <c r="Q88" s="14">
        <f t="shared" si="1"/>
        <v>813032</v>
      </c>
      <c r="R88" s="14">
        <f t="shared" si="1"/>
        <v>844347</v>
      </c>
      <c r="S88" s="14">
        <f t="shared" si="1"/>
        <v>872360</v>
      </c>
      <c r="T88" s="14">
        <f t="shared" si="1"/>
        <v>891928</v>
      </c>
      <c r="U88" s="14">
        <f t="shared" si="1"/>
        <v>916047</v>
      </c>
      <c r="V88" s="14">
        <f t="shared" si="1"/>
        <v>831369</v>
      </c>
    </row>
    <row r="89" spans="1:22" x14ac:dyDescent="0.2">
      <c r="A89" s="13" t="s">
        <v>72</v>
      </c>
      <c r="B89" s="14">
        <f t="shared" si="1"/>
        <v>6145</v>
      </c>
      <c r="C89" s="14">
        <f t="shared" si="1"/>
        <v>6660</v>
      </c>
      <c r="D89" s="14">
        <f t="shared" si="1"/>
        <v>6817</v>
      </c>
      <c r="E89" s="14">
        <f t="shared" si="1"/>
        <v>6928</v>
      </c>
      <c r="F89" s="14">
        <f t="shared" si="1"/>
        <v>7384</v>
      </c>
      <c r="G89" s="14">
        <f t="shared" si="1"/>
        <v>7822</v>
      </c>
      <c r="H89" s="14">
        <f t="shared" si="1"/>
        <v>8434</v>
      </c>
      <c r="I89" s="14">
        <f t="shared" si="1"/>
        <v>8900</v>
      </c>
      <c r="J89" s="14">
        <f t="shared" si="1"/>
        <v>9485</v>
      </c>
      <c r="K89" s="14">
        <f t="shared" si="1"/>
        <v>9305</v>
      </c>
      <c r="L89" s="14">
        <f t="shared" si="1"/>
        <v>9930</v>
      </c>
      <c r="M89" s="14">
        <f t="shared" si="1"/>
        <v>10209</v>
      </c>
      <c r="N89" s="14">
        <f t="shared" si="1"/>
        <v>9913</v>
      </c>
      <c r="O89" s="14">
        <f t="shared" si="1"/>
        <v>9296</v>
      </c>
      <c r="P89" s="14">
        <f t="shared" si="1"/>
        <v>8816</v>
      </c>
      <c r="Q89" s="14">
        <f t="shared" si="1"/>
        <v>9045</v>
      </c>
      <c r="R89" s="14">
        <f t="shared" si="1"/>
        <v>9674</v>
      </c>
      <c r="S89" s="14">
        <f t="shared" si="1"/>
        <v>10365</v>
      </c>
      <c r="T89" s="14">
        <f t="shared" si="1"/>
        <v>11126</v>
      </c>
      <c r="U89" s="14">
        <f t="shared" si="1"/>
        <v>11796</v>
      </c>
      <c r="V89" s="14">
        <f t="shared" si="1"/>
        <v>11029</v>
      </c>
    </row>
    <row r="90" spans="1:22" x14ac:dyDescent="0.2">
      <c r="A90" s="13" t="s">
        <v>73</v>
      </c>
      <c r="B90" s="14">
        <f t="shared" si="1"/>
        <v>5365</v>
      </c>
      <c r="C90" s="14">
        <f t="shared" si="1"/>
        <v>5993</v>
      </c>
      <c r="D90" s="14">
        <f t="shared" si="1"/>
        <v>6428</v>
      </c>
      <c r="E90" s="14">
        <f t="shared" si="1"/>
        <v>6501</v>
      </c>
      <c r="F90" s="14">
        <f t="shared" si="1"/>
        <v>7284</v>
      </c>
      <c r="G90" s="14">
        <f t="shared" si="1"/>
        <v>8567</v>
      </c>
      <c r="H90" s="14">
        <f t="shared" si="1"/>
        <v>10541</v>
      </c>
      <c r="I90" s="14">
        <f t="shared" si="1"/>
        <v>13790</v>
      </c>
      <c r="J90" s="14">
        <f t="shared" si="1"/>
        <v>14705</v>
      </c>
      <c r="K90" s="14">
        <f t="shared" si="1"/>
        <v>11410</v>
      </c>
      <c r="L90" s="14">
        <f t="shared" si="1"/>
        <v>10939</v>
      </c>
      <c r="M90" s="14">
        <f t="shared" si="1"/>
        <v>11890</v>
      </c>
      <c r="N90" s="14">
        <f t="shared" si="1"/>
        <v>13607</v>
      </c>
      <c r="O90" s="14">
        <f t="shared" si="1"/>
        <v>14125</v>
      </c>
      <c r="P90" s="14">
        <f t="shared" si="1"/>
        <v>14609</v>
      </c>
      <c r="Q90" s="14">
        <f t="shared" si="1"/>
        <v>15145</v>
      </c>
      <c r="R90" s="14">
        <f t="shared" si="1"/>
        <v>15581</v>
      </c>
      <c r="S90" s="14">
        <f t="shared" si="1"/>
        <v>16472</v>
      </c>
      <c r="T90" s="14">
        <f t="shared" si="1"/>
        <v>17809</v>
      </c>
      <c r="U90" s="14">
        <f t="shared" si="1"/>
        <v>18599</v>
      </c>
      <c r="V90" s="14">
        <f t="shared" si="1"/>
        <v>17627</v>
      </c>
    </row>
    <row r="91" spans="1:22" x14ac:dyDescent="0.2">
      <c r="A91" s="13" t="s">
        <v>74</v>
      </c>
      <c r="B91" s="14">
        <f t="shared" si="1"/>
        <v>6579</v>
      </c>
      <c r="C91" s="14">
        <f t="shared" si="1"/>
        <v>7555</v>
      </c>
      <c r="D91" s="14">
        <f t="shared" si="1"/>
        <v>8636</v>
      </c>
      <c r="E91" s="14">
        <f t="shared" si="1"/>
        <v>9867</v>
      </c>
      <c r="F91" s="14">
        <f t="shared" si="1"/>
        <v>11100</v>
      </c>
      <c r="G91" s="14">
        <f t="shared" ref="G91:V91" si="2">G25+G60</f>
        <v>13076</v>
      </c>
      <c r="H91" s="14">
        <f t="shared" si="2"/>
        <v>15147</v>
      </c>
      <c r="I91" s="14">
        <f t="shared" si="2"/>
        <v>18653</v>
      </c>
      <c r="J91" s="14">
        <f t="shared" si="2"/>
        <v>20889</v>
      </c>
      <c r="K91" s="14">
        <f t="shared" si="2"/>
        <v>16735</v>
      </c>
      <c r="L91" s="14">
        <f t="shared" si="2"/>
        <v>18251</v>
      </c>
      <c r="M91" s="14">
        <f t="shared" si="2"/>
        <v>20821</v>
      </c>
      <c r="N91" s="14">
        <f t="shared" si="2"/>
        <v>22289</v>
      </c>
      <c r="O91" s="14">
        <f t="shared" si="2"/>
        <v>23538</v>
      </c>
      <c r="P91" s="14">
        <f t="shared" si="2"/>
        <v>24552</v>
      </c>
      <c r="Q91" s="14">
        <f t="shared" si="2"/>
        <v>24693</v>
      </c>
      <c r="R91" s="14">
        <f t="shared" si="2"/>
        <v>25741</v>
      </c>
      <c r="S91" s="14">
        <f t="shared" si="2"/>
        <v>28248</v>
      </c>
      <c r="T91" s="14">
        <f t="shared" si="2"/>
        <v>30593</v>
      </c>
      <c r="U91" s="14">
        <f t="shared" si="2"/>
        <v>32795</v>
      </c>
      <c r="V91" s="14">
        <f t="shared" si="2"/>
        <v>32644</v>
      </c>
    </row>
    <row r="92" spans="1:22" x14ac:dyDescent="0.2">
      <c r="A92" s="13" t="s">
        <v>75</v>
      </c>
      <c r="B92" s="14">
        <f t="shared" ref="B92:V102" si="3">B26+B61</f>
        <v>25217</v>
      </c>
      <c r="C92" s="14">
        <f t="shared" si="3"/>
        <v>30230</v>
      </c>
      <c r="D92" s="14">
        <f t="shared" si="3"/>
        <v>36775</v>
      </c>
      <c r="E92" s="14">
        <f t="shared" si="3"/>
        <v>38077</v>
      </c>
      <c r="F92" s="14">
        <f t="shared" si="3"/>
        <v>43384</v>
      </c>
      <c r="G92" s="14">
        <f t="shared" si="3"/>
        <v>47839</v>
      </c>
      <c r="H92" s="14">
        <f t="shared" si="3"/>
        <v>50194</v>
      </c>
      <c r="I92" s="14">
        <f t="shared" si="3"/>
        <v>55946</v>
      </c>
      <c r="J92" s="14">
        <f t="shared" si="3"/>
        <v>58945</v>
      </c>
      <c r="K92" s="14">
        <f t="shared" si="3"/>
        <v>51096</v>
      </c>
      <c r="L92" s="14">
        <f t="shared" si="3"/>
        <v>54127</v>
      </c>
      <c r="M92" s="14">
        <f t="shared" si="3"/>
        <v>56341</v>
      </c>
      <c r="N92" s="14">
        <f t="shared" si="3"/>
        <v>55099</v>
      </c>
      <c r="O92" s="14">
        <f t="shared" si="3"/>
        <v>56714</v>
      </c>
      <c r="P92" s="14">
        <f t="shared" si="3"/>
        <v>59013</v>
      </c>
      <c r="Q92" s="14">
        <f t="shared" si="3"/>
        <v>62392</v>
      </c>
      <c r="R92" s="14">
        <f t="shared" si="3"/>
        <v>63600</v>
      </c>
      <c r="S92" s="14">
        <f t="shared" si="3"/>
        <v>69356</v>
      </c>
      <c r="T92" s="14">
        <f t="shared" si="3"/>
        <v>73583</v>
      </c>
      <c r="U92" s="14">
        <f t="shared" si="3"/>
        <v>78244</v>
      </c>
      <c r="V92" s="14">
        <f t="shared" si="3"/>
        <v>71823</v>
      </c>
    </row>
    <row r="93" spans="1:22" x14ac:dyDescent="0.2">
      <c r="A93" s="13" t="s">
        <v>76</v>
      </c>
      <c r="B93" s="14">
        <f t="shared" si="3"/>
        <v>287012</v>
      </c>
      <c r="C93" s="14">
        <f t="shared" si="3"/>
        <v>309906</v>
      </c>
      <c r="D93" s="14">
        <f t="shared" si="3"/>
        <v>321903</v>
      </c>
      <c r="E93" s="14">
        <f t="shared" si="3"/>
        <v>326742</v>
      </c>
      <c r="F93" s="14">
        <f t="shared" si="3"/>
        <v>337768</v>
      </c>
      <c r="G93" s="14">
        <f t="shared" si="3"/>
        <v>353145</v>
      </c>
      <c r="H93" s="14">
        <f t="shared" si="3"/>
        <v>372901</v>
      </c>
      <c r="I93" s="14">
        <f t="shared" si="3"/>
        <v>394766</v>
      </c>
      <c r="J93" s="14">
        <f t="shared" si="3"/>
        <v>413899</v>
      </c>
      <c r="K93" s="14">
        <f t="shared" si="3"/>
        <v>404942</v>
      </c>
      <c r="L93" s="14">
        <f t="shared" si="3"/>
        <v>415566</v>
      </c>
      <c r="M93" s="14">
        <f t="shared" si="3"/>
        <v>423563</v>
      </c>
      <c r="N93" s="14">
        <f t="shared" si="3"/>
        <v>431224</v>
      </c>
      <c r="O93" s="14">
        <f t="shared" si="3"/>
        <v>434036</v>
      </c>
      <c r="P93" s="14">
        <f t="shared" si="3"/>
        <v>437414</v>
      </c>
      <c r="Q93" s="14">
        <f t="shared" si="3"/>
        <v>449226</v>
      </c>
      <c r="R93" s="14">
        <f t="shared" si="3"/>
        <v>455448</v>
      </c>
      <c r="S93" s="14">
        <f t="shared" si="3"/>
        <v>472946</v>
      </c>
      <c r="T93" s="14">
        <f t="shared" si="3"/>
        <v>492239</v>
      </c>
      <c r="U93" s="14">
        <f t="shared" si="3"/>
        <v>514924</v>
      </c>
      <c r="V93" s="14">
        <f t="shared" si="3"/>
        <v>501493</v>
      </c>
    </row>
    <row r="94" spans="1:22" x14ac:dyDescent="0.2">
      <c r="A94" s="13" t="s">
        <v>77</v>
      </c>
      <c r="B94" s="14">
        <f t="shared" si="3"/>
        <v>122830</v>
      </c>
      <c r="C94" s="14">
        <f t="shared" si="3"/>
        <v>127551</v>
      </c>
      <c r="D94" s="14">
        <f t="shared" si="3"/>
        <v>131252</v>
      </c>
      <c r="E94" s="14">
        <f t="shared" si="3"/>
        <v>134725</v>
      </c>
      <c r="F94" s="14">
        <f t="shared" si="3"/>
        <v>140587</v>
      </c>
      <c r="G94" s="14">
        <f t="shared" si="3"/>
        <v>146630</v>
      </c>
      <c r="H94" s="14">
        <f t="shared" si="3"/>
        <v>157155</v>
      </c>
      <c r="I94" s="14">
        <f t="shared" si="3"/>
        <v>168333</v>
      </c>
      <c r="J94" s="14">
        <f t="shared" si="3"/>
        <v>173767</v>
      </c>
      <c r="K94" s="14">
        <f t="shared" si="3"/>
        <v>166670</v>
      </c>
      <c r="L94" s="14">
        <f t="shared" si="3"/>
        <v>171059</v>
      </c>
      <c r="M94" s="14">
        <f t="shared" si="3"/>
        <v>181009</v>
      </c>
      <c r="N94" s="14">
        <f t="shared" si="3"/>
        <v>185563</v>
      </c>
      <c r="O94" s="14">
        <f t="shared" si="3"/>
        <v>188450</v>
      </c>
      <c r="P94" s="14">
        <f t="shared" si="3"/>
        <v>194748</v>
      </c>
      <c r="Q94" s="14">
        <f t="shared" si="3"/>
        <v>201269</v>
      </c>
      <c r="R94" s="14">
        <f t="shared" si="3"/>
        <v>210364</v>
      </c>
      <c r="S94" s="14">
        <f t="shared" si="3"/>
        <v>216418</v>
      </c>
      <c r="T94" s="14">
        <f t="shared" si="3"/>
        <v>227552</v>
      </c>
      <c r="U94" s="14">
        <f t="shared" si="3"/>
        <v>234160</v>
      </c>
      <c r="V94" s="14">
        <f t="shared" si="3"/>
        <v>220341</v>
      </c>
    </row>
    <row r="95" spans="1:22" x14ac:dyDescent="0.2">
      <c r="A95" s="13" t="s">
        <v>78</v>
      </c>
      <c r="B95" s="14">
        <f t="shared" si="3"/>
        <v>83290</v>
      </c>
      <c r="C95" s="14">
        <f t="shared" si="3"/>
        <v>91878</v>
      </c>
      <c r="D95" s="14">
        <f t="shared" si="3"/>
        <v>89896</v>
      </c>
      <c r="E95" s="14">
        <f t="shared" si="3"/>
        <v>83679</v>
      </c>
      <c r="F95" s="14">
        <f t="shared" si="3"/>
        <v>93640</v>
      </c>
      <c r="G95" s="14">
        <f t="shared" si="3"/>
        <v>111632</v>
      </c>
      <c r="H95" s="14">
        <f t="shared" si="3"/>
        <v>125955</v>
      </c>
      <c r="I95" s="14">
        <f t="shared" si="3"/>
        <v>145797</v>
      </c>
      <c r="J95" s="14">
        <f t="shared" si="3"/>
        <v>170425</v>
      </c>
      <c r="K95" s="14">
        <f t="shared" si="3"/>
        <v>150611</v>
      </c>
      <c r="L95" s="14">
        <f t="shared" si="3"/>
        <v>171624</v>
      </c>
      <c r="M95" s="14">
        <f t="shared" si="3"/>
        <v>181924</v>
      </c>
      <c r="N95" s="14">
        <f t="shared" si="3"/>
        <v>186963</v>
      </c>
      <c r="O95" s="14">
        <f t="shared" si="3"/>
        <v>190949</v>
      </c>
      <c r="P95" s="14">
        <f t="shared" si="3"/>
        <v>200471</v>
      </c>
      <c r="Q95" s="14">
        <f t="shared" si="3"/>
        <v>213673</v>
      </c>
      <c r="R95" s="14">
        <f t="shared" si="3"/>
        <v>211751</v>
      </c>
      <c r="S95" s="14">
        <f t="shared" si="3"/>
        <v>230385</v>
      </c>
      <c r="T95" s="14">
        <f t="shared" si="3"/>
        <v>247852</v>
      </c>
      <c r="U95" s="14">
        <f t="shared" si="3"/>
        <v>270292</v>
      </c>
      <c r="V95" s="14">
        <f t="shared" si="3"/>
        <v>263541</v>
      </c>
    </row>
    <row r="96" spans="1:22" x14ac:dyDescent="0.2">
      <c r="A96" s="13" t="s">
        <v>79</v>
      </c>
      <c r="B96" s="14">
        <f t="shared" si="3"/>
        <v>64824</v>
      </c>
      <c r="C96" s="14">
        <f t="shared" si="3"/>
        <v>68455</v>
      </c>
      <c r="D96" s="14">
        <f t="shared" si="3"/>
        <v>71199</v>
      </c>
      <c r="E96" s="14">
        <f t="shared" si="3"/>
        <v>72593</v>
      </c>
      <c r="F96" s="14">
        <f t="shared" si="3"/>
        <v>75288</v>
      </c>
      <c r="G96" s="14">
        <f t="shared" si="3"/>
        <v>77159</v>
      </c>
      <c r="H96" s="14">
        <f t="shared" si="3"/>
        <v>81899</v>
      </c>
      <c r="I96" s="14">
        <f t="shared" si="3"/>
        <v>88990</v>
      </c>
      <c r="J96" s="14">
        <f t="shared" si="3"/>
        <v>90968</v>
      </c>
      <c r="K96" s="14">
        <f t="shared" si="3"/>
        <v>89608</v>
      </c>
      <c r="L96" s="14">
        <f t="shared" si="3"/>
        <v>91156</v>
      </c>
      <c r="M96" s="14">
        <f t="shared" si="3"/>
        <v>90083</v>
      </c>
      <c r="N96" s="14">
        <f t="shared" si="3"/>
        <v>85708</v>
      </c>
      <c r="O96" s="14">
        <f t="shared" si="3"/>
        <v>86665</v>
      </c>
      <c r="P96" s="14">
        <f t="shared" si="3"/>
        <v>88492</v>
      </c>
      <c r="Q96" s="14">
        <f t="shared" si="3"/>
        <v>93392</v>
      </c>
      <c r="R96" s="14">
        <f t="shared" si="3"/>
        <v>97684</v>
      </c>
      <c r="S96" s="14">
        <f t="shared" si="3"/>
        <v>103147</v>
      </c>
      <c r="T96" s="14">
        <f t="shared" si="3"/>
        <v>108453</v>
      </c>
      <c r="U96" s="14">
        <f t="shared" si="3"/>
        <v>113998</v>
      </c>
      <c r="V96" s="14">
        <f t="shared" si="3"/>
        <v>104383</v>
      </c>
    </row>
    <row r="97" spans="1:22" x14ac:dyDescent="0.2">
      <c r="A97" s="13" t="s">
        <v>80</v>
      </c>
      <c r="B97" s="14">
        <f t="shared" si="3"/>
        <v>21580</v>
      </c>
      <c r="C97" s="14">
        <f t="shared" si="3"/>
        <v>23220</v>
      </c>
      <c r="D97" s="14">
        <f t="shared" si="3"/>
        <v>25814</v>
      </c>
      <c r="E97" s="14">
        <f t="shared" si="3"/>
        <v>27369</v>
      </c>
      <c r="F97" s="14">
        <f t="shared" si="3"/>
        <v>31878</v>
      </c>
      <c r="G97" s="14">
        <f t="shared" si="3"/>
        <v>41979</v>
      </c>
      <c r="H97" s="14">
        <f t="shared" si="3"/>
        <v>52208</v>
      </c>
      <c r="I97" s="14">
        <f t="shared" si="3"/>
        <v>70765</v>
      </c>
      <c r="J97" s="14">
        <f t="shared" si="3"/>
        <v>84250</v>
      </c>
      <c r="K97" s="14">
        <f t="shared" si="3"/>
        <v>73935</v>
      </c>
      <c r="L97" s="14">
        <f t="shared" si="3"/>
        <v>67541</v>
      </c>
      <c r="M97" s="14">
        <f t="shared" si="3"/>
        <v>70057</v>
      </c>
      <c r="N97" s="14">
        <f t="shared" si="3"/>
        <v>73069</v>
      </c>
      <c r="O97" s="14">
        <f t="shared" si="3"/>
        <v>77346</v>
      </c>
      <c r="P97" s="14">
        <f t="shared" si="3"/>
        <v>84371</v>
      </c>
      <c r="Q97" s="14">
        <f t="shared" si="3"/>
        <v>88324</v>
      </c>
      <c r="R97" s="14">
        <f t="shared" si="3"/>
        <v>95954</v>
      </c>
      <c r="S97" s="14">
        <f t="shared" si="3"/>
        <v>106567</v>
      </c>
      <c r="T97" s="14">
        <f t="shared" si="3"/>
        <v>114616</v>
      </c>
      <c r="U97" s="14">
        <f t="shared" si="3"/>
        <v>125295</v>
      </c>
      <c r="V97" s="14"/>
    </row>
    <row r="98" spans="1:22" x14ac:dyDescent="0.2">
      <c r="A98" s="13" t="s">
        <v>81</v>
      </c>
      <c r="B98" s="14">
        <f t="shared" si="3"/>
        <v>11534</v>
      </c>
      <c r="C98" s="14">
        <f t="shared" si="3"/>
        <v>12414</v>
      </c>
      <c r="D98" s="14">
        <f t="shared" si="3"/>
        <v>13099</v>
      </c>
      <c r="E98" s="14">
        <f t="shared" si="3"/>
        <v>14106</v>
      </c>
      <c r="F98" s="14">
        <f t="shared" si="3"/>
        <v>14962</v>
      </c>
      <c r="G98" s="14">
        <f t="shared" si="3"/>
        <v>15733</v>
      </c>
      <c r="H98" s="14">
        <f t="shared" si="3"/>
        <v>17294</v>
      </c>
      <c r="I98" s="14">
        <f t="shared" si="3"/>
        <v>19652</v>
      </c>
      <c r="J98" s="14">
        <f t="shared" si="3"/>
        <v>21209</v>
      </c>
      <c r="K98" s="14">
        <f t="shared" si="3"/>
        <v>19632</v>
      </c>
      <c r="L98" s="14">
        <f t="shared" si="3"/>
        <v>19667</v>
      </c>
      <c r="M98" s="14">
        <f t="shared" si="3"/>
        <v>20022</v>
      </c>
      <c r="N98" s="14">
        <f t="shared" si="3"/>
        <v>19542</v>
      </c>
      <c r="O98" s="14">
        <f t="shared" si="3"/>
        <v>19595</v>
      </c>
      <c r="P98" s="14">
        <f t="shared" si="3"/>
        <v>20586</v>
      </c>
      <c r="Q98" s="14">
        <f t="shared" si="3"/>
        <v>21343</v>
      </c>
      <c r="R98" s="14">
        <f t="shared" si="3"/>
        <v>22273</v>
      </c>
      <c r="S98" s="14">
        <f t="shared" si="3"/>
        <v>24065</v>
      </c>
      <c r="T98" s="14">
        <f t="shared" si="3"/>
        <v>25801</v>
      </c>
      <c r="U98" s="14">
        <f t="shared" si="3"/>
        <v>27511</v>
      </c>
      <c r="V98" s="14">
        <f t="shared" si="3"/>
        <v>26451</v>
      </c>
    </row>
    <row r="99" spans="1:22" x14ac:dyDescent="0.2">
      <c r="A99" s="13" t="s">
        <v>82</v>
      </c>
      <c r="B99" s="14">
        <f t="shared" si="3"/>
        <v>11626</v>
      </c>
      <c r="C99" s="14">
        <f t="shared" si="3"/>
        <v>12364</v>
      </c>
      <c r="D99" s="14">
        <f t="shared" si="3"/>
        <v>13609</v>
      </c>
      <c r="E99" s="14">
        <f t="shared" si="3"/>
        <v>15151</v>
      </c>
      <c r="F99" s="14">
        <f t="shared" si="3"/>
        <v>17812</v>
      </c>
      <c r="G99" s="14">
        <f t="shared" si="3"/>
        <v>20311</v>
      </c>
      <c r="H99" s="14">
        <f t="shared" si="3"/>
        <v>24044</v>
      </c>
      <c r="I99" s="14">
        <f t="shared" si="3"/>
        <v>29906</v>
      </c>
      <c r="J99" s="14">
        <f t="shared" si="3"/>
        <v>34177</v>
      </c>
      <c r="K99" s="14">
        <f t="shared" si="3"/>
        <v>32153</v>
      </c>
      <c r="L99" s="14">
        <f t="shared" si="3"/>
        <v>35845</v>
      </c>
      <c r="M99" s="14">
        <f t="shared" si="3"/>
        <v>38133</v>
      </c>
      <c r="N99" s="14">
        <f t="shared" si="3"/>
        <v>40221</v>
      </c>
      <c r="O99" s="14">
        <f t="shared" si="3"/>
        <v>39879</v>
      </c>
      <c r="P99" s="14">
        <f t="shared" si="3"/>
        <v>41398</v>
      </c>
      <c r="Q99" s="14">
        <f t="shared" si="3"/>
        <v>44144</v>
      </c>
      <c r="R99" s="14">
        <f t="shared" si="3"/>
        <v>44061</v>
      </c>
      <c r="S99" s="14">
        <f t="shared" si="3"/>
        <v>45743</v>
      </c>
      <c r="T99" s="14">
        <f t="shared" si="3"/>
        <v>47998</v>
      </c>
      <c r="U99" s="14">
        <f t="shared" si="3"/>
        <v>49662</v>
      </c>
      <c r="V99" s="14">
        <f t="shared" si="3"/>
        <v>48070</v>
      </c>
    </row>
    <row r="100" spans="1:22" x14ac:dyDescent="0.2">
      <c r="A100" s="13" t="s">
        <v>83</v>
      </c>
      <c r="B100" s="14">
        <f t="shared" si="3"/>
        <v>80699</v>
      </c>
      <c r="C100" s="14">
        <f t="shared" si="3"/>
        <v>86684</v>
      </c>
      <c r="D100" s="14">
        <f t="shared" si="3"/>
        <v>87595</v>
      </c>
      <c r="E100" s="14">
        <f t="shared" si="3"/>
        <v>88043</v>
      </c>
      <c r="F100" s="14">
        <f t="shared" si="3"/>
        <v>92745</v>
      </c>
      <c r="G100" s="14">
        <f t="shared" si="3"/>
        <v>95757</v>
      </c>
      <c r="H100" s="14">
        <f t="shared" si="3"/>
        <v>101005</v>
      </c>
      <c r="I100" s="14">
        <f t="shared" si="3"/>
        <v>111044</v>
      </c>
      <c r="J100" s="14">
        <f t="shared" si="3"/>
        <v>114938</v>
      </c>
      <c r="K100" s="14">
        <f t="shared" si="3"/>
        <v>101830</v>
      </c>
      <c r="L100" s="14">
        <f t="shared" si="3"/>
        <v>105604</v>
      </c>
      <c r="M100" s="14">
        <f t="shared" si="3"/>
        <v>110067</v>
      </c>
      <c r="N100" s="14">
        <f t="shared" si="3"/>
        <v>109858</v>
      </c>
      <c r="O100" s="14">
        <f t="shared" si="3"/>
        <v>110707</v>
      </c>
      <c r="P100" s="14">
        <f t="shared" si="3"/>
        <v>112115</v>
      </c>
      <c r="Q100" s="14">
        <f t="shared" si="3"/>
        <v>115419</v>
      </c>
      <c r="R100" s="14">
        <f t="shared" si="3"/>
        <v>119700</v>
      </c>
      <c r="S100" s="14">
        <f t="shared" si="3"/>
        <v>127903</v>
      </c>
      <c r="T100" s="14">
        <f t="shared" si="3"/>
        <v>131569</v>
      </c>
      <c r="U100" s="14">
        <f t="shared" si="3"/>
        <v>135216</v>
      </c>
      <c r="V100" s="14">
        <f t="shared" si="3"/>
        <v>131287</v>
      </c>
    </row>
    <row r="101" spans="1:22" x14ac:dyDescent="0.2">
      <c r="A101" s="13" t="s">
        <v>84</v>
      </c>
      <c r="B101" s="14">
        <f t="shared" si="3"/>
        <v>176549</v>
      </c>
      <c r="C101" s="14">
        <f t="shared" si="3"/>
        <v>166768</v>
      </c>
      <c r="D101" s="14">
        <f t="shared" si="3"/>
        <v>173220</v>
      </c>
      <c r="E101" s="14">
        <f t="shared" si="3"/>
        <v>180303</v>
      </c>
      <c r="F101" s="14">
        <f t="shared" si="3"/>
        <v>191030</v>
      </c>
      <c r="G101" s="14">
        <f t="shared" si="3"/>
        <v>194180</v>
      </c>
      <c r="H101" s="14">
        <f t="shared" si="3"/>
        <v>209340</v>
      </c>
      <c r="I101" s="14">
        <f t="shared" si="3"/>
        <v>222972</v>
      </c>
      <c r="J101" s="14">
        <f t="shared" si="3"/>
        <v>220980</v>
      </c>
      <c r="K101" s="14">
        <f t="shared" si="3"/>
        <v>193541</v>
      </c>
      <c r="L101" s="14">
        <f t="shared" si="3"/>
        <v>233816</v>
      </c>
      <c r="M101" s="14">
        <f t="shared" si="3"/>
        <v>260613</v>
      </c>
      <c r="N101" s="14">
        <f t="shared" si="3"/>
        <v>270474</v>
      </c>
      <c r="O101" s="14">
        <f t="shared" si="3"/>
        <v>277628</v>
      </c>
      <c r="P101" s="14">
        <f t="shared" si="3"/>
        <v>278263</v>
      </c>
      <c r="Q101" s="14">
        <f t="shared" si="3"/>
        <v>292590</v>
      </c>
      <c r="R101" s="14">
        <f t="shared" si="3"/>
        <v>296900</v>
      </c>
      <c r="S101" s="14">
        <f t="shared" si="3"/>
        <v>305731</v>
      </c>
      <c r="T101" s="14">
        <f t="shared" si="3"/>
        <v>298887</v>
      </c>
      <c r="U101" s="14">
        <f t="shared" si="3"/>
        <v>305336</v>
      </c>
      <c r="V101" s="14">
        <f t="shared" si="3"/>
        <v>301215</v>
      </c>
    </row>
    <row r="102" spans="1:22" x14ac:dyDescent="0.2">
      <c r="A102" s="13" t="s">
        <v>85</v>
      </c>
      <c r="B102" s="14">
        <f t="shared" si="3"/>
        <v>1069542</v>
      </c>
      <c r="C102" s="14">
        <f t="shared" si="3"/>
        <v>1082462</v>
      </c>
      <c r="D102" s="14">
        <f t="shared" si="3"/>
        <v>1115304</v>
      </c>
      <c r="E102" s="14">
        <f t="shared" si="3"/>
        <v>1073971</v>
      </c>
      <c r="F102" s="14">
        <f t="shared" si="3"/>
        <v>1145594</v>
      </c>
      <c r="G102" s="14">
        <f t="shared" si="3"/>
        <v>1209748</v>
      </c>
      <c r="H102" s="14">
        <f t="shared" si="3"/>
        <v>1286636</v>
      </c>
      <c r="I102" s="14">
        <f t="shared" si="3"/>
        <v>1357472</v>
      </c>
      <c r="J102" s="14">
        <f t="shared" si="3"/>
        <v>1199554</v>
      </c>
      <c r="K102" s="14">
        <f t="shared" si="3"/>
        <v>1051283</v>
      </c>
      <c r="L102" s="14">
        <f t="shared" si="3"/>
        <v>1126765</v>
      </c>
      <c r="M102" s="14">
        <f t="shared" si="3"/>
        <v>1145806</v>
      </c>
      <c r="N102" s="14">
        <f t="shared" si="3"/>
        <v>1265504</v>
      </c>
      <c r="O102" s="14">
        <f t="shared" si="3"/>
        <v>1269597</v>
      </c>
      <c r="P102" s="14">
        <f t="shared" si="3"/>
        <v>1394491</v>
      </c>
      <c r="Q102" s="14">
        <f t="shared" si="3"/>
        <v>1590442</v>
      </c>
      <c r="R102" s="14">
        <f t="shared" si="3"/>
        <v>1459469</v>
      </c>
      <c r="S102" s="14">
        <f t="shared" si="3"/>
        <v>1425225</v>
      </c>
      <c r="T102" s="14">
        <f t="shared" si="3"/>
        <v>1458793</v>
      </c>
      <c r="U102" s="14">
        <f>U36+U71</f>
        <v>1514971</v>
      </c>
      <c r="V102" s="14"/>
    </row>
  </sheetData>
  <hyperlinks>
    <hyperlink ref="A1" r:id="rId1"/>
  </hyperlinks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3"/>
  <sheetViews>
    <sheetView workbookViewId="0">
      <selection activeCell="C20" sqref="C20"/>
    </sheetView>
  </sheetViews>
  <sheetFormatPr baseColWidth="10" defaultRowHeight="14.25" x14ac:dyDescent="0.2"/>
  <cols>
    <col min="1" max="16384" width="11.42578125" style="4"/>
  </cols>
  <sheetData>
    <row r="1" spans="1:4" x14ac:dyDescent="0.2">
      <c r="A1" s="10" t="s">
        <v>96</v>
      </c>
    </row>
    <row r="3" spans="1:4" x14ac:dyDescent="0.2">
      <c r="A3" s="8" t="s">
        <v>97</v>
      </c>
    </row>
    <row r="4" spans="1:4" x14ac:dyDescent="0.2">
      <c r="A4" s="8" t="s">
        <v>9</v>
      </c>
      <c r="B4" s="9" t="s">
        <v>98</v>
      </c>
    </row>
    <row r="5" spans="1:4" x14ac:dyDescent="0.2">
      <c r="A5" s="8" t="s">
        <v>10</v>
      </c>
      <c r="B5" s="8" t="s">
        <v>36</v>
      </c>
    </row>
    <row r="7" spans="1:4" x14ac:dyDescent="0.2">
      <c r="A7" s="9" t="s">
        <v>0</v>
      </c>
      <c r="C7" s="8" t="s">
        <v>2</v>
      </c>
    </row>
    <row r="8" spans="1:4" x14ac:dyDescent="0.2">
      <c r="A8" s="9" t="s">
        <v>1</v>
      </c>
      <c r="C8" s="8" t="s">
        <v>38</v>
      </c>
    </row>
    <row r="9" spans="1:4" x14ac:dyDescent="0.2">
      <c r="A9" s="9" t="s">
        <v>39</v>
      </c>
      <c r="C9" s="8" t="s">
        <v>40</v>
      </c>
    </row>
    <row r="10" spans="1:4" x14ac:dyDescent="0.2">
      <c r="A10" s="9" t="s">
        <v>41</v>
      </c>
      <c r="C10" s="8" t="s">
        <v>31</v>
      </c>
    </row>
    <row r="11" spans="1:4" x14ac:dyDescent="0.2">
      <c r="A11" s="9" t="s">
        <v>5</v>
      </c>
      <c r="C11" s="8" t="s">
        <v>6</v>
      </c>
    </row>
    <row r="13" spans="1:4" x14ac:dyDescent="0.2">
      <c r="A13" s="11" t="s">
        <v>42</v>
      </c>
      <c r="B13" s="12" t="s">
        <v>43</v>
      </c>
      <c r="C13" s="12" t="s">
        <v>91</v>
      </c>
      <c r="D13" s="12" t="s">
        <v>99</v>
      </c>
    </row>
    <row r="14" spans="1:4" x14ac:dyDescent="0.2">
      <c r="A14" s="13" t="s">
        <v>63</v>
      </c>
      <c r="B14" s="14">
        <v>14143</v>
      </c>
      <c r="C14" s="14">
        <v>3593</v>
      </c>
      <c r="D14" s="15">
        <f t="shared" ref="D14:D38" si="0">SUM(B14:C14)</f>
        <v>17736</v>
      </c>
    </row>
    <row r="15" spans="1:4" x14ac:dyDescent="0.2">
      <c r="A15" s="13" t="s">
        <v>64</v>
      </c>
      <c r="B15" s="14">
        <v>5798</v>
      </c>
      <c r="C15" s="14">
        <v>1120</v>
      </c>
      <c r="D15" s="15">
        <f t="shared" si="0"/>
        <v>6918</v>
      </c>
    </row>
    <row r="16" spans="1:4" x14ac:dyDescent="0.2">
      <c r="A16" s="13" t="s">
        <v>65</v>
      </c>
      <c r="B16" s="15">
        <v>7811</v>
      </c>
      <c r="C16" s="15">
        <v>1896</v>
      </c>
      <c r="D16" s="15">
        <f t="shared" si="0"/>
        <v>9707</v>
      </c>
    </row>
    <row r="17" spans="1:4" x14ac:dyDescent="0.2">
      <c r="A17" s="13" t="s">
        <v>3</v>
      </c>
      <c r="B17" s="14">
        <v>81642</v>
      </c>
      <c r="C17" s="14">
        <v>9656</v>
      </c>
      <c r="D17" s="15">
        <f t="shared" si="0"/>
        <v>91298</v>
      </c>
    </row>
    <row r="18" spans="1:4" x14ac:dyDescent="0.2">
      <c r="A18" s="13" t="s">
        <v>66</v>
      </c>
      <c r="B18" s="15">
        <v>157</v>
      </c>
      <c r="C18" s="15">
        <v>349</v>
      </c>
      <c r="D18" s="15">
        <f t="shared" si="0"/>
        <v>506</v>
      </c>
    </row>
    <row r="19" spans="1:4" x14ac:dyDescent="0.2">
      <c r="A19" s="13" t="s">
        <v>67</v>
      </c>
      <c r="B19" s="14">
        <v>8428</v>
      </c>
      <c r="C19" s="14">
        <v>2487</v>
      </c>
      <c r="D19" s="15">
        <f t="shared" si="0"/>
        <v>10915</v>
      </c>
    </row>
    <row r="20" spans="1:4" x14ac:dyDescent="0.2">
      <c r="A20" s="13" t="s">
        <v>68</v>
      </c>
      <c r="B20" s="15">
        <v>4099</v>
      </c>
      <c r="C20" s="15">
        <v>497</v>
      </c>
      <c r="D20" s="15">
        <f t="shared" si="0"/>
        <v>4596</v>
      </c>
    </row>
    <row r="21" spans="1:4" x14ac:dyDescent="0.2">
      <c r="A21" s="13" t="s">
        <v>69</v>
      </c>
      <c r="B21" s="14">
        <v>18548</v>
      </c>
      <c r="C21" s="14">
        <v>3968</v>
      </c>
      <c r="D21" s="15">
        <f t="shared" si="0"/>
        <v>22516</v>
      </c>
    </row>
    <row r="22" spans="1:4" x14ac:dyDescent="0.2">
      <c r="A22" s="13" t="s">
        <v>4</v>
      </c>
      <c r="B22" s="15">
        <v>47574</v>
      </c>
      <c r="C22" s="15">
        <v>16443</v>
      </c>
      <c r="D22" s="15">
        <f t="shared" si="0"/>
        <v>64017</v>
      </c>
    </row>
    <row r="23" spans="1:4" x14ac:dyDescent="0.2">
      <c r="A23" s="13" t="s">
        <v>70</v>
      </c>
      <c r="B23" s="14">
        <v>1089</v>
      </c>
      <c r="C23" s="14">
        <v>144</v>
      </c>
      <c r="D23" s="15">
        <f t="shared" si="0"/>
        <v>1233</v>
      </c>
    </row>
    <row r="24" spans="1:4" x14ac:dyDescent="0.2">
      <c r="A24" s="13" t="s">
        <v>71</v>
      </c>
      <c r="B24" s="15">
        <v>28209</v>
      </c>
      <c r="C24" s="15">
        <v>5860</v>
      </c>
      <c r="D24" s="15">
        <f t="shared" si="0"/>
        <v>34069</v>
      </c>
    </row>
    <row r="25" spans="1:4" x14ac:dyDescent="0.2">
      <c r="A25" s="13" t="s">
        <v>72</v>
      </c>
      <c r="B25" s="14">
        <v>1145</v>
      </c>
      <c r="C25" s="14">
        <v>198</v>
      </c>
      <c r="D25" s="15">
        <f t="shared" si="0"/>
        <v>1343</v>
      </c>
    </row>
    <row r="26" spans="1:4" x14ac:dyDescent="0.2">
      <c r="A26" s="13" t="s">
        <v>73</v>
      </c>
      <c r="B26" s="15">
        <v>16</v>
      </c>
      <c r="C26" s="15">
        <v>16</v>
      </c>
      <c r="D26" s="15">
        <f t="shared" si="0"/>
        <v>32</v>
      </c>
    </row>
    <row r="27" spans="1:4" x14ac:dyDescent="0.2">
      <c r="A27" s="13" t="s">
        <v>74</v>
      </c>
      <c r="B27" s="14">
        <v>671</v>
      </c>
      <c r="C27" s="14">
        <v>86</v>
      </c>
      <c r="D27" s="15">
        <f t="shared" si="0"/>
        <v>757</v>
      </c>
    </row>
    <row r="28" spans="1:4" x14ac:dyDescent="0.2">
      <c r="A28" s="13" t="s">
        <v>75</v>
      </c>
      <c r="B28" s="14">
        <v>1560</v>
      </c>
      <c r="C28" s="14">
        <v>281</v>
      </c>
      <c r="D28" s="15">
        <f t="shared" si="0"/>
        <v>1841</v>
      </c>
    </row>
    <row r="29" spans="1:4" x14ac:dyDescent="0.2">
      <c r="A29" s="13" t="s">
        <v>76</v>
      </c>
      <c r="B29" s="14">
        <v>24681</v>
      </c>
      <c r="C29" s="14">
        <v>4598</v>
      </c>
      <c r="D29" s="15">
        <f t="shared" si="0"/>
        <v>29279</v>
      </c>
    </row>
    <row r="30" spans="1:4" x14ac:dyDescent="0.2">
      <c r="A30" s="13" t="s">
        <v>77</v>
      </c>
      <c r="B30" s="15">
        <v>9298</v>
      </c>
      <c r="C30" s="15">
        <v>1555</v>
      </c>
      <c r="D30" s="15">
        <f t="shared" si="0"/>
        <v>10853</v>
      </c>
    </row>
    <row r="31" spans="1:4" x14ac:dyDescent="0.2">
      <c r="A31" s="13" t="s">
        <v>78</v>
      </c>
      <c r="B31" s="14">
        <v>12673</v>
      </c>
      <c r="C31" s="14">
        <v>1905</v>
      </c>
      <c r="D31" s="15">
        <f t="shared" si="0"/>
        <v>14578</v>
      </c>
    </row>
    <row r="32" spans="1:4" x14ac:dyDescent="0.2">
      <c r="A32" s="13" t="s">
        <v>79</v>
      </c>
      <c r="B32" s="15">
        <v>5700</v>
      </c>
      <c r="C32" s="15">
        <v>1132</v>
      </c>
      <c r="D32" s="15">
        <f t="shared" si="0"/>
        <v>6832</v>
      </c>
    </row>
    <row r="33" spans="1:4" x14ac:dyDescent="0.2">
      <c r="A33" s="13" t="s">
        <v>80</v>
      </c>
      <c r="B33" s="14">
        <v>4509</v>
      </c>
      <c r="C33" s="14">
        <v>362</v>
      </c>
      <c r="D33" s="15">
        <f t="shared" si="0"/>
        <v>4871</v>
      </c>
    </row>
    <row r="34" spans="1:4" x14ac:dyDescent="0.2">
      <c r="A34" s="13" t="s">
        <v>81</v>
      </c>
      <c r="B34" s="15">
        <v>838</v>
      </c>
      <c r="C34" s="15">
        <v>117</v>
      </c>
      <c r="D34" s="15">
        <f t="shared" si="0"/>
        <v>955</v>
      </c>
    </row>
    <row r="35" spans="1:4" x14ac:dyDescent="0.2">
      <c r="A35" s="13" t="s">
        <v>82</v>
      </c>
      <c r="B35" s="14">
        <v>2449</v>
      </c>
      <c r="C35" s="14">
        <v>351</v>
      </c>
      <c r="D35" s="15">
        <f t="shared" si="0"/>
        <v>2800</v>
      </c>
    </row>
    <row r="36" spans="1:4" x14ac:dyDescent="0.2">
      <c r="A36" s="13" t="s">
        <v>83</v>
      </c>
      <c r="B36" s="15">
        <v>5187</v>
      </c>
      <c r="C36" s="15">
        <v>703</v>
      </c>
      <c r="D36" s="15">
        <f t="shared" si="0"/>
        <v>5890</v>
      </c>
    </row>
    <row r="37" spans="1:4" x14ac:dyDescent="0.2">
      <c r="A37" s="13" t="s">
        <v>84</v>
      </c>
      <c r="B37" s="14">
        <v>11620</v>
      </c>
      <c r="C37" s="14">
        <v>3488</v>
      </c>
      <c r="D37" s="15">
        <f t="shared" si="0"/>
        <v>15108</v>
      </c>
    </row>
    <row r="38" spans="1:4" x14ac:dyDescent="0.2">
      <c r="A38" s="13" t="s">
        <v>85</v>
      </c>
      <c r="B38" s="14">
        <v>49629</v>
      </c>
      <c r="C38" s="14">
        <v>12334</v>
      </c>
      <c r="D38" s="15">
        <f t="shared" si="0"/>
        <v>61963</v>
      </c>
    </row>
    <row r="40" spans="1:4" x14ac:dyDescent="0.2">
      <c r="A40" s="9" t="s">
        <v>12</v>
      </c>
    </row>
    <row r="41" spans="1:4" x14ac:dyDescent="0.2">
      <c r="A41" s="9" t="s">
        <v>13</v>
      </c>
      <c r="B41" s="8" t="s">
        <v>14</v>
      </c>
    </row>
    <row r="42" spans="1:4" x14ac:dyDescent="0.2">
      <c r="A42" s="9" t="s">
        <v>86</v>
      </c>
    </row>
    <row r="43" spans="1:4" x14ac:dyDescent="0.2">
      <c r="A43" s="9" t="s">
        <v>89</v>
      </c>
      <c r="B43" s="8" t="s">
        <v>90</v>
      </c>
    </row>
  </sheetData>
  <hyperlinks>
    <hyperlink ref="A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3"/>
  <sheetViews>
    <sheetView workbookViewId="0">
      <selection activeCell="C18" sqref="C18"/>
    </sheetView>
  </sheetViews>
  <sheetFormatPr baseColWidth="10" defaultRowHeight="14.25" x14ac:dyDescent="0.2"/>
  <cols>
    <col min="1" max="1" width="11.42578125" style="4"/>
    <col min="2" max="3" width="24.28515625" style="4" customWidth="1"/>
    <col min="4" max="16384" width="11.42578125" style="4"/>
  </cols>
  <sheetData>
    <row r="1" spans="1:4" x14ac:dyDescent="0.2">
      <c r="A1" s="10"/>
    </row>
    <row r="3" spans="1:4" x14ac:dyDescent="0.2">
      <c r="A3" s="8" t="s">
        <v>100</v>
      </c>
    </row>
    <row r="4" spans="1:4" x14ac:dyDescent="0.2">
      <c r="A4" s="8" t="s">
        <v>9</v>
      </c>
      <c r="B4" s="9" t="s">
        <v>101</v>
      </c>
    </row>
    <row r="5" spans="1:4" x14ac:dyDescent="0.2">
      <c r="A5" s="8" t="s">
        <v>10</v>
      </c>
      <c r="B5" s="8" t="s">
        <v>36</v>
      </c>
    </row>
    <row r="7" spans="1:4" x14ac:dyDescent="0.2">
      <c r="A7" s="9" t="s">
        <v>0</v>
      </c>
      <c r="C7" s="8" t="s">
        <v>2</v>
      </c>
    </row>
    <row r="8" spans="1:4" x14ac:dyDescent="0.2">
      <c r="A8" s="9" t="s">
        <v>1</v>
      </c>
      <c r="C8" s="8" t="s">
        <v>38</v>
      </c>
    </row>
    <row r="9" spans="1:4" x14ac:dyDescent="0.2">
      <c r="A9" s="9" t="s">
        <v>39</v>
      </c>
      <c r="C9" s="8" t="s">
        <v>40</v>
      </c>
    </row>
    <row r="10" spans="1:4" x14ac:dyDescent="0.2">
      <c r="A10" s="9" t="s">
        <v>41</v>
      </c>
      <c r="C10" s="8" t="s">
        <v>102</v>
      </c>
    </row>
    <row r="11" spans="1:4" x14ac:dyDescent="0.2">
      <c r="A11" s="9" t="s">
        <v>5</v>
      </c>
      <c r="C11" s="8" t="s">
        <v>6</v>
      </c>
    </row>
    <row r="13" spans="1:4" x14ac:dyDescent="0.2">
      <c r="A13" s="11" t="s">
        <v>42</v>
      </c>
      <c r="B13" s="12" t="s">
        <v>43</v>
      </c>
      <c r="C13" s="12" t="s">
        <v>91</v>
      </c>
      <c r="D13" s="12" t="s">
        <v>99</v>
      </c>
    </row>
    <row r="14" spans="1:4" x14ac:dyDescent="0.2">
      <c r="A14" s="13" t="s">
        <v>63</v>
      </c>
      <c r="B14" s="14">
        <v>36575</v>
      </c>
      <c r="C14" s="14">
        <v>2912</v>
      </c>
      <c r="D14" s="14">
        <f t="shared" ref="D14:D37" si="0">SUM(B14:C14)</f>
        <v>39487</v>
      </c>
    </row>
    <row r="15" spans="1:4" x14ac:dyDescent="0.2">
      <c r="A15" s="13" t="s">
        <v>64</v>
      </c>
      <c r="B15" s="14">
        <v>16201</v>
      </c>
      <c r="C15" s="14">
        <v>713</v>
      </c>
      <c r="D15" s="14">
        <f t="shared" si="0"/>
        <v>16914</v>
      </c>
    </row>
    <row r="16" spans="1:4" x14ac:dyDescent="0.2">
      <c r="A16" s="13" t="s">
        <v>65</v>
      </c>
      <c r="B16" s="15">
        <v>3986</v>
      </c>
      <c r="C16" s="15">
        <v>1509</v>
      </c>
      <c r="D16" s="15">
        <f t="shared" si="0"/>
        <v>5495</v>
      </c>
    </row>
    <row r="17" spans="1:4" x14ac:dyDescent="0.2">
      <c r="A17" s="13" t="s">
        <v>3</v>
      </c>
      <c r="B17" s="14">
        <v>213484</v>
      </c>
      <c r="C17" s="14">
        <v>14181</v>
      </c>
      <c r="D17" s="14">
        <f t="shared" si="0"/>
        <v>227665</v>
      </c>
    </row>
    <row r="18" spans="1:4" x14ac:dyDescent="0.2">
      <c r="A18" s="13" t="s">
        <v>66</v>
      </c>
      <c r="B18" s="15">
        <v>2339</v>
      </c>
      <c r="C18" s="15">
        <v>113</v>
      </c>
      <c r="D18" s="15">
        <f t="shared" si="0"/>
        <v>2452</v>
      </c>
    </row>
    <row r="19" spans="1:4" x14ac:dyDescent="0.2">
      <c r="A19" s="13" t="s">
        <v>67</v>
      </c>
      <c r="B19" s="14">
        <v>10312</v>
      </c>
      <c r="C19" s="14">
        <v>1302</v>
      </c>
      <c r="D19" s="14">
        <f t="shared" si="0"/>
        <v>11614</v>
      </c>
    </row>
    <row r="20" spans="1:4" x14ac:dyDescent="0.2">
      <c r="A20" s="13" t="s">
        <v>68</v>
      </c>
      <c r="B20" s="15">
        <v>6390</v>
      </c>
      <c r="C20" s="15">
        <v>990</v>
      </c>
      <c r="D20" s="15">
        <f t="shared" si="0"/>
        <v>7380</v>
      </c>
    </row>
    <row r="21" spans="1:4" x14ac:dyDescent="0.2">
      <c r="A21" s="13" t="s">
        <v>69</v>
      </c>
      <c r="B21" s="14">
        <v>87220</v>
      </c>
      <c r="C21" s="14">
        <v>5571</v>
      </c>
      <c r="D21" s="14">
        <f t="shared" si="0"/>
        <v>92791</v>
      </c>
    </row>
    <row r="22" spans="1:4" x14ac:dyDescent="0.2">
      <c r="A22" s="13" t="s">
        <v>4</v>
      </c>
      <c r="B22" s="15">
        <v>179502</v>
      </c>
      <c r="C22" s="15">
        <v>15289</v>
      </c>
      <c r="D22" s="15">
        <f t="shared" si="0"/>
        <v>194791</v>
      </c>
    </row>
    <row r="23" spans="1:4" x14ac:dyDescent="0.2">
      <c r="A23" s="13" t="s">
        <v>70</v>
      </c>
      <c r="B23" s="14">
        <v>1998</v>
      </c>
      <c r="C23" s="14">
        <v>127</v>
      </c>
      <c r="D23" s="14">
        <f t="shared" si="0"/>
        <v>2125</v>
      </c>
    </row>
    <row r="24" spans="1:4" x14ac:dyDescent="0.2">
      <c r="A24" s="13" t="s">
        <v>71</v>
      </c>
      <c r="B24" s="15">
        <v>124341</v>
      </c>
      <c r="C24" s="15">
        <v>10957</v>
      </c>
      <c r="D24" s="15">
        <f t="shared" si="0"/>
        <v>135298</v>
      </c>
    </row>
    <row r="25" spans="1:4" x14ac:dyDescent="0.2">
      <c r="A25" s="13" t="s">
        <v>72</v>
      </c>
      <c r="B25" s="14">
        <v>818</v>
      </c>
      <c r="C25" s="14">
        <v>179</v>
      </c>
      <c r="D25" s="14">
        <f t="shared" si="0"/>
        <v>997</v>
      </c>
    </row>
    <row r="26" spans="1:4" x14ac:dyDescent="0.2">
      <c r="A26" s="13" t="s">
        <v>73</v>
      </c>
      <c r="B26" s="15">
        <v>1784</v>
      </c>
      <c r="C26" s="15">
        <v>107</v>
      </c>
      <c r="D26" s="15">
        <f t="shared" si="0"/>
        <v>1891</v>
      </c>
    </row>
    <row r="27" spans="1:4" x14ac:dyDescent="0.2">
      <c r="A27" s="13" t="s">
        <v>74</v>
      </c>
      <c r="B27" s="14">
        <v>465</v>
      </c>
      <c r="C27" s="14">
        <v>19</v>
      </c>
      <c r="D27" s="14">
        <f t="shared" si="0"/>
        <v>484</v>
      </c>
    </row>
    <row r="28" spans="1:4" x14ac:dyDescent="0.2">
      <c r="A28" s="13" t="s">
        <v>75</v>
      </c>
      <c r="B28" s="14">
        <v>5777</v>
      </c>
      <c r="C28" s="14">
        <v>487</v>
      </c>
      <c r="D28" s="14">
        <f t="shared" si="0"/>
        <v>6264</v>
      </c>
    </row>
    <row r="29" spans="1:4" x14ac:dyDescent="0.2">
      <c r="A29" s="13" t="s">
        <v>76</v>
      </c>
      <c r="B29" s="14">
        <v>59309</v>
      </c>
      <c r="C29" s="14">
        <v>3705</v>
      </c>
      <c r="D29" s="14">
        <f t="shared" si="0"/>
        <v>63014</v>
      </c>
    </row>
    <row r="30" spans="1:4" x14ac:dyDescent="0.2">
      <c r="A30" s="13" t="s">
        <v>77</v>
      </c>
      <c r="B30" s="15">
        <v>21201</v>
      </c>
      <c r="C30" s="15">
        <v>1935</v>
      </c>
      <c r="D30" s="15">
        <f t="shared" si="0"/>
        <v>23136</v>
      </c>
    </row>
    <row r="31" spans="1:4" x14ac:dyDescent="0.2">
      <c r="A31" s="13" t="s">
        <v>78</v>
      </c>
      <c r="B31" s="14">
        <v>18632</v>
      </c>
      <c r="C31" s="14">
        <v>850</v>
      </c>
      <c r="D31" s="14">
        <f t="shared" si="0"/>
        <v>19482</v>
      </c>
    </row>
    <row r="32" spans="1:4" x14ac:dyDescent="0.2">
      <c r="A32" s="13" t="s">
        <v>79</v>
      </c>
      <c r="B32" s="15">
        <v>13246</v>
      </c>
      <c r="C32" s="15">
        <v>1093</v>
      </c>
      <c r="D32" s="15">
        <f t="shared" si="0"/>
        <v>14339</v>
      </c>
    </row>
    <row r="33" spans="1:4" x14ac:dyDescent="0.2">
      <c r="A33" s="13" t="s">
        <v>80</v>
      </c>
      <c r="B33" s="14">
        <v>1479</v>
      </c>
      <c r="C33" s="14">
        <v>52</v>
      </c>
      <c r="D33" s="14">
        <f t="shared" si="0"/>
        <v>1531</v>
      </c>
    </row>
    <row r="34" spans="1:4" x14ac:dyDescent="0.2">
      <c r="A34" s="13" t="s">
        <v>81</v>
      </c>
      <c r="B34" s="15">
        <v>2281</v>
      </c>
      <c r="C34" s="15">
        <v>123</v>
      </c>
      <c r="D34" s="15">
        <f t="shared" si="0"/>
        <v>2404</v>
      </c>
    </row>
    <row r="35" spans="1:4" x14ac:dyDescent="0.2">
      <c r="A35" s="13" t="s">
        <v>82</v>
      </c>
      <c r="B35" s="14">
        <v>5720</v>
      </c>
      <c r="C35" s="14">
        <v>284</v>
      </c>
      <c r="D35" s="14">
        <f t="shared" si="0"/>
        <v>6004</v>
      </c>
    </row>
    <row r="36" spans="1:4" x14ac:dyDescent="0.2">
      <c r="A36" s="13" t="s">
        <v>83</v>
      </c>
      <c r="B36" s="15">
        <v>11770</v>
      </c>
      <c r="C36" s="15">
        <v>504</v>
      </c>
      <c r="D36" s="15">
        <f t="shared" si="0"/>
        <v>12274</v>
      </c>
    </row>
    <row r="37" spans="1:4" x14ac:dyDescent="0.2">
      <c r="A37" s="13" t="s">
        <v>84</v>
      </c>
      <c r="B37" s="14">
        <v>25568</v>
      </c>
      <c r="C37" s="14">
        <v>1381</v>
      </c>
      <c r="D37" s="14">
        <f t="shared" si="0"/>
        <v>26949</v>
      </c>
    </row>
    <row r="38" spans="1:4" x14ac:dyDescent="0.2">
      <c r="A38" s="13" t="s">
        <v>85</v>
      </c>
      <c r="B38" s="14">
        <v>139386</v>
      </c>
      <c r="C38" s="14">
        <v>16567</v>
      </c>
      <c r="D38" s="14">
        <f>SUM(B38:C38)</f>
        <v>155953</v>
      </c>
    </row>
    <row r="40" spans="1:4" x14ac:dyDescent="0.2">
      <c r="A40" s="9" t="s">
        <v>12</v>
      </c>
    </row>
    <row r="41" spans="1:4" x14ac:dyDescent="0.2">
      <c r="A41" s="9" t="s">
        <v>13</v>
      </c>
      <c r="B41" s="8" t="s">
        <v>14</v>
      </c>
    </row>
    <row r="42" spans="1:4" x14ac:dyDescent="0.2">
      <c r="A42" s="9" t="s">
        <v>86</v>
      </c>
    </row>
    <row r="43" spans="1:4" x14ac:dyDescent="0.2">
      <c r="A43" s="9" t="s">
        <v>89</v>
      </c>
      <c r="B43" s="8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6"/>
  <sheetViews>
    <sheetView topLeftCell="A5" workbookViewId="0">
      <selection activeCell="D13" sqref="D13"/>
    </sheetView>
  </sheetViews>
  <sheetFormatPr baseColWidth="10" defaultRowHeight="14.25" x14ac:dyDescent="0.2"/>
  <cols>
    <col min="1" max="1" width="53.140625" style="4" customWidth="1"/>
    <col min="2" max="16384" width="11.42578125" style="4"/>
  </cols>
  <sheetData>
    <row r="1" spans="1:4" ht="15" x14ac:dyDescent="0.25">
      <c r="A1" s="27" t="s">
        <v>103</v>
      </c>
      <c r="D1" s="16"/>
    </row>
    <row r="2" spans="1:4" ht="15" x14ac:dyDescent="0.25">
      <c r="A2" s="8" t="s">
        <v>9</v>
      </c>
      <c r="B2" s="9" t="s">
        <v>104</v>
      </c>
      <c r="D2" s="16"/>
    </row>
    <row r="3" spans="1:4" ht="15" x14ac:dyDescent="0.25">
      <c r="A3" s="8" t="s">
        <v>105</v>
      </c>
      <c r="B3" s="8" t="s">
        <v>36</v>
      </c>
      <c r="D3" s="16"/>
    </row>
    <row r="4" spans="1:4" ht="15" x14ac:dyDescent="0.25">
      <c r="D4" s="16"/>
    </row>
    <row r="5" spans="1:4" ht="15" x14ac:dyDescent="0.25">
      <c r="A5" s="9" t="s">
        <v>0</v>
      </c>
      <c r="B5" s="8" t="s">
        <v>2</v>
      </c>
      <c r="D5" s="16"/>
    </row>
    <row r="6" spans="1:4" ht="15" x14ac:dyDescent="0.25">
      <c r="A6" s="9" t="s">
        <v>1</v>
      </c>
      <c r="B6" s="8" t="s">
        <v>38</v>
      </c>
      <c r="D6" s="16"/>
    </row>
    <row r="7" spans="1:4" ht="15" x14ac:dyDescent="0.25">
      <c r="A7" s="9" t="s">
        <v>39</v>
      </c>
      <c r="B7" s="8" t="s">
        <v>106</v>
      </c>
      <c r="D7" s="16"/>
    </row>
    <row r="8" spans="1:4" ht="15" x14ac:dyDescent="0.25">
      <c r="A8" s="9" t="s">
        <v>41</v>
      </c>
      <c r="B8" s="8" t="s">
        <v>33</v>
      </c>
      <c r="D8" s="16"/>
    </row>
    <row r="9" spans="1:4" ht="15" x14ac:dyDescent="0.25">
      <c r="A9" s="9" t="s">
        <v>5</v>
      </c>
      <c r="B9" s="8" t="s">
        <v>6</v>
      </c>
      <c r="D9" s="16"/>
    </row>
    <row r="10" spans="1:4" ht="15" x14ac:dyDescent="0.25">
      <c r="D10" s="16"/>
    </row>
    <row r="11" spans="1:4" x14ac:dyDescent="0.2">
      <c r="A11" s="11" t="s">
        <v>107</v>
      </c>
      <c r="B11" s="12" t="s">
        <v>43</v>
      </c>
      <c r="C11" s="12" t="s">
        <v>91</v>
      </c>
      <c r="D11" s="12" t="s">
        <v>99</v>
      </c>
    </row>
    <row r="12" spans="1:4" x14ac:dyDescent="0.2">
      <c r="A12" s="13" t="s">
        <v>63</v>
      </c>
      <c r="B12" s="14">
        <v>12548</v>
      </c>
      <c r="C12" s="14">
        <v>42</v>
      </c>
      <c r="D12" s="14">
        <f t="shared" ref="D12:D36" si="0">SUM(B12:C12)</f>
        <v>12590</v>
      </c>
    </row>
    <row r="13" spans="1:4" x14ac:dyDescent="0.2">
      <c r="A13" s="13" t="s">
        <v>64</v>
      </c>
      <c r="B13" s="14">
        <v>1948</v>
      </c>
      <c r="C13" s="14">
        <v>0</v>
      </c>
      <c r="D13" s="14">
        <f t="shared" si="0"/>
        <v>1948</v>
      </c>
    </row>
    <row r="14" spans="1:4" x14ac:dyDescent="0.2">
      <c r="A14" s="13" t="s">
        <v>65</v>
      </c>
      <c r="B14" s="15">
        <v>2327</v>
      </c>
      <c r="C14" s="15">
        <v>40</v>
      </c>
      <c r="D14" s="15">
        <f t="shared" si="0"/>
        <v>2367</v>
      </c>
    </row>
    <row r="15" spans="1:4" x14ac:dyDescent="0.2">
      <c r="A15" s="13" t="s">
        <v>3</v>
      </c>
      <c r="B15" s="14">
        <v>26430</v>
      </c>
      <c r="C15" s="14">
        <v>0</v>
      </c>
      <c r="D15" s="18">
        <f t="shared" si="0"/>
        <v>26430</v>
      </c>
    </row>
    <row r="16" spans="1:4" x14ac:dyDescent="0.2">
      <c r="A16" s="13" t="s">
        <v>66</v>
      </c>
      <c r="B16" s="15">
        <v>239</v>
      </c>
      <c r="C16" s="15">
        <v>0</v>
      </c>
      <c r="D16" s="15">
        <f t="shared" si="0"/>
        <v>239</v>
      </c>
    </row>
    <row r="17" spans="1:11" x14ac:dyDescent="0.2">
      <c r="A17" s="13" t="s">
        <v>67</v>
      </c>
      <c r="B17" s="14">
        <v>815</v>
      </c>
      <c r="C17" s="14">
        <v>0</v>
      </c>
      <c r="D17" s="14">
        <f t="shared" si="0"/>
        <v>815</v>
      </c>
    </row>
    <row r="18" spans="1:11" x14ac:dyDescent="0.2">
      <c r="A18" s="13" t="s">
        <v>68</v>
      </c>
      <c r="B18" s="15">
        <v>652</v>
      </c>
      <c r="C18" s="15">
        <v>0</v>
      </c>
      <c r="D18" s="15">
        <f t="shared" si="0"/>
        <v>652</v>
      </c>
      <c r="G18" s="4" t="s">
        <v>4</v>
      </c>
      <c r="I18" s="4" t="s">
        <v>108</v>
      </c>
      <c r="K18" s="4" t="s">
        <v>69</v>
      </c>
    </row>
    <row r="19" spans="1:11" x14ac:dyDescent="0.2">
      <c r="A19" s="13" t="s">
        <v>69</v>
      </c>
      <c r="B19" s="14">
        <v>7739</v>
      </c>
      <c r="C19" s="14">
        <v>123</v>
      </c>
      <c r="D19" s="18">
        <f t="shared" si="0"/>
        <v>7862</v>
      </c>
    </row>
    <row r="20" spans="1:11" x14ac:dyDescent="0.2">
      <c r="A20" s="13" t="s">
        <v>4</v>
      </c>
      <c r="B20" s="15">
        <v>38264</v>
      </c>
      <c r="C20" s="15">
        <v>1298</v>
      </c>
      <c r="D20" s="18">
        <f t="shared" si="0"/>
        <v>39562</v>
      </c>
      <c r="G20" s="4">
        <v>85564</v>
      </c>
      <c r="I20" s="4">
        <v>16065</v>
      </c>
      <c r="K20" s="4">
        <v>12308</v>
      </c>
    </row>
    <row r="21" spans="1:11" x14ac:dyDescent="0.2">
      <c r="A21" s="13" t="s">
        <v>70</v>
      </c>
      <c r="B21" s="14">
        <v>157</v>
      </c>
      <c r="C21" s="14">
        <v>0</v>
      </c>
      <c r="D21" s="14">
        <f t="shared" si="0"/>
        <v>157</v>
      </c>
    </row>
    <row r="22" spans="1:11" x14ac:dyDescent="0.2">
      <c r="A22" s="13" t="s">
        <v>71</v>
      </c>
      <c r="B22" s="15">
        <v>6167</v>
      </c>
      <c r="C22" s="15">
        <v>32</v>
      </c>
      <c r="D22" s="15">
        <f t="shared" si="0"/>
        <v>6199</v>
      </c>
      <c r="G22" s="20">
        <f>G20-D20</f>
        <v>46002</v>
      </c>
      <c r="I22" s="20">
        <f>I20-D15</f>
        <v>-10365</v>
      </c>
      <c r="K22" s="20">
        <f>K20-D19</f>
        <v>4446</v>
      </c>
    </row>
    <row r="23" spans="1:11" x14ac:dyDescent="0.2">
      <c r="A23" s="13" t="s">
        <v>72</v>
      </c>
      <c r="B23" s="14">
        <v>23</v>
      </c>
      <c r="C23" s="14">
        <v>0</v>
      </c>
      <c r="D23" s="14">
        <f t="shared" si="0"/>
        <v>23</v>
      </c>
    </row>
    <row r="24" spans="1:11" ht="15" x14ac:dyDescent="0.25">
      <c r="A24" s="13" t="s">
        <v>73</v>
      </c>
      <c r="B24" s="15">
        <v>278</v>
      </c>
      <c r="C24" s="15">
        <v>0</v>
      </c>
      <c r="D24" s="15">
        <f t="shared" si="0"/>
        <v>278</v>
      </c>
      <c r="G24" s="21">
        <f>G22/B1G!U86</f>
        <v>3.3687253809972603E-2</v>
      </c>
      <c r="I24" s="21">
        <f>I22/B1G!U81</f>
        <v>-4.855346736869718E-3</v>
      </c>
      <c r="K24" s="21">
        <f>K22/B1G!U85</f>
        <v>6.4008246496534684E-3</v>
      </c>
    </row>
    <row r="25" spans="1:11" x14ac:dyDescent="0.2">
      <c r="A25" s="13" t="s">
        <v>74</v>
      </c>
      <c r="B25" s="14">
        <v>69</v>
      </c>
      <c r="C25" s="14">
        <v>0</v>
      </c>
      <c r="D25" s="14">
        <f t="shared" si="0"/>
        <v>69</v>
      </c>
    </row>
    <row r="26" spans="1:11" x14ac:dyDescent="0.2">
      <c r="A26" s="13" t="s">
        <v>75</v>
      </c>
      <c r="B26" s="14">
        <v>1311</v>
      </c>
      <c r="C26" s="14">
        <v>11</v>
      </c>
      <c r="D26" s="14">
        <f t="shared" si="0"/>
        <v>1322</v>
      </c>
    </row>
    <row r="27" spans="1:11" x14ac:dyDescent="0.2">
      <c r="A27" s="13" t="s">
        <v>76</v>
      </c>
      <c r="B27" s="14">
        <v>8064</v>
      </c>
      <c r="C27" s="14">
        <v>39</v>
      </c>
      <c r="D27" s="14">
        <f t="shared" si="0"/>
        <v>8103</v>
      </c>
      <c r="G27" s="20">
        <f>G22+10000</f>
        <v>56002</v>
      </c>
    </row>
    <row r="28" spans="1:11" ht="15" x14ac:dyDescent="0.25">
      <c r="A28" s="13" t="s">
        <v>77</v>
      </c>
      <c r="B28" s="15">
        <v>4039</v>
      </c>
      <c r="C28" s="15">
        <v>131</v>
      </c>
      <c r="D28" s="15">
        <f t="shared" si="0"/>
        <v>4170</v>
      </c>
      <c r="G28" s="21">
        <f>G22/B1G!U86</f>
        <v>3.3687253809972603E-2</v>
      </c>
    </row>
    <row r="29" spans="1:11" x14ac:dyDescent="0.2">
      <c r="A29" s="13" t="s">
        <v>78</v>
      </c>
      <c r="B29" s="14">
        <v>2368</v>
      </c>
      <c r="C29" s="14">
        <v>5</v>
      </c>
      <c r="D29" s="14">
        <f t="shared" si="0"/>
        <v>2373</v>
      </c>
    </row>
    <row r="30" spans="1:11" x14ac:dyDescent="0.2">
      <c r="A30" s="13" t="s">
        <v>79</v>
      </c>
      <c r="B30" s="15">
        <v>953</v>
      </c>
      <c r="C30" s="15">
        <v>3</v>
      </c>
      <c r="D30" s="15">
        <f t="shared" si="0"/>
        <v>956</v>
      </c>
    </row>
    <row r="31" spans="1:11" x14ac:dyDescent="0.2">
      <c r="A31" s="13" t="s">
        <v>80</v>
      </c>
      <c r="B31" s="14">
        <v>2190</v>
      </c>
      <c r="C31" s="14">
        <v>0</v>
      </c>
      <c r="D31" s="14">
        <f t="shared" si="0"/>
        <v>2190</v>
      </c>
    </row>
    <row r="32" spans="1:11" x14ac:dyDescent="0.2">
      <c r="A32" s="13" t="s">
        <v>81</v>
      </c>
      <c r="B32" s="15">
        <v>283</v>
      </c>
      <c r="C32" s="15">
        <v>2</v>
      </c>
      <c r="D32" s="15">
        <f t="shared" si="0"/>
        <v>285</v>
      </c>
    </row>
    <row r="33" spans="1:4" x14ac:dyDescent="0.2">
      <c r="A33" s="13" t="s">
        <v>82</v>
      </c>
      <c r="B33" s="14">
        <v>1031</v>
      </c>
      <c r="C33" s="14">
        <v>0</v>
      </c>
      <c r="D33" s="14">
        <f t="shared" si="0"/>
        <v>1031</v>
      </c>
    </row>
    <row r="34" spans="1:4" x14ac:dyDescent="0.2">
      <c r="A34" s="13" t="s">
        <v>83</v>
      </c>
      <c r="B34" s="15">
        <v>1216</v>
      </c>
      <c r="C34" s="15">
        <v>0</v>
      </c>
      <c r="D34" s="15">
        <f t="shared" si="0"/>
        <v>1216</v>
      </c>
    </row>
    <row r="35" spans="1:4" x14ac:dyDescent="0.2">
      <c r="A35" s="13" t="s">
        <v>84</v>
      </c>
      <c r="B35" s="14">
        <v>4330</v>
      </c>
      <c r="C35" s="14">
        <v>3</v>
      </c>
      <c r="D35" s="14">
        <f t="shared" si="0"/>
        <v>4333</v>
      </c>
    </row>
    <row r="36" spans="1:4" x14ac:dyDescent="0.2">
      <c r="A36" s="13" t="s">
        <v>85</v>
      </c>
      <c r="B36" s="14">
        <v>9917</v>
      </c>
      <c r="C36" s="14">
        <v>0</v>
      </c>
      <c r="D36" s="14">
        <f t="shared" si="0"/>
        <v>9917</v>
      </c>
    </row>
  </sheetData>
  <hyperlinks>
    <hyperlink ref="A1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G32"/>
  <sheetViews>
    <sheetView showGridLines="0" workbookViewId="0">
      <selection activeCell="F4" sqref="F4"/>
    </sheetView>
  </sheetViews>
  <sheetFormatPr baseColWidth="10" defaultRowHeight="15" x14ac:dyDescent="0.25"/>
  <cols>
    <col min="1" max="1" width="4.140625" style="6" customWidth="1"/>
    <col min="2" max="2" width="20.5703125" style="6" customWidth="1"/>
    <col min="3" max="6" width="21" style="6" customWidth="1"/>
    <col min="7" max="16384" width="11.42578125" style="6"/>
  </cols>
  <sheetData>
    <row r="2" spans="1:7" ht="29.25" customHeight="1" x14ac:dyDescent="0.25">
      <c r="B2" s="22" t="s">
        <v>109</v>
      </c>
      <c r="C2" s="22" t="s">
        <v>110</v>
      </c>
      <c r="D2" s="22" t="s">
        <v>111</v>
      </c>
      <c r="E2" s="22" t="s">
        <v>112</v>
      </c>
      <c r="F2" s="22" t="s">
        <v>113</v>
      </c>
      <c r="G2" s="23" t="s">
        <v>99</v>
      </c>
    </row>
    <row r="3" spans="1:7" x14ac:dyDescent="0.25">
      <c r="A3" s="24" t="s">
        <v>114</v>
      </c>
      <c r="B3" s="26" t="s">
        <v>84</v>
      </c>
      <c r="C3" s="29">
        <f>'D29'!U100/B1G!U101</f>
        <v>0.10895538030235544</v>
      </c>
      <c r="D3" s="29">
        <f>'D612'!D37/B1G!U101</f>
        <v>8.8260146199596504E-2</v>
      </c>
      <c r="E3" s="29">
        <f>'D51'!D37/B1G!U101</f>
        <v>4.9479917205963266E-2</v>
      </c>
      <c r="F3" s="29">
        <f>-'D3'!$D13/B1G!$U79</f>
        <v>-1.4434868952434588E-2</v>
      </c>
      <c r="G3" s="30">
        <f>SUM(C3:F3)</f>
        <v>0.23226057475548062</v>
      </c>
    </row>
    <row r="4" spans="1:7" x14ac:dyDescent="0.25">
      <c r="A4" s="24" t="s">
        <v>115</v>
      </c>
      <c r="B4" s="26" t="s">
        <v>68</v>
      </c>
      <c r="C4" s="29">
        <f>'D29'!U83/B1G!U84</f>
        <v>5.3150961582595128E-2</v>
      </c>
      <c r="D4" s="29">
        <f>'D612'!D20/B1G!U84</f>
        <v>0.11291136916509845</v>
      </c>
      <c r="E4" s="29">
        <f>'D51'!D20/B1G!U84</f>
        <v>7.0317161610134488E-2</v>
      </c>
      <c r="F4" s="29">
        <f>-'D3'!$D14/B1G!$U80</f>
        <v>-1.2969294496679598E-2</v>
      </c>
      <c r="G4" s="30">
        <f t="shared" ref="G4:G27" si="0">SUM(C4:F4)</f>
        <v>0.22341019786114846</v>
      </c>
    </row>
    <row r="5" spans="1:7" x14ac:dyDescent="0.25">
      <c r="A5" s="24" t="s">
        <v>114</v>
      </c>
      <c r="B5" s="26" t="s">
        <v>72</v>
      </c>
      <c r="C5" s="29">
        <f>'D29'!U88/B1G!U89</f>
        <v>3.2722956934554084E-2</v>
      </c>
      <c r="D5" s="29">
        <f>'D612'!D25/B1G!U89</f>
        <v>8.4520176330959651E-2</v>
      </c>
      <c r="E5" s="29">
        <f>'D51'!D25/B1G!U89</f>
        <v>0.1138521532722957</v>
      </c>
      <c r="F5" s="29">
        <f>-'D3'!$D15/B1G!$U81</f>
        <v>-1.238078285146808E-2</v>
      </c>
      <c r="G5" s="30">
        <f t="shared" si="0"/>
        <v>0.21871450368634135</v>
      </c>
    </row>
    <row r="6" spans="1:7" x14ac:dyDescent="0.25">
      <c r="A6" s="24" t="s">
        <v>115</v>
      </c>
      <c r="B6" s="26" t="s">
        <v>71</v>
      </c>
      <c r="C6" s="29">
        <f>'D29'!U87/B1G!U88</f>
        <v>2.9887112779147795E-2</v>
      </c>
      <c r="D6" s="29">
        <f>'D612'!D24/B1G!U88</f>
        <v>0.14769766180119578</v>
      </c>
      <c r="E6" s="29">
        <f>'D51'!D24/B1G!U88</f>
        <v>3.7191323152632995E-2</v>
      </c>
      <c r="F6" s="29">
        <f>-'D3'!$D17/B1G!$U83</f>
        <v>-2.9792149494447329E-3</v>
      </c>
      <c r="G6" s="30">
        <f t="shared" si="0"/>
        <v>0.21179688278353184</v>
      </c>
    </row>
    <row r="7" spans="1:7" x14ac:dyDescent="0.25">
      <c r="A7" s="24" t="s">
        <v>115</v>
      </c>
      <c r="B7" s="26" t="s">
        <v>4</v>
      </c>
      <c r="C7" s="29">
        <f>'D29'!U85/B1G!U86</f>
        <v>6.2658497130483368E-2</v>
      </c>
      <c r="D7" s="29">
        <f>'D612'!D22/B1G!U86</f>
        <v>0.14264540361067723</v>
      </c>
      <c r="E7" s="29">
        <f>'D51'!D22/B1G!U86</f>
        <v>4.6879634084453205E-2</v>
      </c>
      <c r="F7" s="29">
        <f>-'D3'!$D12/B1G!$U78</f>
        <v>-4.3607621462292745E-2</v>
      </c>
      <c r="G7" s="30">
        <f t="shared" si="0"/>
        <v>0.2085759133633211</v>
      </c>
    </row>
    <row r="8" spans="1:7" x14ac:dyDescent="0.25">
      <c r="A8" s="24" t="s">
        <v>114</v>
      </c>
      <c r="B8" s="26" t="s">
        <v>63</v>
      </c>
      <c r="C8" s="29">
        <f>'D29'!U77/B1G!U78</f>
        <v>2.1111076474398274E-2</v>
      </c>
      <c r="D8" s="29">
        <f>'D612'!D14/B1G!U78</f>
        <v>0.13676998798106066</v>
      </c>
      <c r="E8" s="29">
        <f>'D51'!D14/B1G!U78</f>
        <v>6.1431673888421294E-2</v>
      </c>
      <c r="F8" s="29">
        <f>-'D3'!$D16/B1G!$U82</f>
        <v>-1.3060109289617487E-2</v>
      </c>
      <c r="G8" s="30">
        <f t="shared" si="0"/>
        <v>0.20625262905426275</v>
      </c>
    </row>
    <row r="9" spans="1:7" x14ac:dyDescent="0.25">
      <c r="A9" s="24" t="s">
        <v>114</v>
      </c>
      <c r="B9" s="26" t="s">
        <v>79</v>
      </c>
      <c r="C9" s="29">
        <f>'D29'!U95/B1G!U96</f>
        <v>1.8956472920577554E-2</v>
      </c>
      <c r="D9" s="29">
        <f>'D612'!D32/B1G!U96</f>
        <v>0.12578290847207846</v>
      </c>
      <c r="E9" s="29">
        <f>'D51'!D32/B1G!U96</f>
        <v>5.9930875980280358E-2</v>
      </c>
      <c r="F9" s="29">
        <f>-'D3'!$D18/B1G!$U84</f>
        <v>-9.9753675739355264E-3</v>
      </c>
      <c r="G9" s="30">
        <f t="shared" si="0"/>
        <v>0.19469488979900085</v>
      </c>
    </row>
    <row r="10" spans="1:7" x14ac:dyDescent="0.25">
      <c r="A10" s="24" t="s">
        <v>114</v>
      </c>
      <c r="B10" s="26" t="s">
        <v>76</v>
      </c>
      <c r="C10" s="29">
        <f>'D29'!U92/B1G!U93</f>
        <v>1.6245115784076874E-2</v>
      </c>
      <c r="D10" s="29">
        <f>'D612'!D29/B1G!U93</f>
        <v>0.12237534082699583</v>
      </c>
      <c r="E10" s="29">
        <f>'D51'!D29/B1G!U93</f>
        <v>5.6860818295515453E-2</v>
      </c>
      <c r="F10" s="29">
        <f>-'D3'!$D19/B1G!$U85</f>
        <v>-1.1318777191987308E-2</v>
      </c>
      <c r="G10" s="30">
        <f t="shared" si="0"/>
        <v>0.18416249771460083</v>
      </c>
    </row>
    <row r="11" spans="1:7" x14ac:dyDescent="0.25">
      <c r="A11" s="24" t="s">
        <v>115</v>
      </c>
      <c r="B11" s="26" t="s">
        <v>69</v>
      </c>
      <c r="C11" s="29">
        <f>'D29'!U84/B1G!U85</f>
        <v>1.7719601841640776E-2</v>
      </c>
      <c r="D11" s="29">
        <f>'D612'!D21/B1G!U85</f>
        <v>0.13358950068960751</v>
      </c>
      <c r="E11" s="29">
        <f>'D51'!D21/B1G!U85</f>
        <v>3.2415872202338616E-2</v>
      </c>
      <c r="F11" s="29">
        <f>-'D3'!$D23/B1G!$U89</f>
        <v>-1.9498134961003729E-3</v>
      </c>
      <c r="G11" s="30">
        <f t="shared" si="0"/>
        <v>0.18177516123748652</v>
      </c>
    </row>
    <row r="12" spans="1:7" x14ac:dyDescent="0.25">
      <c r="A12" s="24" t="s">
        <v>114</v>
      </c>
      <c r="B12" s="26" t="s">
        <v>77</v>
      </c>
      <c r="C12" s="29">
        <f>'D29'!U93/B1G!U94</f>
        <v>4.1791937137000343E-2</v>
      </c>
      <c r="D12" s="29">
        <f>'D612'!D30/B1G!U94</f>
        <v>9.8804236419542196E-2</v>
      </c>
      <c r="E12" s="29">
        <f>'D51'!D30/B1G!U94</f>
        <v>4.6348650495387771E-2</v>
      </c>
      <c r="F12" s="29">
        <f>-'D3'!$D21/B1G!$U87</f>
        <v>-5.6199885452462772E-3</v>
      </c>
      <c r="G12" s="30">
        <f t="shared" si="0"/>
        <v>0.18132483550668402</v>
      </c>
    </row>
    <row r="13" spans="1:7" x14ac:dyDescent="0.25">
      <c r="A13" s="24" t="s">
        <v>114</v>
      </c>
      <c r="B13" s="26" t="s">
        <v>64</v>
      </c>
      <c r="C13" s="29">
        <f>'D29'!U78/B1G!U79</f>
        <v>9.2774414417084727E-3</v>
      </c>
      <c r="D13" s="29">
        <f>'D612'!D15/B1G!U79</f>
        <v>0.12533438062704241</v>
      </c>
      <c r="E13" s="29">
        <f>'D51'!D15/B1G!U79</f>
        <v>5.1263051033338024E-2</v>
      </c>
      <c r="F13" s="29">
        <f>-'D3'!$D22/B1G!$U88</f>
        <v>-6.7671200276841689E-3</v>
      </c>
      <c r="G13" s="30">
        <f t="shared" si="0"/>
        <v>0.17910775307440474</v>
      </c>
    </row>
    <row r="14" spans="1:7" x14ac:dyDescent="0.25">
      <c r="B14" s="26" t="s">
        <v>85</v>
      </c>
      <c r="C14" s="29">
        <f>'D29'!U101/B1G!U102</f>
        <v>2.7805152705893382E-2</v>
      </c>
      <c r="D14" s="29">
        <f>'D612'!D38/B1G!U102</f>
        <v>0.10294124441986018</v>
      </c>
      <c r="E14" s="29">
        <f>'D51'!D38/B1G!U102</f>
        <v>4.0900452879956119E-2</v>
      </c>
      <c r="F14" s="29">
        <f>-'D3'!$D25/B1G!$U91</f>
        <v>-2.1039792651318797E-3</v>
      </c>
      <c r="G14" s="30">
        <f t="shared" si="0"/>
        <v>0.16954287074057781</v>
      </c>
    </row>
    <row r="15" spans="1:7" x14ac:dyDescent="0.25">
      <c r="A15" s="24" t="s">
        <v>114</v>
      </c>
      <c r="B15" s="26" t="s">
        <v>82</v>
      </c>
      <c r="C15" s="29">
        <f>'D29'!U98/B1G!U99</f>
        <v>1.3430792154967581E-2</v>
      </c>
      <c r="D15" s="29">
        <f>'D612'!D35/B1G!U99</f>
        <v>0.12089726551488059</v>
      </c>
      <c r="E15" s="29">
        <f>'D51'!D35/B1G!U99</f>
        <v>5.6381136482622531E-2</v>
      </c>
      <c r="F15" s="29">
        <f>-'D3'!$D20/B1G!$U86</f>
        <v>-2.8971243320510764E-2</v>
      </c>
      <c r="G15" s="30">
        <f t="shared" si="0"/>
        <v>0.16173795083195994</v>
      </c>
    </row>
    <row r="16" spans="1:7" x14ac:dyDescent="0.25">
      <c r="A16" s="24" t="s">
        <v>115</v>
      </c>
      <c r="B16" s="26" t="s">
        <v>66</v>
      </c>
      <c r="C16" s="29">
        <f>'D29'!U81/B1G!U82</f>
        <v>1.448087431693989E-2</v>
      </c>
      <c r="D16" s="29">
        <f>'D612'!D18/B1G!U82</f>
        <v>0.13398907103825136</v>
      </c>
      <c r="E16" s="29">
        <f>'D51'!D18/B1G!U82</f>
        <v>2.7650273224043717E-2</v>
      </c>
      <c r="F16" s="29">
        <f>-'D3'!$D24/B1G!$U90</f>
        <v>-1.4947040163449648E-2</v>
      </c>
      <c r="G16" s="30">
        <f t="shared" si="0"/>
        <v>0.16117317841578535</v>
      </c>
    </row>
    <row r="17" spans="1:7" x14ac:dyDescent="0.25">
      <c r="A17" s="24" t="s">
        <v>114</v>
      </c>
      <c r="B17" s="26" t="s">
        <v>108</v>
      </c>
      <c r="C17" s="29">
        <f>'D29'!U80/B1G!U81</f>
        <v>7.525436114598362E-3</v>
      </c>
      <c r="D17" s="29">
        <f>'D612'!D17/B1G!U81</f>
        <v>0.10664664880361259</v>
      </c>
      <c r="E17" s="29">
        <f>'D51'!D17/B1G!U81</f>
        <v>4.2767336843485916E-2</v>
      </c>
      <c r="F17" s="29">
        <f>-'D3'!$D26/B1G!$U92</f>
        <v>-1.6895864219620672E-2</v>
      </c>
      <c r="G17" s="30">
        <f t="shared" si="0"/>
        <v>0.1400435575420762</v>
      </c>
    </row>
    <row r="18" spans="1:7" x14ac:dyDescent="0.25">
      <c r="A18" s="24" t="s">
        <v>114</v>
      </c>
      <c r="B18" s="26" t="s">
        <v>78</v>
      </c>
      <c r="C18" s="29">
        <f>'D29'!U94/B1G!U95</f>
        <v>2.8643097094993561E-2</v>
      </c>
      <c r="D18" s="29">
        <f>'D612'!D31/B1G!U95</f>
        <v>7.2077604960561176E-2</v>
      </c>
      <c r="E18" s="29">
        <f>'D51'!D31/B1G!U95</f>
        <v>5.3934263685199713E-2</v>
      </c>
      <c r="F18" s="29">
        <f>-'D3'!$D27/B1G!$U93</f>
        <v>-1.573630283303944E-2</v>
      </c>
      <c r="G18" s="30">
        <f t="shared" si="0"/>
        <v>0.13891866290771498</v>
      </c>
    </row>
    <row r="19" spans="1:7" x14ac:dyDescent="0.25">
      <c r="A19" s="24" t="s">
        <v>114</v>
      </c>
      <c r="B19" s="26" t="s">
        <v>81</v>
      </c>
      <c r="C19" s="29">
        <f>'D29'!U97/B1G!U98</f>
        <v>1.8538039329722658E-2</v>
      </c>
      <c r="D19" s="29">
        <f>'D612'!D34/B1G!U98</f>
        <v>8.7383228526771106E-2</v>
      </c>
      <c r="E19" s="29">
        <f>'D51'!D34/B1G!U98</f>
        <v>3.4713387372323795E-2</v>
      </c>
      <c r="F19" s="29">
        <f>-'D3'!$D29/B1G!$U95</f>
        <v>-8.7793941367114089E-3</v>
      </c>
      <c r="G19" s="30">
        <f t="shared" si="0"/>
        <v>0.13185526109210616</v>
      </c>
    </row>
    <row r="20" spans="1:7" x14ac:dyDescent="0.25">
      <c r="A20" s="24" t="s">
        <v>115</v>
      </c>
      <c r="B20" s="26" t="s">
        <v>83</v>
      </c>
      <c r="C20" s="29">
        <f>'D29'!U99/B1G!U100</f>
        <v>5.4801206957756478E-3</v>
      </c>
      <c r="D20" s="29">
        <f>'D612'!D36/B1G!U100</f>
        <v>9.0773281268488937E-2</v>
      </c>
      <c r="E20" s="29">
        <f>'D51'!D36/B1G!U100</f>
        <v>4.3559933735652583E-2</v>
      </c>
      <c r="F20" s="29">
        <f>-'D3'!$D30/B1G!$U96</f>
        <v>-8.3861120370532817E-3</v>
      </c>
      <c r="G20" s="30">
        <f t="shared" si="0"/>
        <v>0.13142722366286388</v>
      </c>
    </row>
    <row r="21" spans="1:7" x14ac:dyDescent="0.25">
      <c r="A21" s="24" t="s">
        <v>114</v>
      </c>
      <c r="B21" s="26" t="s">
        <v>70</v>
      </c>
      <c r="C21" s="29">
        <f>'D29'!U86/B1G!U87</f>
        <v>2.358963344788087E-2</v>
      </c>
      <c r="D21" s="29">
        <f>'D612'!D23/B1G!U87</f>
        <v>7.6066723940435274E-2</v>
      </c>
      <c r="E21" s="29">
        <f>'D51'!D23/B1G!U87</f>
        <v>4.4136597938144333E-2</v>
      </c>
      <c r="F21" s="29">
        <f>-'D3'!$D28/B1G!$U94</f>
        <v>-1.7808336180389479E-2</v>
      </c>
      <c r="G21" s="30">
        <f t="shared" si="0"/>
        <v>0.12598461914607098</v>
      </c>
    </row>
    <row r="22" spans="1:7" x14ac:dyDescent="0.25">
      <c r="A22" s="24" t="s">
        <v>115</v>
      </c>
      <c r="B22" s="26" t="s">
        <v>75</v>
      </c>
      <c r="C22" s="29">
        <f>'D29'!U91/B1G!U92</f>
        <v>2.9663616379530699E-2</v>
      </c>
      <c r="D22" s="29">
        <f>'D612'!D28/B1G!U92</f>
        <v>8.005725678646286E-2</v>
      </c>
      <c r="E22" s="29">
        <f>'D51'!D28/B1G!U92</f>
        <v>2.3528960687081438E-2</v>
      </c>
      <c r="F22" s="29">
        <f>-'D3'!$D31/B1G!$U97</f>
        <v>-1.7478750149646834E-2</v>
      </c>
      <c r="G22" s="30">
        <f t="shared" si="0"/>
        <v>0.11577108370342817</v>
      </c>
    </row>
    <row r="23" spans="1:7" x14ac:dyDescent="0.25">
      <c r="A23" s="24" t="s">
        <v>115</v>
      </c>
      <c r="B23" s="26" t="s">
        <v>73</v>
      </c>
      <c r="C23" s="29">
        <f>'D29'!U89/B1G!U90</f>
        <v>1.5054572826496047E-2</v>
      </c>
      <c r="D23" s="29">
        <f>'D612'!D26/B1G!U90</f>
        <v>0.10167213291037153</v>
      </c>
      <c r="E23" s="29">
        <f>'D51'!D26/B1G!U90</f>
        <v>1.7205226087424056E-3</v>
      </c>
      <c r="F23" s="29">
        <f>-'D3'!$D32/B1G!$U98</f>
        <v>-1.0359492566609721E-2</v>
      </c>
      <c r="G23" s="30">
        <f t="shared" si="0"/>
        <v>0.10808773577900027</v>
      </c>
    </row>
    <row r="24" spans="1:7" x14ac:dyDescent="0.25">
      <c r="A24" s="24" t="s">
        <v>114</v>
      </c>
      <c r="B24" s="26" t="s">
        <v>65</v>
      </c>
      <c r="C24" s="29">
        <f>'D29'!U79/B1G!U80</f>
        <v>2.3040085914042125E-2</v>
      </c>
      <c r="D24" s="29">
        <f>'D612'!D16/B1G!U80</f>
        <v>3.0108269226554452E-2</v>
      </c>
      <c r="E24" s="29">
        <f>'D51'!D16/B1G!U80</f>
        <v>5.3186709623687732E-2</v>
      </c>
      <c r="F24" s="29">
        <f>-'D3'!$D33/B1G!$U99</f>
        <v>-2.0760339897708511E-2</v>
      </c>
      <c r="G24" s="30">
        <f t="shared" si="0"/>
        <v>8.5574724866575802E-2</v>
      </c>
    </row>
    <row r="25" spans="1:7" x14ac:dyDescent="0.25">
      <c r="A25" s="24" t="s">
        <v>115</v>
      </c>
      <c r="B25" s="26" t="s">
        <v>67</v>
      </c>
      <c r="C25" s="29">
        <f>'D29'!U82/B1G!U83</f>
        <v>1.1233285324716152E-2</v>
      </c>
      <c r="D25" s="29">
        <f>'D612'!D19/B1G!U83</f>
        <v>4.2454726899203835E-2</v>
      </c>
      <c r="E25" s="29">
        <f>'D51'!D19/B1G!U83</f>
        <v>3.9899547451765958E-2</v>
      </c>
      <c r="F25" s="29">
        <f>-'D3'!$D34/B1G!$U100</f>
        <v>-8.9930185776831151E-3</v>
      </c>
      <c r="G25" s="30">
        <f t="shared" si="0"/>
        <v>8.4594541098002823E-2</v>
      </c>
    </row>
    <row r="26" spans="1:7" x14ac:dyDescent="0.25">
      <c r="A26" s="24" t="s">
        <v>114</v>
      </c>
      <c r="B26" s="26" t="s">
        <v>80</v>
      </c>
      <c r="C26" s="29">
        <f>'D29'!U96/B1G!U97</f>
        <v>1.5084400814078774E-2</v>
      </c>
      <c r="D26" s="29">
        <f>'D612'!D33/B1G!U97</f>
        <v>1.2219162775848997E-2</v>
      </c>
      <c r="E26" s="29">
        <f>'D51'!D33/B1G!U97</f>
        <v>3.8876252045173393E-2</v>
      </c>
      <c r="F26" s="29">
        <f>-'D3'!$D35/B1G!$U101</f>
        <v>-1.419092409673278E-2</v>
      </c>
      <c r="G26" s="30">
        <f t="shared" si="0"/>
        <v>5.1988891538368387E-2</v>
      </c>
    </row>
    <row r="27" spans="1:7" x14ac:dyDescent="0.25">
      <c r="A27" s="24" t="s">
        <v>115</v>
      </c>
      <c r="B27" s="26" t="s">
        <v>74</v>
      </c>
      <c r="C27" s="29">
        <f>'D29'!U90/B1G!U91</f>
        <v>4.84830004573868E-3</v>
      </c>
      <c r="D27" s="29">
        <f>'D612'!D27/B1G!U91</f>
        <v>1.4758347309041013E-2</v>
      </c>
      <c r="E27" s="29">
        <f>'D51'!D27/B1G!U91</f>
        <v>2.3082787010214972E-2</v>
      </c>
      <c r="F27" s="29">
        <f>-'D3'!$D36/B1G!$U102</f>
        <v>-6.5459998904269451E-3</v>
      </c>
      <c r="G27" s="30">
        <f t="shared" si="0"/>
        <v>3.6143434474567721E-2</v>
      </c>
    </row>
    <row r="30" spans="1:7" x14ac:dyDescent="0.25">
      <c r="C30" s="24"/>
    </row>
    <row r="31" spans="1:7" x14ac:dyDescent="0.25">
      <c r="C31" s="24"/>
    </row>
    <row r="32" spans="1:7" x14ac:dyDescent="0.25">
      <c r="C32" s="24"/>
    </row>
  </sheetData>
  <autoFilter ref="B2:G27">
    <sortState ref="B3:G27">
      <sortCondition descending="1" ref="G2:G27"/>
    </sortState>
  </autoFilter>
  <conditionalFormatting sqref="G3:G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C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F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1</vt:lpstr>
      <vt:lpstr>T1- Poids impôts directs</vt:lpstr>
      <vt:lpstr>D29</vt:lpstr>
      <vt:lpstr>B1G</vt:lpstr>
      <vt:lpstr>D51</vt:lpstr>
      <vt:lpstr>D612</vt:lpstr>
      <vt:lpstr>D3</vt:lpstr>
      <vt:lpstr>D29xB1GxD612xD51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Graphique 1 – Coûts salariaux unitaires de l’industrie</dc:title>
  <dc:creator>Direction générale des entreprises</dc:creator>
  <cp:lastModifiedBy>PIRAUX Myriam</cp:lastModifiedBy>
  <dcterms:created xsi:type="dcterms:W3CDTF">2022-07-28T09:15:01Z</dcterms:created>
  <dcterms:modified xsi:type="dcterms:W3CDTF">2022-09-30T09:00:58Z</dcterms:modified>
</cp:coreProperties>
</file>