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95E4" lockStructure="1"/>
  <bookViews>
    <workbookView xWindow="0" yWindow="0" windowWidth="20490" windowHeight="7155" tabRatio="842"/>
  </bookViews>
  <sheets>
    <sheet name="SITE" sheetId="11" r:id="rId1"/>
    <sheet name="DONNEES PRODUITS" sheetId="14" r:id="rId2"/>
    <sheet name="RECAPITULATIF" sheetId="9" r:id="rId3"/>
    <sheet name="CONVERTIBILITE" sheetId="10" r:id="rId4"/>
    <sheet name="PIECES A JOINDRE" sheetId="18" r:id="rId5"/>
    <sheet name="PRODCOM" sheetId="5" r:id="rId6"/>
    <sheet name="ANNEXE III" sheetId="6" r:id="rId7"/>
    <sheet name="liste déroulante" sheetId="15" state="hidden" r:id="rId8"/>
  </sheets>
  <definedNames>
    <definedName name="_xlnm._FilterDatabase" localSheetId="5" hidden="1">PRODCOM!$C$2:$C$576</definedName>
    <definedName name="FEC">RECAPITULATIF!$C$40</definedName>
    <definedName name="FEE">CONVERTIBILITE!$G$34</definedName>
    <definedName name="IDA">RECAPITULATIF!$B$40</definedName>
    <definedName name="_xlnm.Print_Titles" localSheetId="1">'DONNEES PRODUITS'!$B:$B</definedName>
    <definedName name="PTE">RECAPITULATIF!$D$40</definedName>
    <definedName name="REE">RECAPITULATIF!$E$40</definedName>
    <definedName name="_xlnm.Print_Area" localSheetId="6">'ANNEXE III'!$A$1</definedName>
    <definedName name="_xlnm.Print_Area" localSheetId="3">CONVERTIBILITE!$A$1:$H$44</definedName>
    <definedName name="_xlnm.Print_Area" localSheetId="1">'DONNEES PRODUITS'!$B$1:$AA$35</definedName>
    <definedName name="_xlnm.Print_Area" localSheetId="4">'PIECES A JOINDRE'!$A$1:$A$2</definedName>
    <definedName name="_xlnm.Print_Area" localSheetId="5">PRODCOM!$A$1</definedName>
    <definedName name="_xlnm.Print_Area" localSheetId="2">RECAPITULATIF!$A$1:$G$42</definedName>
  </definedNames>
  <calcPr calcId="145621"/>
</workbook>
</file>

<file path=xl/calcChain.xml><?xml version="1.0" encoding="utf-8"?>
<calcChain xmlns="http://schemas.openxmlformats.org/spreadsheetml/2006/main">
  <c r="D4" i="9" l="1"/>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 i="9"/>
  <c r="E4" i="9" l="1"/>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 i="9"/>
  <c r="E5" i="11"/>
  <c r="A47" i="11" l="1"/>
  <c r="T3" i="11"/>
  <c r="Q47" i="11" l="1"/>
  <c r="G47" i="11"/>
  <c r="A42" i="9"/>
  <c r="B35" i="14"/>
  <c r="A44" i="10"/>
  <c r="N35" i="14"/>
  <c r="S12" i="11"/>
  <c r="R15" i="11"/>
  <c r="C41" i="11" l="1"/>
  <c r="B26" i="10" l="1"/>
  <c r="B26" i="9"/>
  <c r="D4" i="10" l="1"/>
  <c r="G4" i="10" s="1"/>
  <c r="D5" i="10"/>
  <c r="G5" i="10" s="1"/>
  <c r="D6" i="10"/>
  <c r="G6" i="10" s="1"/>
  <c r="D7" i="10"/>
  <c r="G7" i="10" s="1"/>
  <c r="D8" i="10"/>
  <c r="G8" i="10" s="1"/>
  <c r="D9" i="10"/>
  <c r="G9" i="10" s="1"/>
  <c r="D10" i="10"/>
  <c r="G10" i="10" s="1"/>
  <c r="D11" i="10"/>
  <c r="G11" i="10" s="1"/>
  <c r="D12" i="10"/>
  <c r="G12" i="10" s="1"/>
  <c r="D13" i="10"/>
  <c r="G13" i="10" s="1"/>
  <c r="D14" i="10"/>
  <c r="G14" i="10" s="1"/>
  <c r="D15" i="10"/>
  <c r="G15" i="10" s="1"/>
  <c r="D16" i="10"/>
  <c r="G16" i="10" s="1"/>
  <c r="D17" i="10"/>
  <c r="G17" i="10" s="1"/>
  <c r="D18" i="10"/>
  <c r="G18" i="10" s="1"/>
  <c r="D19" i="10"/>
  <c r="G19" i="10" s="1"/>
  <c r="D20" i="10"/>
  <c r="G20" i="10" s="1"/>
  <c r="D21" i="10"/>
  <c r="G21" i="10" s="1"/>
  <c r="D22" i="10"/>
  <c r="G22" i="10" s="1"/>
  <c r="D23" i="10"/>
  <c r="G23" i="10" s="1"/>
  <c r="D24" i="10"/>
  <c r="G24" i="10" s="1"/>
  <c r="D25" i="10"/>
  <c r="G25" i="10" s="1"/>
  <c r="D26" i="10"/>
  <c r="G26" i="10" s="1"/>
  <c r="D27" i="10"/>
  <c r="G27" i="10" s="1"/>
  <c r="D28" i="10"/>
  <c r="G28" i="10" s="1"/>
  <c r="D29" i="10"/>
  <c r="G29" i="10" s="1"/>
  <c r="D30" i="10"/>
  <c r="G30" i="10" s="1"/>
  <c r="D31" i="10"/>
  <c r="G31" i="10" s="1"/>
  <c r="D32" i="10"/>
  <c r="G32" i="10" s="1"/>
  <c r="D3" i="10"/>
  <c r="G3" i="10" s="1"/>
  <c r="N11" i="11"/>
  <c r="AA5" i="14" l="1"/>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4" i="14"/>
  <c r="B4" i="10"/>
  <c r="B5" i="10"/>
  <c r="B6" i="10"/>
  <c r="B7" i="10"/>
  <c r="B8" i="10"/>
  <c r="B9" i="10"/>
  <c r="B10" i="10"/>
  <c r="B11" i="10"/>
  <c r="B12" i="10"/>
  <c r="B13" i="10"/>
  <c r="B14" i="10"/>
  <c r="B15" i="10"/>
  <c r="B16" i="10"/>
  <c r="B17" i="10"/>
  <c r="B18" i="10"/>
  <c r="B19" i="10"/>
  <c r="B20" i="10"/>
  <c r="B21" i="10"/>
  <c r="B22" i="10"/>
  <c r="B23" i="10"/>
  <c r="B24" i="10"/>
  <c r="B25" i="10"/>
  <c r="B27" i="10"/>
  <c r="B28" i="10"/>
  <c r="B29" i="10"/>
  <c r="B30" i="10"/>
  <c r="B31" i="10"/>
  <c r="B32" i="10"/>
  <c r="B3" i="10"/>
  <c r="B3" i="9"/>
  <c r="E40"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 i="9"/>
  <c r="B4" i="9"/>
  <c r="B5" i="9"/>
  <c r="B6" i="9"/>
  <c r="B7" i="9"/>
  <c r="B8" i="9"/>
  <c r="B9" i="9"/>
  <c r="B10" i="9"/>
  <c r="B11" i="9"/>
  <c r="B12" i="9"/>
  <c r="B13" i="9"/>
  <c r="B14" i="9"/>
  <c r="B15" i="9"/>
  <c r="B16" i="9"/>
  <c r="B17" i="9"/>
  <c r="B18" i="9"/>
  <c r="B19" i="9"/>
  <c r="B20" i="9"/>
  <c r="B21" i="9"/>
  <c r="B22" i="9"/>
  <c r="B23" i="9"/>
  <c r="B24" i="9"/>
  <c r="B25" i="9"/>
  <c r="B27" i="9"/>
  <c r="B28" i="9"/>
  <c r="B29" i="9"/>
  <c r="B30" i="9"/>
  <c r="B31" i="9"/>
  <c r="B32" i="9"/>
  <c r="F25" i="9" l="1"/>
  <c r="F3" i="9"/>
  <c r="F29" i="9"/>
  <c r="F21" i="9"/>
  <c r="F17" i="9"/>
  <c r="F13" i="9"/>
  <c r="F18" i="9"/>
  <c r="F9" i="9"/>
  <c r="F5" i="9"/>
  <c r="F32" i="9"/>
  <c r="F28" i="9"/>
  <c r="F24" i="9"/>
  <c r="F20" i="9"/>
  <c r="F16" i="9"/>
  <c r="F12" i="9"/>
  <c r="F8" i="9"/>
  <c r="F4" i="9"/>
  <c r="F31" i="9"/>
  <c r="F27" i="9"/>
  <c r="F23" i="9"/>
  <c r="F19" i="9"/>
  <c r="F15" i="9"/>
  <c r="F11" i="9"/>
  <c r="F7" i="9"/>
  <c r="F30" i="9"/>
  <c r="F26" i="9"/>
  <c r="F22" i="9"/>
  <c r="F14" i="9"/>
  <c r="F10" i="9"/>
  <c r="F6" i="9"/>
  <c r="F33" i="9" l="1"/>
</calcChain>
</file>

<file path=xl/comments1.xml><?xml version="1.0" encoding="utf-8"?>
<comments xmlns="http://schemas.openxmlformats.org/spreadsheetml/2006/main">
  <authors>
    <author>rparellada</author>
  </authors>
  <commentList>
    <comment ref="C13" authorId="0">
      <text>
        <r>
          <rPr>
            <b/>
            <sz val="12"/>
            <color indexed="81"/>
            <rFont val="Tahoma"/>
            <family val="2"/>
          </rPr>
          <t>/!\ Saisissez ici les coordonnées du SITE de production (adresse, SIRET, commune…) et non celles du siège de l'entreprise.
SIRET = 14 chiffres
Vérifiez les données sur : 
http://avis-situation-sirene.insee.fr/</t>
        </r>
      </text>
    </comment>
    <comment ref="C41" authorId="0">
      <text>
        <r>
          <rPr>
            <b/>
            <sz val="9"/>
            <color indexed="81"/>
            <rFont val="Tahoma"/>
            <family val="2"/>
          </rPr>
          <t>Cette case sera complétée automatiquement après saisie de l'onglet "données produit".</t>
        </r>
        <r>
          <rPr>
            <sz val="9"/>
            <color indexed="81"/>
            <rFont val="Tahoma"/>
            <family val="2"/>
          </rPr>
          <t xml:space="preserve">
</t>
        </r>
      </text>
    </comment>
  </commentList>
</comments>
</file>

<file path=xl/comments2.xml><?xml version="1.0" encoding="utf-8"?>
<comments xmlns="http://schemas.openxmlformats.org/spreadsheetml/2006/main">
  <authors>
    <author>rparellada</author>
  </authors>
  <commentList>
    <comment ref="AA4" authorId="0">
      <text>
        <r>
          <rPr>
            <b/>
            <sz val="9"/>
            <color indexed="81"/>
            <rFont val="Tahoma"/>
            <family val="2"/>
          </rPr>
          <t>Fournir avis de la Préfecture relatif aux articles R. 122-23 et R 122-24 du code de l'énergie en cas de demande d'une augmentation significative de capacité d'un ou plusieurs produits ( &gt;10%)</t>
        </r>
        <r>
          <rPr>
            <sz val="9"/>
            <color indexed="81"/>
            <rFont val="Tahoma"/>
            <family val="2"/>
          </rPr>
          <t xml:space="preserve">
</t>
        </r>
      </text>
    </comment>
  </commentList>
</comments>
</file>

<file path=xl/sharedStrings.xml><?xml version="1.0" encoding="utf-8"?>
<sst xmlns="http://schemas.openxmlformats.org/spreadsheetml/2006/main" count="1872" uniqueCount="1374">
  <si>
    <t>NACE4</t>
  </si>
  <si>
    <t>Description</t>
  </si>
  <si>
    <t>Valeur du référentie</t>
  </si>
  <si>
    <t>Code prodcom (rev 1.1) correspondant</t>
  </si>
  <si>
    <t>Aluminium de première fusion</t>
  </si>
  <si>
    <t>MWh/t produit (consommation CA)</t>
  </si>
  <si>
    <t>Tonne d'aluminium liquide, sous forme brute, non allié</t>
  </si>
  <si>
    <t>Aluminium liquide sous forme brute, non allié, obtenu par électrolyse</t>
  </si>
  <si>
    <t>Tous les procédés de production d'aluminium liquide, sous forme brute, non allié, obtenu par électrolyse, y compris les unités de contrôle de la pollution, les procédés auxiliaires et la halle de coulée. Aux définitions du produit figurant dans la décision 2011/278/UE s'ajoute l'atelier de fabrication d'anodes (anodes précuites). Dans le cas où les anodes proviennent d'un atelier de fabrication autonome en Europe, cet atelier ne doit pas bénéficier d'une compensation étant donné qu'il est déjà couvert par le référentiel. Si les anodes sont produites hors Europe, une correction peut être appliquée.</t>
  </si>
  <si>
    <t>Aluminium, sous forme brute, non allié</t>
  </si>
  <si>
    <t>Aluminium, sous forme brute, alliages primaires</t>
  </si>
  <si>
    <t>Alumine (affinage)</t>
  </si>
  <si>
    <t>MWh/t produit</t>
  </si>
  <si>
    <t>Tonne d'alumine</t>
  </si>
  <si>
    <t>Tous les procédés directement ou indirectement liés à la production d'alumine</t>
  </si>
  <si>
    <t>Oxyde d'aluminium (excl. corindon artificiel)</t>
  </si>
  <si>
    <t>Acier à l'oxygène</t>
  </si>
  <si>
    <t>Tonne d'acier brut (coulé)</t>
  </si>
  <si>
    <t>Métallurgie secondaire, installations de préchauffage des réfractaires, auxiliaires (en particulier de dépoussiérage) et installations de coulée, jusqu'à la découpe des produits en acier brut</t>
  </si>
  <si>
    <t>Aciers non alliés obtenus par d'autres procédés que dans les fours électriques</t>
  </si>
  <si>
    <t>Aciers alliés autres qu'inoxydables obtenus par d'autres procédés que dans les fours électriques</t>
  </si>
  <si>
    <t>Aciers inoxydables et réfractaires obtenus par d'autres procédés que dans les fours électriques</t>
  </si>
  <si>
    <t>Acier au carbone produit au four électrique</t>
  </si>
  <si>
    <t>Tonne d'acier brut de deuxième fusion (installation de coulée)</t>
  </si>
  <si>
    <t>Acier contenant moins de 8 % d'éléments d'alliage métalliques et ayant une teneur en oligo-éléments telle qu'elle restreint son utilisation aux applications qui n'exigent pas une qualité de surface et une aptitude aux traitements élevées</t>
  </si>
  <si>
    <t>Tous les procédés directement ou indirectement liés aux unités de procédé:</t>
  </si>
  <si>
    <t>—</t>
  </si>
  <si>
    <t>four électrique à arc</t>
  </si>
  <si>
    <t>métallurgie secondaire</t>
  </si>
  <si>
    <t>coulée et découpe</t>
  </si>
  <si>
    <t>unité de postcombustion</t>
  </si>
  <si>
    <t>installation de dépoussiérage</t>
  </si>
  <si>
    <t>installations de préchauffage des poches</t>
  </si>
  <si>
    <t>installations de préchauffage des lingotières</t>
  </si>
  <si>
    <t>séchage des ferrailles et</t>
  </si>
  <si>
    <t>préchauffage des ferrailles</t>
  </si>
  <si>
    <t>Acier brut: aciers non alliés obtenus dans les fours électriques</t>
  </si>
  <si>
    <t>(fondée sur la moyenne des 10 % les plus efficaces)</t>
  </si>
  <si>
    <t>Acier brut: aciers alliés autres qu'inoxydables obtenus dans les fours électriques</t>
  </si>
  <si>
    <t>Acier brut: aciers inoxydables et réfractaires obtenus dans les fours électriques</t>
  </si>
  <si>
    <t>Acier fortement allié produit au four électrique</t>
  </si>
  <si>
    <t>Tonne d'acier brut fortement allié</t>
  </si>
  <si>
    <t>Acier contenant au moins 8 % d’éléments d’alliage métalliques ou soumis à des exigences élevées en matière de qualité de surface et d’aptitude à l’usinage</t>
  </si>
  <si>
    <t>fosse de refroidissement lent</t>
  </si>
  <si>
    <t>préchauffage des ferrailles. Ne sont pas incluses les unités de procédé: convertisseur de décarburation et stockage cryogénique des gaz industriels.</t>
  </si>
  <si>
    <t>FeSi</t>
  </si>
  <si>
    <t>Tonne de FeSi-75 final</t>
  </si>
  <si>
    <t>FeSi-75</t>
  </si>
  <si>
    <t>Tous les procédés directement liés au fonctionnement des fours.</t>
  </si>
  <si>
    <t>Ne sont pas inclus les procédés auxiliaires.</t>
  </si>
  <si>
    <t>Ferrosilicium dont la teneur en silicium est de 75 %</t>
  </si>
  <si>
    <t>FeMn HC</t>
  </si>
  <si>
    <t>Tonne de FeMn haut carbone final</t>
  </si>
  <si>
    <t>FeMn haut carbone</t>
  </si>
  <si>
    <t>Tous les procédés directement liés aux fours.</t>
  </si>
  <si>
    <t>Ferromanganèse (conformément au BREF)</t>
  </si>
  <si>
    <t>SiMn</t>
  </si>
  <si>
    <t>Tonne de SiMn final</t>
  </si>
  <si>
    <t>Silicomanganèse de diverses teneurs en carbone, notamment SiMn, SiMn bas carbone et SiMn très bas carbone.</t>
  </si>
  <si>
    <t>Silicomanganèse, à l'exclusion du FeSiMn</t>
  </si>
  <si>
    <t>Cl2</t>
  </si>
  <si>
    <t>Tonne de chlore</t>
  </si>
  <si>
    <t>Chlore</t>
  </si>
  <si>
    <t>Tous les procédés directement ou indirectement liés à l'électrolyse, y compris les installations auxiliaires telles que les moteurs</t>
  </si>
  <si>
    <t>Si métal</t>
  </si>
  <si>
    <t>Tonne de Si métal</t>
  </si>
  <si>
    <t>Silicium dont la teneur en silicium est de 90 à 99,99 %</t>
  </si>
  <si>
    <t>Silicium contenant en poids moins de 99,99 % de silicium</t>
  </si>
  <si>
    <t>Polysilicium ultra-pur</t>
  </si>
  <si>
    <t>Tonne de Si métal ultra-pur</t>
  </si>
  <si>
    <t>Silicium dont la teneur en silicium est supérieure à 99,99 %</t>
  </si>
  <si>
    <t>Tous les procédés directement ou indirectement liés aux fours, auxiliaires compris</t>
  </si>
  <si>
    <t>Silicium contenant en poids au moins 99,99 % de silicium</t>
  </si>
  <si>
    <t>SiC</t>
  </si>
  <si>
    <t>Tonne de SiC à 100 %</t>
  </si>
  <si>
    <t>Carbure de silicium dont la pureté est de 100 %</t>
  </si>
  <si>
    <t>Carbures, de constitution chimique définie ou non</t>
  </si>
  <si>
    <t>Produits chimiques à haute valeur ajoutée</t>
  </si>
  <si>
    <t>Tonne de produit chimique à haute valeur ajoutée (HVC) (tonne d’acétylène, d’éthylène, de propylène, de butadiène, de benzène et d’hydrogène)</t>
  </si>
  <si>
    <t>Mélange de produits chimiques à haute valeur ajoutée (HVC) exprimé sous forme de masse totale d’acétylène, d’éthylène, de propylène, de butadiène, de benzène et d’hydrogène, à l’exclusion des HVC obtenus à partir de la charge d’appoint (hydrogène, éthylène, autres HVC) pour lesquels la teneur en éthylène du mélange total de produits est d’au moins 30 % en masse et pour lesquels la teneur totale en HVC, en gaz combustible, en butènes et en hydrocarbures liquides du mélange de produits est d’au moins 50 % en masse</t>
  </si>
  <si>
    <t>Tous les procédés directement ou indirectement liés à la production de produits chimiques à haute valeur ajoutée, en tant que produits purifiés ou produits intermédiaires, la teneur concentrée en un produit chimique à haute valeur ajoutée (HVC) donné étant celle de sa forme commercialisable de la plus basse qualité (hydrocarbures C4 bruts, essence de pyrolyse non hydrogénée), excepté l’extraction d’hydrocarbures C4 (unité de production de butadiène), l’hydrogénation d’hydrocarbures C4, l’hydrotraitement de l’essence de pyrolyse et l’extraction d’aromatiques ainsi que la logistique/le stockage aux fins de l’exploitation quotidienne</t>
  </si>
  <si>
    <t>Plusieurs codes prodcom sous le code NACE 2414</t>
  </si>
  <si>
    <t>Hydrocarbures acycliques saturés</t>
  </si>
  <si>
    <t>Hydrocarbures acycliques non saturés; éthylène</t>
  </si>
  <si>
    <t>Hydrocarbures acycliques non saturés; propène (propylène)</t>
  </si>
  <si>
    <t>Hydrocarbures acycliques non saturés; butène (butylène) et ses isomères</t>
  </si>
  <si>
    <t>Hydrocarbures acycliques non saturés; buta-1,3-diene et isoprène</t>
  </si>
  <si>
    <t>Autres hydrocarbures acycliques non saturés</t>
  </si>
  <si>
    <t>Benzène</t>
  </si>
  <si>
    <t>Aromatiques</t>
  </si>
  <si>
    <t>Tous les procédés directement ou indirectement liés aux sous-unités aromatiques:</t>
  </si>
  <si>
    <t>hydrotraitement de l'essence de pyrolyse,</t>
  </si>
  <si>
    <t>extraction du benzène/toluène/xylène (BTX),</t>
  </si>
  <si>
    <t>dismutation du toluène (TDP),</t>
  </si>
  <si>
    <t>hydrodésalkylation (HDA),</t>
  </si>
  <si>
    <t>isomérisation du xylène,</t>
  </si>
  <si>
    <t>unités de production de P-xylène,</t>
  </si>
  <si>
    <t>production de cumène et</t>
  </si>
  <si>
    <t>production de cyclohexane</t>
  </si>
  <si>
    <t>Plusieurs codes prodcom sous le code NACE 2414. Voir le document d'orientation 9 concernant les émissions directes pour la liste complète.</t>
  </si>
  <si>
    <t>Noir de carbone</t>
  </si>
  <si>
    <t>Tonne de noir de fourneau (unité de production commercialisable, plus de 96 %)</t>
  </si>
  <si>
    <t>Noir de fourneau. Les produits “noir thermique” ou “noir tunnel” et “noir de fumée” ne sont pas inclus dans ce référentiel.</t>
  </si>
  <si>
    <t>Tous les procédés directement ou indirectement liés à la production de noir de fourneau ainsi que le finissage, le conditionnement et la mise en torchère</t>
  </si>
  <si>
    <t>Carbone (noirs de carbone et autres formes de carbone n.c.a.)</t>
  </si>
  <si>
    <t>Styrène</t>
  </si>
  <si>
    <t>Tonne of styrène (production commercialisable)</t>
  </si>
  <si>
    <t>Tous les procédés directement ou indirectement liés à la production</t>
  </si>
  <si>
    <t>du styrène ainsi que</t>
  </si>
  <si>
    <t>de l’éthylbenzène en tant que produit intermédiaire (avec la quantité utilisée comme charge dans la production de styrène)</t>
  </si>
  <si>
    <t>Oxyde d'éthylène/éthylène glycols OE /EG</t>
  </si>
  <si>
    <t>Tonne d'équivalent-OE (EOE), défini comme la quantité d'OE (en poids) incorporée dans une unité massique des glycols considérés</t>
  </si>
  <si>
    <t>Le référentiel relatif à l’oxyde d’éthylène/éthylène glycol englobe les produits:</t>
  </si>
  <si>
    <t>oxyde d’éthylène (OE, de haute pureté),</t>
  </si>
  <si>
    <t>monoéthylène glycol [(MEG, qualité standard + qualité fibres (de haute pureté)],</t>
  </si>
  <si>
    <t>diéthylène glycol (DEG),</t>
  </si>
  <si>
    <t>triéthylène glycol (TEG).</t>
  </si>
  <si>
    <t>La quantité totale de produits est exprimée en équivalent-OE (EOE), qui est défini comme la quantité d’OE (en poids) incorporée dans une unité massique du glycol considéré.</t>
  </si>
  <si>
    <t>Tous les procédés directement ou indirectement liés aux unités de procédé: production d’OE, purification d’OE et section de production de glycol</t>
  </si>
  <si>
    <t>Oxiranne (oxyde d'éthylène)</t>
  </si>
  <si>
    <t>Éthylène glycol (éthanediol)</t>
  </si>
  <si>
    <t>2,2-oxydiéthanol (diéthylène glycol)</t>
  </si>
  <si>
    <t>Électrolyse du zinc</t>
  </si>
  <si>
    <t>Tonne de zinc</t>
  </si>
  <si>
    <t>Zinc de première fusion</t>
  </si>
  <si>
    <t>Tous les procédés directement ou indirectement liés à l'unité d'électrolyse du zinc, auxiliaires compris</t>
  </si>
  <si>
    <t>Zinc sous forme brute, non allié</t>
  </si>
  <si>
    <t>Alliages de zinc sous forme brute</t>
  </si>
  <si>
    <t>Ammoniac</t>
  </si>
  <si>
    <t>Tonne d'ammoniac produit, exprimé sous forme de production (nette) commercialisable un indice de pureté égal à 100 %</t>
  </si>
  <si>
    <t>Ammoniac (NH3), à enregistrer en tonnes produites</t>
  </si>
  <si>
    <t>Tous les procédés directement ou indirectement liés à la production d'ammoniac et d'hydrogène, en tant que produit intermédiaire</t>
  </si>
  <si>
    <t>Ammoniac anhydre</t>
  </si>
  <si>
    <t>Unité du référentiel</t>
  </si>
  <si>
    <t>PRODCOM 2007 Rev 1.1</t>
  </si>
  <si>
    <t>http://ec.europa.eu/eurostat/ramon/nomenclatures/index.cfm?TargetUrl=LST_NOM_DTL&amp;StrNom=PRD_2007&amp;StrLanguageCode=FR&amp;IntPcKey=&amp;StrLayoutCode=&amp;IntCurrentPage=1</t>
  </si>
  <si>
    <t>13.10.10.30</t>
  </si>
  <si>
    <t>Minerais de fer et leurs concentrés, non agglomérés, autres que pyrites de fer grillées</t>
  </si>
  <si>
    <t>13.10.10.50</t>
  </si>
  <si>
    <t>Minerais de fer et leurs concentrés, agglomérés, autres que pyrites de fer grillées</t>
  </si>
  <si>
    <t>14.30.11.30</t>
  </si>
  <si>
    <t>Phosphates de calcium ou aluminocalciques naturels et craies phosphatées</t>
  </si>
  <si>
    <t>14.30.12.30</t>
  </si>
  <si>
    <t>Pyrites de fer non grillées</t>
  </si>
  <si>
    <t>14.30.12.50</t>
  </si>
  <si>
    <t>Soufre brut et soufre non raffiné (soufre récupéré incl.)</t>
  </si>
  <si>
    <t>14.30.13.13</t>
  </si>
  <si>
    <t>Sulfate de baryum naturel (barytine)</t>
  </si>
  <si>
    <t>14.30.13.15</t>
  </si>
  <si>
    <t>Carbonate de baryum naturel (whitherite)</t>
  </si>
  <si>
    <t>14.30.13.55</t>
  </si>
  <si>
    <t>Borates de sodium naturels et concentrés</t>
  </si>
  <si>
    <t>14.30.13.59</t>
  </si>
  <si>
    <t>Borates naturels (sodium excl.) et leurs concentrés; acide borique</t>
  </si>
  <si>
    <t>14.30.13.73</t>
  </si>
  <si>
    <t>Spath fluor contenant en poids ≤ 97% de fluorure de calcium</t>
  </si>
  <si>
    <t>14.30.13.75</t>
  </si>
  <si>
    <t>Spath fluor contenant en poids &gt; 97% de fluorure de calcium</t>
  </si>
  <si>
    <t>14.30.13.83</t>
  </si>
  <si>
    <t>Kiesérite, epsomite (sulfates de magnésium naturels)</t>
  </si>
  <si>
    <t>14.30.13.89</t>
  </si>
  <si>
    <t>Autres matières minérales, n.c.a.</t>
  </si>
  <si>
    <t>Filature de l'industrie cotonnière</t>
  </si>
  <si>
    <t>18.10.10.00</t>
  </si>
  <si>
    <t>Vêtements en cuir naturel ou reconstitué (y compris les manteaux, mais à l'exclusion des chapeaux, des chaussures et des accessoires du vêtement)</t>
  </si>
  <si>
    <t>21.11.14.15</t>
  </si>
  <si>
    <t>Pâtes thermomécaniques de bois</t>
  </si>
  <si>
    <t>21.11.14.19</t>
  </si>
  <si>
    <t>Pâtes mécaniques de bois autres que thermomécaniques</t>
  </si>
  <si>
    <t>21.11.14.30</t>
  </si>
  <si>
    <t>Pâtes mi-chimiques de bois</t>
  </si>
  <si>
    <t>21.11.14.50</t>
  </si>
  <si>
    <t>Pâtes d'autres matières fibreuses cellulosiques</t>
  </si>
  <si>
    <t>21.12.11.50</t>
  </si>
  <si>
    <t>Papier journal, en rouleaux ou en feuilles</t>
  </si>
  <si>
    <t>21.12.12.00</t>
  </si>
  <si>
    <t>Papiers et cartons formés feuille à feuille (papiers à la main)</t>
  </si>
  <si>
    <t>21.12.13.10</t>
  </si>
  <si>
    <t>Papiers et cartons supports pour papiers ou cartons photo-, thermo-, électro-sensibles</t>
  </si>
  <si>
    <t>21.12.13.55</t>
  </si>
  <si>
    <t>Papiers supports pour papiers peints, sans fibres mécaniques ou en contenant ≤ 10% en poids de la composition fibreuse</t>
  </si>
  <si>
    <t>21.12.13.59</t>
  </si>
  <si>
    <t>Papiers supports pour papiers peints, autres que ceux du SH 4802.40.10</t>
  </si>
  <si>
    <t>21.12.14.10</t>
  </si>
  <si>
    <t>Papiers et cartons, sans fibres mécaniques ou en contenant 10% au plus en poids de la composition fibreuse, d'un poids &lt; 40 g/m²</t>
  </si>
  <si>
    <t>21.12.14.35</t>
  </si>
  <si>
    <t>Papiers et cartons, sans fibres mécaniques ou en contenant 10% au plus, et d'un poids ≥ 40 et ≤ 150 g/m², en rouleaux</t>
  </si>
  <si>
    <t>21.12.14.39</t>
  </si>
  <si>
    <t>Papiers et cartons, sans fibres mécaniques ou en contenant 10% au plus, et d'un poids ≥ 40 et ≤ 150 g/m², en feuilles</t>
  </si>
  <si>
    <t>21.12.14.50</t>
  </si>
  <si>
    <t>Papiers et cartons, sans fibres mécaniques ou en contenant 10% au plus, et d'un poids &gt; 150 g/m²</t>
  </si>
  <si>
    <t>21.12.14.70</t>
  </si>
  <si>
    <t>Papiers et cartons: fibres mécaniques &gt; 10%</t>
  </si>
  <si>
    <t>21.12.21.30</t>
  </si>
  <si>
    <t>Ouate de cellulose</t>
  </si>
  <si>
    <t>21.12.21.55</t>
  </si>
  <si>
    <t>Papiers crêpés et nappes de fibres de cellulose dite tissue, d'un poids par pli ≤ 25 g/m²</t>
  </si>
  <si>
    <t>21.12.21.57</t>
  </si>
  <si>
    <t>Papiers crêpés et nappes de fibres de cellulose dite tissue, d'un poids par pli &gt; 25 g/m²</t>
  </si>
  <si>
    <t>21.12.21.90</t>
  </si>
  <si>
    <t>Autres papiers à usage domestique, pour l'hygiène et la toilette du 48.03.00</t>
  </si>
  <si>
    <t>21.12.22.50</t>
  </si>
  <si>
    <t>Papiers et cartons pour couverture, dits 'kraftliner': écrus</t>
  </si>
  <si>
    <t>21.12.22.90</t>
  </si>
  <si>
    <t>Papiers et cartons pour couverture, dits 'kraftliner' autres qu'écrus</t>
  </si>
  <si>
    <t>21.12.23.15</t>
  </si>
  <si>
    <t>Papiers kraft écrus pour sacs de grande contenance</t>
  </si>
  <si>
    <t>21.12.23.19</t>
  </si>
  <si>
    <t>Papiers kraft pour sacs de grande contenance autres qu'écrus</t>
  </si>
  <si>
    <t>21.12.23.33</t>
  </si>
  <si>
    <t>Papiers et cartons kraft, d'un poids ≤ 150 g/m²</t>
  </si>
  <si>
    <t>21.12.23.35</t>
  </si>
  <si>
    <t>Papiers et cartons kraft, &gt; 150 g/m², &lt; 225 g/m²</t>
  </si>
  <si>
    <t>21.12.23.37</t>
  </si>
  <si>
    <t>Papiers et cartons kraft, d'un poids ≥ 225 g/m²</t>
  </si>
  <si>
    <t>21.12.23.50</t>
  </si>
  <si>
    <t>Papier kraft pour sacs de grande contenance, crêpés, plissés même gaufrés, estampés ou perforés</t>
  </si>
  <si>
    <t>21.12.24.00</t>
  </si>
  <si>
    <t>Papier pour cannelure, non couché ni enduit, en rouleaux ou en feuilles</t>
  </si>
  <si>
    <t>21.12.25.20</t>
  </si>
  <si>
    <t>Testliner (fibres récupérées), non couché ni enduit, d'un poids ≤ 150 g/m², en rouleaux ou en feuilles</t>
  </si>
  <si>
    <t>21.12.25.40</t>
  </si>
  <si>
    <t>Testliner (fibres récupérées), non couché ni enduit, d'un poids &gt;150 g/m², en rouleaux ou en feuilles</t>
  </si>
  <si>
    <t>21.12.30.10</t>
  </si>
  <si>
    <t>Papier sulfite d'emballage</t>
  </si>
  <si>
    <t>21.12.30.20</t>
  </si>
  <si>
    <t>Papiers à cigarettes, autres qu'en cahiers, tubes, et rouleaux d'une largeur ≤ 5 cm</t>
  </si>
  <si>
    <t>21.12.30.30</t>
  </si>
  <si>
    <t>Papier et carton-filtre</t>
  </si>
  <si>
    <t>21.12.30.40</t>
  </si>
  <si>
    <t>Papier et carton feutre, papier et cartons laineux</t>
  </si>
  <si>
    <t>21.12.30.61</t>
  </si>
  <si>
    <t>Autres papiers et cartons, non couchés ni enduits, d'un poids ≤ 150 g/m², en rouleaux ou en feuilles (sauf produits du SH 4802; papiers pour cannelure; testliner; papier sulfite d'emballage; papiers et cartons filtre ou feutre)</t>
  </si>
  <si>
    <t>21.12.30.65</t>
  </si>
  <si>
    <t>Autres papiers et cartons, non couchés ni enduits, d'un poids &gt; 150 g/m² et &lt; 225 g/m², en rouleaux ou en feuilles (sauf produits du SH 4802; papiers pour cannelure; testliner; papier sulfite d'emballage; papiers/cartons filtre ou feutre)</t>
  </si>
  <si>
    <t>21.12.30.69</t>
  </si>
  <si>
    <t>Autres papiers et cartons, non couchés ni enduits, d'un poids &gt; 225 g/m², en rouleaux ou en feuilles (sauf produits du SH 4802; papiers pour cannelure; testliner; papier sulfite d'emballage; papiers et cartons filtre ou feutre)</t>
  </si>
  <si>
    <t>21.12.40.10</t>
  </si>
  <si>
    <t>Papiers et cartons sulfurisés</t>
  </si>
  <si>
    <t>21.12.40.30</t>
  </si>
  <si>
    <t>Papiers ingraissables</t>
  </si>
  <si>
    <t>21.12.40.50</t>
  </si>
  <si>
    <t>Papiers calques</t>
  </si>
  <si>
    <t>21.12.40.70</t>
  </si>
  <si>
    <t>Papiers cristal et autres papiers calandrés transparents ou translucides</t>
  </si>
  <si>
    <t>21.12.51.00</t>
  </si>
  <si>
    <t>Papiers et cartons paille et autres papiers et cartons assemblés à plat par collage</t>
  </si>
  <si>
    <t>21.12.52.30</t>
  </si>
  <si>
    <t>Papiers kraft, crêpés, plissés, même gaufrés, estampés ou perforés autres que pour sacs de grande contenance</t>
  </si>
  <si>
    <t>21.12.52.50</t>
  </si>
  <si>
    <t>Papiers crêpés, plissés, gaufrés, estampés ou perforés, autres que kraft, et que ceux des SH 4803 et 4818</t>
  </si>
  <si>
    <t>21.12.53.35</t>
  </si>
  <si>
    <t>Supports pour papiers et cartons photo-thermo-électro-sensibles d'un poids ≤ 150 g/m² sans fibres mécaniques ou avec 10% au plus de ces fibres</t>
  </si>
  <si>
    <t>21.12.53.37</t>
  </si>
  <si>
    <t>Papiers et cartons couchés, pour écriture, impression, graphisme, sans fibres mécaniques ou avec 10% au plus de ces fibres (sauf supports pour papiers et cartons photo-, thermo-, électro-sensibles ≤ 150 g/m²</t>
  </si>
  <si>
    <t>21.12.53.60</t>
  </si>
  <si>
    <t>Papier couché léger 'LWC', pour écriture, impression, graphisme, contenant en poids &gt; 10% de fibres mécaniques</t>
  </si>
  <si>
    <t>21.12.53.75</t>
  </si>
  <si>
    <t>Papiers et cartons pour écriture, impression ou graphisme contenant en poids &gt; 10% de fibres mécaniques autres que 'LWC', en rouleaux</t>
  </si>
  <si>
    <t>21.12.53.79</t>
  </si>
  <si>
    <t>Papiers et cartons pour écriture, impression ou graphisme contenant en poids &gt; 10% de fibres mécaniques, autres que 'LWC', en feuilles</t>
  </si>
  <si>
    <t>21.12.54.30</t>
  </si>
  <si>
    <t>Papiers et cartons kraft autres que ceux utilisés pour l'éciture, l'impression, le graphisme</t>
  </si>
  <si>
    <t>21.12.54.53</t>
  </si>
  <si>
    <t>Papiers et cartons multicouches couchés, dont chaque couche est blanchie</t>
  </si>
  <si>
    <t>21.12.54.55</t>
  </si>
  <si>
    <t>Papiers et cartons multicouches couchés, dont une seule couche extérieure est blanchie</t>
  </si>
  <si>
    <t>21.12.54.59</t>
  </si>
  <si>
    <t>Papiers et cartons multicouches couchés, autres que ceux des SH 4810.91.10 et .91.30</t>
  </si>
  <si>
    <t>21.12.54.70</t>
  </si>
  <si>
    <t>Autres papiers et cartons couchés, du SH 4810</t>
  </si>
  <si>
    <t>21.12.55.30</t>
  </si>
  <si>
    <t>Papiers carbone et similaires</t>
  </si>
  <si>
    <t>21.12.55.50</t>
  </si>
  <si>
    <t>Papiers dits "autocopiants"</t>
  </si>
  <si>
    <t>21.12.55.90</t>
  </si>
  <si>
    <t>Papiers duplicateurs, autres que papier carbone et autocopiants</t>
  </si>
  <si>
    <t>21.12.56.10</t>
  </si>
  <si>
    <t>Papiers et cartons goudronnés, bitumés ou asphaltés</t>
  </si>
  <si>
    <t>21.12.56.33</t>
  </si>
  <si>
    <t>Papiers et cartons auto-adhésifs</t>
  </si>
  <si>
    <t>21.12.56.35</t>
  </si>
  <si>
    <t>Autres papiers et cartons gommés ou adhésifs</t>
  </si>
  <si>
    <t>21.12.56.55</t>
  </si>
  <si>
    <t>Papiers non adhésifs, enduits imprégnés ou recouverts de plastique, blanchis, poids &gt; 150 g/m²</t>
  </si>
  <si>
    <t>21.12.56.59</t>
  </si>
  <si>
    <t>Papiers non adhésifs, enduits imprégnés ou recouverts de matière plastique, autres que ceux du SH 4811.31</t>
  </si>
  <si>
    <t>21.12.56.70</t>
  </si>
  <si>
    <t>Papiers et cartons enduits imprégnés ou recouverts de cire, paraffine, stéarine, huile ou glycérine</t>
  </si>
  <si>
    <t>21.12.57.00</t>
  </si>
  <si>
    <t>Papiers, cartons, ouate de cellulose, nappes de fibres de cellulose, n.c.a.</t>
  </si>
  <si>
    <t>   </t>
  </si>
  <si>
    <t>24.13.11.11</t>
  </si>
  <si>
    <t>24.13.11.13</t>
  </si>
  <si>
    <t>Iode</t>
  </si>
  <si>
    <t>24.13.11.15</t>
  </si>
  <si>
    <t>Fluor</t>
  </si>
  <si>
    <t>24.13.11.17</t>
  </si>
  <si>
    <t>Brome</t>
  </si>
  <si>
    <t>24.13.11.20</t>
  </si>
  <si>
    <t>Soufre sublimé ou précipité; soufre colloïdal</t>
  </si>
  <si>
    <t>24.13.11.30</t>
  </si>
  <si>
    <t>24.13.11.40</t>
  </si>
  <si>
    <t>Bore; tellure</t>
  </si>
  <si>
    <t>24.13.11.53</t>
  </si>
  <si>
    <t>Silicium contenant en poids ≥ 99,99% de silicium</t>
  </si>
  <si>
    <t>24.13.11.55</t>
  </si>
  <si>
    <t>Autre silicium</t>
  </si>
  <si>
    <t>24.13.11.60</t>
  </si>
  <si>
    <t>Phosphore</t>
  </si>
  <si>
    <t>24.13.11.70</t>
  </si>
  <si>
    <t>Arsenic</t>
  </si>
  <si>
    <t>24.13.11.90</t>
  </si>
  <si>
    <t>Sélénium</t>
  </si>
  <si>
    <t>24.13.12.35</t>
  </si>
  <si>
    <t>Chlorures et oxychlorures de phosphore</t>
  </si>
  <si>
    <t>24.13.12.37</t>
  </si>
  <si>
    <t>(oxy)Halogénures d'éléments non métalliques autres que de phosphore</t>
  </si>
  <si>
    <t>24.13.12.50</t>
  </si>
  <si>
    <t>Disulfure de carbone</t>
  </si>
  <si>
    <t>24.13.12.70</t>
  </si>
  <si>
    <t>Autres sulfures des éléments non métalliques, trisulfure de phosphore du commerce</t>
  </si>
  <si>
    <t>24.13.13.25</t>
  </si>
  <si>
    <t>Sodium</t>
  </si>
  <si>
    <t>24.13.13.29</t>
  </si>
  <si>
    <t>Autres métaux alcalins</t>
  </si>
  <si>
    <t>24.13.13.30</t>
  </si>
  <si>
    <t>Calcium</t>
  </si>
  <si>
    <t>24.13.13.50</t>
  </si>
  <si>
    <t>Strontium et baryum</t>
  </si>
  <si>
    <t>24.13.13.70</t>
  </si>
  <si>
    <t>Métaux de terres rares, scandium et yttrium, même mélangés entre eux</t>
  </si>
  <si>
    <t>24.13.13.80</t>
  </si>
  <si>
    <t>Mercure</t>
  </si>
  <si>
    <t>24.13.14.13</t>
  </si>
  <si>
    <t>Chlorure d'hydrogène (acide chlorhydrique)</t>
  </si>
  <si>
    <t>24.13.14.15</t>
  </si>
  <si>
    <t>Acide chlorosulfurique</t>
  </si>
  <si>
    <t>24.13.14.33</t>
  </si>
  <si>
    <t>Acide sulfurique</t>
  </si>
  <si>
    <t>24.13.14.35</t>
  </si>
  <si>
    <t>Oléum</t>
  </si>
  <si>
    <t>24.13.14.53</t>
  </si>
  <si>
    <t>Pentaoxyde de diphosphore</t>
  </si>
  <si>
    <t>24.13.14.55</t>
  </si>
  <si>
    <t>Acide phosphorique et acides polyphosphoriques</t>
  </si>
  <si>
    <t>24.13.14.60</t>
  </si>
  <si>
    <t>Oxydes de bore; acides boriques et acides inorganiques autres que le fluorure d'hydrogène</t>
  </si>
  <si>
    <t>24.13.14.73</t>
  </si>
  <si>
    <t>Fluorure d'hydrogène (acide fluorhydrique)</t>
  </si>
  <si>
    <t>24.13.14.75</t>
  </si>
  <si>
    <t>Dioxyde de silicium</t>
  </si>
  <si>
    <t>24.13.14.77</t>
  </si>
  <si>
    <t>Dioxyde de soufre</t>
  </si>
  <si>
    <t>24.13.15.25</t>
  </si>
  <si>
    <t>Hydroxyde de sodium (soude caustique), solide</t>
  </si>
  <si>
    <t>24.13.15.27</t>
  </si>
  <si>
    <t>Hydroxyde de sodium (soude caustique), en solution aqueuse (lessive)</t>
  </si>
  <si>
    <t>24.13.15.35</t>
  </si>
  <si>
    <t>Hydroxyde de potassium (potasse caustique), solide</t>
  </si>
  <si>
    <t>24.13.15.37</t>
  </si>
  <si>
    <t>Hydroxyde de potassium en solution aqueuse (lessive de potasse caustique)</t>
  </si>
  <si>
    <t>24.13.15.50</t>
  </si>
  <si>
    <t>Peroxydes de sodium ou de potassium</t>
  </si>
  <si>
    <t>24.13.15.60</t>
  </si>
  <si>
    <t>Hydroxyde et peroxyde de magnésium; oxydes, hydroxydes et peroxydes de strontium et de baryum</t>
  </si>
  <si>
    <t>24.13.15.70</t>
  </si>
  <si>
    <t>Hydroxyde d'aluminium</t>
  </si>
  <si>
    <t>24.13.15.80</t>
  </si>
  <si>
    <t>Hydrazine et hydroxylamine et leurs sels inorganiques</t>
  </si>
  <si>
    <t>24.13.21.10</t>
  </si>
  <si>
    <t>Fluorures; fluorosilicates, fluoroaluminates et autres sels complexes de fluor</t>
  </si>
  <si>
    <t>24.13.21.30</t>
  </si>
  <si>
    <t>Chlorures, sauf d'ammonium</t>
  </si>
  <si>
    <t>24.13.21.50</t>
  </si>
  <si>
    <t>Oxychlorures et hydroxychlorures de cuivre et d'autres métaux</t>
  </si>
  <si>
    <t>24.13.21.70</t>
  </si>
  <si>
    <t>Bromures et oxybromures, iodures et oxyiodures</t>
  </si>
  <si>
    <t>24.13.22.35</t>
  </si>
  <si>
    <t>Hypochlorite de calcium du commerce et autres hypochlorites de calcium</t>
  </si>
  <si>
    <t>24.13.22.39</t>
  </si>
  <si>
    <t>Autres hypochlorites; chlorites, hypobromites</t>
  </si>
  <si>
    <t>24.13.22.55</t>
  </si>
  <si>
    <t>Chlorate de sodium</t>
  </si>
  <si>
    <t>24.13.22.59</t>
  </si>
  <si>
    <t>Autres chlorates et perchlorates; bromates et perbromates, iodates et périodates</t>
  </si>
  <si>
    <t>24.13.31.13</t>
  </si>
  <si>
    <t>Sulfures; polysulfures</t>
  </si>
  <si>
    <t>24.13.31.15</t>
  </si>
  <si>
    <t>Dithionites et sulfoxylates</t>
  </si>
  <si>
    <t>24.13.31.33</t>
  </si>
  <si>
    <t>Sulfites</t>
  </si>
  <si>
    <t>24.13.31.35</t>
  </si>
  <si>
    <t>Thiosulfates</t>
  </si>
  <si>
    <t>24.13.31.53</t>
  </si>
  <si>
    <t>Sulfate d'aluminium</t>
  </si>
  <si>
    <t>24.13.31.55</t>
  </si>
  <si>
    <t>Sulfate de baryum</t>
  </si>
  <si>
    <t>24.13.31.57</t>
  </si>
  <si>
    <t>Sulfates autres que d'aluminium et de baryum</t>
  </si>
  <si>
    <t>24.13.31.73</t>
  </si>
  <si>
    <t>Aluns</t>
  </si>
  <si>
    <t>24.13.31.75</t>
  </si>
  <si>
    <t>Peroxosulfates (persulfates)</t>
  </si>
  <si>
    <t>24.13.32.10</t>
  </si>
  <si>
    <t>Nitrates autres que de potassium</t>
  </si>
  <si>
    <t>24.13.32.20</t>
  </si>
  <si>
    <t>Phosphinates (hypophosphites) et phosphonates (phosphites)</t>
  </si>
  <si>
    <t>24.13.32.30</t>
  </si>
  <si>
    <t>Phosphate de mono- ou de disodium</t>
  </si>
  <si>
    <t>24.13.32.40</t>
  </si>
  <si>
    <t>Hydrogéno-orthophosphate de calcium ('phosphate dicalcique')</t>
  </si>
  <si>
    <t>24.13.32.50</t>
  </si>
  <si>
    <t>Phosphates de trisodium, de potassium, de calcium autres que dicalcique, et autres phosphates; polyphosphates (triphosphate de sodium excl.)</t>
  </si>
  <si>
    <t>24.13.32.60</t>
  </si>
  <si>
    <t>Phosphate de triammonium</t>
  </si>
  <si>
    <t>24.13.32.70</t>
  </si>
  <si>
    <t>Triphosphate de sodium (tripolyphosphate de sodium)</t>
  </si>
  <si>
    <t>  </t>
  </si>
  <si>
    <t>24.13.33.10</t>
  </si>
  <si>
    <t>Carbonate de disodium</t>
  </si>
  <si>
    <t>24.13.33.20</t>
  </si>
  <si>
    <t>Hydrogénocarbonate (bicarbonate) de sodium</t>
  </si>
  <si>
    <t>24.13.33.30</t>
  </si>
  <si>
    <t>Carbonates de potassium</t>
  </si>
  <si>
    <t>24.13.33.40</t>
  </si>
  <si>
    <t>Carbonate de calcium</t>
  </si>
  <si>
    <t>24.13.33.50</t>
  </si>
  <si>
    <t>Carbonate de baryum</t>
  </si>
  <si>
    <t>24.13.33.71</t>
  </si>
  <si>
    <t>Carbonates de lithium</t>
  </si>
  <si>
    <t>24.13.33.73</t>
  </si>
  <si>
    <t>Carbonate de strontium</t>
  </si>
  <si>
    <t>24.13.33.77</t>
  </si>
  <si>
    <t>Autres carbonates et peroxocarbonates (percarbonates)</t>
  </si>
  <si>
    <t>24.13.41.25</t>
  </si>
  <si>
    <t>Chromates et dichromates, peroxochromates</t>
  </si>
  <si>
    <t>24.13.41.40</t>
  </si>
  <si>
    <t>Manganites, manganates et permanganates</t>
  </si>
  <si>
    <t>24.13.41.50</t>
  </si>
  <si>
    <t>Molybdates</t>
  </si>
  <si>
    <t>24.13.41.60</t>
  </si>
  <si>
    <t>Tungstates (wolframates)</t>
  </si>
  <si>
    <t>24.13.41.75</t>
  </si>
  <si>
    <t>Autres sels des acides oxométalliques ou peroxométalliques</t>
  </si>
  <si>
    <t>24.13.41.83</t>
  </si>
  <si>
    <t>Nitrate d'argent</t>
  </si>
  <si>
    <t>24.13.41.85</t>
  </si>
  <si>
    <t>Métaux précieux à l'état colloidal, composés, amalgames sauf nitrate d'argent</t>
  </si>
  <si>
    <t>24.13.42.50</t>
  </si>
  <si>
    <t>Eaux distillées</t>
  </si>
  <si>
    <t>24.13.42.70</t>
  </si>
  <si>
    <t>Composés, inorganiques ou organiques, du mercure, à l'exclusion des amalgames</t>
  </si>
  <si>
    <t>24.13.42.90</t>
  </si>
  <si>
    <t>Autres composés inorganiques, amalgames autres que de métaux précieux</t>
  </si>
  <si>
    <t>24.13.51.00</t>
  </si>
  <si>
    <t>Eau lourde, autres isotopes que ceux du SH 2844 et leurs composés</t>
  </si>
  <si>
    <t>24.13.52.20</t>
  </si>
  <si>
    <t>Cyanures, oxycyanures et cyanures complexes</t>
  </si>
  <si>
    <t>24.13.52.40</t>
  </si>
  <si>
    <t>Silicates; silicates des métaux alcalins du commerce</t>
  </si>
  <si>
    <t>24.13.52.50</t>
  </si>
  <si>
    <t>Tétraborate de disodium et autres borates</t>
  </si>
  <si>
    <t>24.13.52.60</t>
  </si>
  <si>
    <t>Peroxoborates (perborates)</t>
  </si>
  <si>
    <t>24.13.52.70</t>
  </si>
  <si>
    <t>Silicates doubles ou complexes</t>
  </si>
  <si>
    <t>24.13.52.80</t>
  </si>
  <si>
    <t>Autres sels des acides et peroxoacides inorganiques (azotures excl.)</t>
  </si>
  <si>
    <t>24.13.53.00</t>
  </si>
  <si>
    <t>Peroxyde d'hydrogène (eau oxygénée) même solidifié avec de l'urée</t>
  </si>
  <si>
    <t>24.13.54.30</t>
  </si>
  <si>
    <t>Phosphures (ferrophosphores excl.)</t>
  </si>
  <si>
    <t>24.13.54.50</t>
  </si>
  <si>
    <t>24.13.54.70</t>
  </si>
  <si>
    <t>Hydrures, nitrures, azotures, siliciures et borures</t>
  </si>
  <si>
    <t>24.13.55.00</t>
  </si>
  <si>
    <t>Composés de métaux des terres rares et des mélanges de ces métaux</t>
  </si>
  <si>
    <t>24.13.56.00</t>
  </si>
  <si>
    <t>Soufres (soufre brut, non raffiné, sublimé, précipité et colloïdal excl.)</t>
  </si>
  <si>
    <t>24.13.57.00</t>
  </si>
  <si>
    <t>Pyrites de fer grillées (cendres de pyrites)</t>
  </si>
  <si>
    <t>24.13.58.50</t>
  </si>
  <si>
    <t>Quartz piézo-électrique</t>
  </si>
  <si>
    <t>24.13.58.70</t>
  </si>
  <si>
    <t>Autres pierres synthétiques brutes ou simplement sciées ou dégrossies</t>
  </si>
  <si>
    <t>24.14.11.20</t>
  </si>
  <si>
    <t>24.14.11.30</t>
  </si>
  <si>
    <t>Ethylène</t>
  </si>
  <si>
    <t>24.14.11.40</t>
  </si>
  <si>
    <t>Propène (propylène)</t>
  </si>
  <si>
    <t>24.14.11.50</t>
  </si>
  <si>
    <t>Butène (butylène) et ses isomères</t>
  </si>
  <si>
    <t>24.14.11.65</t>
  </si>
  <si>
    <t>Buta-1, 3-diene</t>
  </si>
  <si>
    <t>24.14.11.67</t>
  </si>
  <si>
    <t>Isoprène</t>
  </si>
  <si>
    <t>24.14.11.90</t>
  </si>
  <si>
    <t>24.14.12.13</t>
  </si>
  <si>
    <t>Cyclohexane</t>
  </si>
  <si>
    <t>24.14.12.15</t>
  </si>
  <si>
    <t>Autres hydrocarbures, cyclaniques, cycléniques ou cycloterpéniques</t>
  </si>
  <si>
    <t>24.14.12.23</t>
  </si>
  <si>
    <t>24.14.12.25</t>
  </si>
  <si>
    <t>Toluène</t>
  </si>
  <si>
    <t>24.14.12.43</t>
  </si>
  <si>
    <t>O-xylène</t>
  </si>
  <si>
    <t>24.14.12.45</t>
  </si>
  <si>
    <t>P-xylène</t>
  </si>
  <si>
    <t>24.14.12.47</t>
  </si>
  <si>
    <t>M-xylène et isomères du xylène en mélange</t>
  </si>
  <si>
    <t>24.14.12.50</t>
  </si>
  <si>
    <t>24.14.12.60</t>
  </si>
  <si>
    <t>Ethylbenzène</t>
  </si>
  <si>
    <t>24.14.12.70</t>
  </si>
  <si>
    <t>Cumène</t>
  </si>
  <si>
    <t>24.14.12.80</t>
  </si>
  <si>
    <t>Naphtalène, anthracène</t>
  </si>
  <si>
    <t>24.14.12.90</t>
  </si>
  <si>
    <t>Biphényle, terphényles, autres hydrocarbures cycliques</t>
  </si>
  <si>
    <t>24.14.13.13</t>
  </si>
  <si>
    <t>Chlorométhane (chlorure de méthyle) et chloroéthane (chlorure d'éthyle)</t>
  </si>
  <si>
    <t>24.14.13.15</t>
  </si>
  <si>
    <t>Dichlorométhane (chlorure de méthylène)</t>
  </si>
  <si>
    <t>24.14.13.23</t>
  </si>
  <si>
    <t>Chloroforme (trichlorométhane)</t>
  </si>
  <si>
    <t>24.14.13.25</t>
  </si>
  <si>
    <t>Tétrachlorure de carbone</t>
  </si>
  <si>
    <t>24.14.13.53</t>
  </si>
  <si>
    <t>1,2-dichloroéthane (chlorure d'éthylène)</t>
  </si>
  <si>
    <t>24.14.13.57</t>
  </si>
  <si>
    <t>Autres dérivés chlorés saturés des hydrocarbures acycliques</t>
  </si>
  <si>
    <t>24.14.13.71</t>
  </si>
  <si>
    <t>Chlorure de vinyle (chloroéthylène)</t>
  </si>
  <si>
    <t>24.14.13.73</t>
  </si>
  <si>
    <t>Trichloroéthylène</t>
  </si>
  <si>
    <t>24.14.13.75</t>
  </si>
  <si>
    <t>Tétrachloroéthylène (perchloroéthylène)</t>
  </si>
  <si>
    <t>24.14.13.79</t>
  </si>
  <si>
    <t>Autres dérivés chlorés non saturés des hydrocarbures acycliques</t>
  </si>
  <si>
    <t>24.14.14.50</t>
  </si>
  <si>
    <t>Dérivés seulement sulfonés, leurs sels et leurs esters éthyliques</t>
  </si>
  <si>
    <t>24.14.14.70</t>
  </si>
  <si>
    <t>Dérivés seulement nitrés ou seulement nitrosés</t>
  </si>
  <si>
    <t>24.14.14.90</t>
  </si>
  <si>
    <t>Autres dérivés sulfonés, nitrés, nitrosés des hydrocarbures, même halogénés</t>
  </si>
  <si>
    <t>24.14.15.10</t>
  </si>
  <si>
    <t>Dérivés fluorés, bromés, iodés des hydrocarbures acycliques</t>
  </si>
  <si>
    <t>24.14.15.30</t>
  </si>
  <si>
    <t>Dérivés bi-halogènes et plus des hydrocarbures acycliques</t>
  </si>
  <si>
    <t>24.14.15.53</t>
  </si>
  <si>
    <t>1,2,3,4,5,6-hexachlorocyclohexane</t>
  </si>
  <si>
    <t>24.14.15.59</t>
  </si>
  <si>
    <t>Autres dérivés halogénés des hydrocarbures cyclaniques, cycléniques ou cycloterpéniques</t>
  </si>
  <si>
    <t>24.14.15.73</t>
  </si>
  <si>
    <t>Chlorobenzène, o-dichlorobenzène et p-dichlorobenzène</t>
  </si>
  <si>
    <t>24.14.15.75</t>
  </si>
  <si>
    <t>Hexachlorobenzène et DDT (1,1,1-trichloro-2,2-bis(p-chlorophényl)éthane)</t>
  </si>
  <si>
    <t>24.14.15.79</t>
  </si>
  <si>
    <t>Autres dérivés halogénés des hydrocarbures aromatiques</t>
  </si>
  <si>
    <t>24.14.21.00</t>
  </si>
  <si>
    <t>Alcools gras industriels</t>
  </si>
  <si>
    <t>24.14.22.10</t>
  </si>
  <si>
    <t>Méthanol (alcool méthylique)</t>
  </si>
  <si>
    <t>24.14.22.20</t>
  </si>
  <si>
    <t>Propane 1-ol (alcool propylique) et propane 2-ol (alcool isopropylique)</t>
  </si>
  <si>
    <t>24.14.22.30</t>
  </si>
  <si>
    <t>Butane 1-ol (alcool n-butylique)</t>
  </si>
  <si>
    <t>24.14.22.40</t>
  </si>
  <si>
    <t>Autres butanols</t>
  </si>
  <si>
    <t>24.14.22.63</t>
  </si>
  <si>
    <t>Octanol (alcool octylique) et ses isomères</t>
  </si>
  <si>
    <t>24.14.22.65</t>
  </si>
  <si>
    <t>Alcool laurique, cétylique, stéarique, et autres monoalcools saturés</t>
  </si>
  <si>
    <t>24.14.22.73</t>
  </si>
  <si>
    <t>Alcools terpéniques acycliques</t>
  </si>
  <si>
    <t>24.14.22.75</t>
  </si>
  <si>
    <t>Alcool allylique et autres monoalcools non saturés (alcools terpéniques acycliques excl.)</t>
  </si>
  <si>
    <t>24.14.23.10</t>
  </si>
  <si>
    <t>Ethylène glycol (éthanediol)</t>
  </si>
  <si>
    <t>24.14.23.20</t>
  </si>
  <si>
    <t>Propylène glycol (propane 1,2-diol)</t>
  </si>
  <si>
    <t>24.14.23.33</t>
  </si>
  <si>
    <t>D-glucitol (sorbitol)</t>
  </si>
  <si>
    <t>24.14.23.39</t>
  </si>
  <si>
    <t>Autres diols et autres polyalcools que le D-glucitol (sorbitol)</t>
  </si>
  <si>
    <t>24.14.23.50</t>
  </si>
  <si>
    <t>Dérivés halogénés, sulfonés, nitrés ou nitrosés des alcools acycliques</t>
  </si>
  <si>
    <t>24.14.23.73</t>
  </si>
  <si>
    <t>Alcools cyclaniques, cycléniques ou cycloterpéniques</t>
  </si>
  <si>
    <t>24.14.23.75</t>
  </si>
  <si>
    <t>Alcools aromatiques</t>
  </si>
  <si>
    <t>24.14.24.15</t>
  </si>
  <si>
    <t>Phénol (hydroxybenzène) et ses sels</t>
  </si>
  <si>
    <t>24.14.24.17</t>
  </si>
  <si>
    <t>Crésols et leurs sels</t>
  </si>
  <si>
    <t>24.14.24.19</t>
  </si>
  <si>
    <t>Autres monophénols et leurs sels</t>
  </si>
  <si>
    <t>24.14.24.33</t>
  </si>
  <si>
    <t>4,4 -isopropylidènediphénol (bisphénol A, diphénylolpropane) et ses sels</t>
  </si>
  <si>
    <t>24.14.24.39</t>
  </si>
  <si>
    <t>Polyphénols autres que ceux du SH 2907.23; phénols-alcools</t>
  </si>
  <si>
    <t>24.14.24.53</t>
  </si>
  <si>
    <t>Dérivés seulement halogénés et leurs sels, des phénols ou phénols-alcools</t>
  </si>
  <si>
    <t>24.14.24.55</t>
  </si>
  <si>
    <t>Dérivés sulfonés, leurs sels et esters, des phénols ou phénols-alcools</t>
  </si>
  <si>
    <t>24.14.24.59</t>
  </si>
  <si>
    <t>Dérivés nitrés ou nitrosés des phénols ou phénols-alcools</t>
  </si>
  <si>
    <t>24.14.31.20</t>
  </si>
  <si>
    <t>Acide stéarique industriel</t>
  </si>
  <si>
    <t>24.14.31.30</t>
  </si>
  <si>
    <t>Acide oléique industriel</t>
  </si>
  <si>
    <t>24.14.31.50</t>
  </si>
  <si>
    <t>Tall acide gras industriel</t>
  </si>
  <si>
    <t>24.14.31.95</t>
  </si>
  <si>
    <t>Autres acides gras monocarboxyliques industriels distillés</t>
  </si>
  <si>
    <t>24.14.31.97</t>
  </si>
  <si>
    <t>Autres acides gras monocarboxyliques industriels</t>
  </si>
  <si>
    <t>24.14.32.15</t>
  </si>
  <si>
    <t>Acétate d'éthyle</t>
  </si>
  <si>
    <t>24.14.32.17</t>
  </si>
  <si>
    <t>Acétate de vinyle</t>
  </si>
  <si>
    <t>24.14.32.19</t>
  </si>
  <si>
    <t>Autres esters de l'acide acétique</t>
  </si>
  <si>
    <t>24.14.32.20</t>
  </si>
  <si>
    <t>Acides mono-, di- ou trichloroacétique, propionique, butyrique, valérique, leurs sels et esters</t>
  </si>
  <si>
    <t>24.14.32.35</t>
  </si>
  <si>
    <t>Acide palmitique</t>
  </si>
  <si>
    <t>24.14.32.37</t>
  </si>
  <si>
    <t>Sels et esters de l'acide palmitique</t>
  </si>
  <si>
    <t>24.14.32.43</t>
  </si>
  <si>
    <t>Sels de l'acide stéarique</t>
  </si>
  <si>
    <t>24.14.32.45</t>
  </si>
  <si>
    <t>Acide stéarique</t>
  </si>
  <si>
    <t>24.14.32.47</t>
  </si>
  <si>
    <t>Esters de l'acide stéarique</t>
  </si>
  <si>
    <t>24.14.32.53</t>
  </si>
  <si>
    <t>Acide formique</t>
  </si>
  <si>
    <t>24.14.32.55</t>
  </si>
  <si>
    <t>Sels et esters de l'acide formique</t>
  </si>
  <si>
    <t>24.14.32.71</t>
  </si>
  <si>
    <t>Acide acétique</t>
  </si>
  <si>
    <t>24.14.32.77</t>
  </si>
  <si>
    <t>Anhydride acétique</t>
  </si>
  <si>
    <t>24.14.32.78</t>
  </si>
  <si>
    <t>Autres sels de l'acide acétique</t>
  </si>
  <si>
    <t>24.14.32.80</t>
  </si>
  <si>
    <t>Acide laurique et autres, leurs sels et esters</t>
  </si>
  <si>
    <t>24.14.33.10</t>
  </si>
  <si>
    <t>Acide acrylique et ses sels, et autres acides monocarboxyliques des SH 2916.19 et .20</t>
  </si>
  <si>
    <t>24.14.33.20</t>
  </si>
  <si>
    <t>Esters de l'acide acrylique</t>
  </si>
  <si>
    <t>24.14.33.30</t>
  </si>
  <si>
    <t>Acide méthacrylique et ses sels</t>
  </si>
  <si>
    <t>24.14.33.40</t>
  </si>
  <si>
    <t>Esters de l'acide méthacrylique</t>
  </si>
  <si>
    <t>24.14.33.50</t>
  </si>
  <si>
    <t>Acides oléique, linoléique ou linolénique, leurs sels et leurs esters</t>
  </si>
  <si>
    <t>24.14.33.63</t>
  </si>
  <si>
    <t>Acide benzoïque, ses sels et ses esters</t>
  </si>
  <si>
    <t>24.14.33.65</t>
  </si>
  <si>
    <t>Peroxyde benzoyle et chlorure de benzoyle</t>
  </si>
  <si>
    <t>24.14.33.67</t>
  </si>
  <si>
    <t>Acide phénylacétique, ses sels et ses esters</t>
  </si>
  <si>
    <t>24.14.33.70</t>
  </si>
  <si>
    <t>Autres acides monocarboxyliques aromatiques et leurs dérivés</t>
  </si>
  <si>
    <t>24.14.33.83</t>
  </si>
  <si>
    <t>Acide oxalique, azélaïque, sébacique, leurs sels et leurs esters et autres acides polycarboxyliques des SH 2917.19 et .20</t>
  </si>
  <si>
    <t>24.14.33.85</t>
  </si>
  <si>
    <t>Acide adipique, ses sels et ses esters</t>
  </si>
  <si>
    <t>24.14.33.87</t>
  </si>
  <si>
    <t>Anhydride maléïque</t>
  </si>
  <si>
    <t>24.14.34.13</t>
  </si>
  <si>
    <t>Orthophtalates de dibutyle</t>
  </si>
  <si>
    <t>24.14.34.15</t>
  </si>
  <si>
    <t>Orthophtalates de dioctyle</t>
  </si>
  <si>
    <t>24.14.34.23</t>
  </si>
  <si>
    <t>Orthophtalates de dinonyle ou de didécyle</t>
  </si>
  <si>
    <t>24.14.34.25</t>
  </si>
  <si>
    <t>Autres esters de l'acide orthophtalique</t>
  </si>
  <si>
    <t>24.14.34.33</t>
  </si>
  <si>
    <t>Anhydride phtalique</t>
  </si>
  <si>
    <t>24.14.34.35</t>
  </si>
  <si>
    <t>Acide téréphtalique et ses sels</t>
  </si>
  <si>
    <t>24.14.34.43</t>
  </si>
  <si>
    <t>Téréphtalate de diméthyle</t>
  </si>
  <si>
    <t>24.14.34.45</t>
  </si>
  <si>
    <t>Autres acides polycarboxyliques aromatiques leurs anhydrides et leurs dérivés</t>
  </si>
  <si>
    <t>24.14.34.73</t>
  </si>
  <si>
    <t>Acide citrique, ses sels et ses esters</t>
  </si>
  <si>
    <t>24.14.34.75</t>
  </si>
  <si>
    <t>Acides carboxyliques oxygénés, leurs anhydrides, dérivés halogénés, sulfonés, nitrés, nitrosés (sauf acides citrique, salicylique, o-acétylsalicylique, et leurs sels et esters)</t>
  </si>
  <si>
    <t>24.14.41.13</t>
  </si>
  <si>
    <t>Mono-, di- ou triméthilamine et sels</t>
  </si>
  <si>
    <t>24.14.41.15</t>
  </si>
  <si>
    <t>Diéthylamine et sels</t>
  </si>
  <si>
    <t>24.14.41.17</t>
  </si>
  <si>
    <t>Autres monoamines acycliques leurs dérivés et leurs sels</t>
  </si>
  <si>
    <t>24.14.41.23</t>
  </si>
  <si>
    <t>Ethylènediamine et ses sels</t>
  </si>
  <si>
    <t>24.14.41.25</t>
  </si>
  <si>
    <t>Héxaméthylènediamine et ses sels</t>
  </si>
  <si>
    <t>24.14.41.27</t>
  </si>
  <si>
    <t>Autres polyamines acycliques leurs dérivés et leurs sels</t>
  </si>
  <si>
    <t>24.14.41.30</t>
  </si>
  <si>
    <t>Mono-, polyamines cyclaniques, cycléniques, cycloterpéniques, dérivés et sels</t>
  </si>
  <si>
    <t>24.14.41.51</t>
  </si>
  <si>
    <t>Aniline et ses sels</t>
  </si>
  <si>
    <t>24.14.41.53</t>
  </si>
  <si>
    <t>Dérivés de l'aniline et leurs sels</t>
  </si>
  <si>
    <t>24.14.41.55</t>
  </si>
  <si>
    <t>Toluidines, leurs dérivés et leurs sels</t>
  </si>
  <si>
    <t>24.14.41.57</t>
  </si>
  <si>
    <t>Monoamines aromatiques, leurs dérivés et sels (autres que aniline, toluidines, leurs dérivés et sels)</t>
  </si>
  <si>
    <t>24.14.41.70</t>
  </si>
  <si>
    <t>Polyamines aromatiques et leurs dérivés; sels de ces produits</t>
  </si>
  <si>
    <t>24.14.42.33</t>
  </si>
  <si>
    <t>Monoéthanolamine et ses sels</t>
  </si>
  <si>
    <t>24.14.42.35</t>
  </si>
  <si>
    <t>Diéthanolamine et ses sels</t>
  </si>
  <si>
    <t>24.14.42.37</t>
  </si>
  <si>
    <t>Triéthanolamine et ses sels</t>
  </si>
  <si>
    <t>24.14.42.39</t>
  </si>
  <si>
    <t>Amino-alcools, éthers, esters, à fonction oxygénée unique, et sels</t>
  </si>
  <si>
    <t>24.14.42.90</t>
  </si>
  <si>
    <t>Composés aminés à fonctions oxygénées autres que amino-alcools, lysine et acide glutamique</t>
  </si>
  <si>
    <t>24.14.43.10</t>
  </si>
  <si>
    <t>Uréines et leurs dérivés; sels de ces produits</t>
  </si>
  <si>
    <t>24.14.43.20</t>
  </si>
  <si>
    <t>Saccharine et ses sels</t>
  </si>
  <si>
    <t>24.14.43.30</t>
  </si>
  <si>
    <t>Imides et leurs dérivés; sels de ces produits (autres que saccharine et ses sels)</t>
  </si>
  <si>
    <t>24.14.43.40</t>
  </si>
  <si>
    <t>Imines et leurs dérivés; sels de ces produits</t>
  </si>
  <si>
    <t>24.14.43.50</t>
  </si>
  <si>
    <t>Acrylonitrile</t>
  </si>
  <si>
    <t>24.14.43.60</t>
  </si>
  <si>
    <t>1-Cyanoguanidine</t>
  </si>
  <si>
    <t>24.14.43.70</t>
  </si>
  <si>
    <t>Composés à fonction nitrile autres qu'acrylonitrile et 1- cyanoguanidine</t>
  </si>
  <si>
    <t>24.14.44.20</t>
  </si>
  <si>
    <t>Composés diazoïques, azoïques ou azoxyques</t>
  </si>
  <si>
    <t>24.14.44.30</t>
  </si>
  <si>
    <t>Dérivés organiques de l'hydrazine ou de l'hydroxylamine</t>
  </si>
  <si>
    <t>24.14.44.50</t>
  </si>
  <si>
    <t>Isocyanates</t>
  </si>
  <si>
    <t>24.14.44.90</t>
  </si>
  <si>
    <t>Composés à autres fonctions azotées (autres qu'isocyanates)</t>
  </si>
  <si>
    <t>24.14.51.35</t>
  </si>
  <si>
    <t>Thio et dithiocarbamates, mono-, di- ou tétrasulfures de thiourame</t>
  </si>
  <si>
    <t>24.14.51.37</t>
  </si>
  <si>
    <t>Méthionine</t>
  </si>
  <si>
    <t>24.14.51.39</t>
  </si>
  <si>
    <t>Autres thiocomposés organiques</t>
  </si>
  <si>
    <t>24.14.51.50</t>
  </si>
  <si>
    <t>Autres composés organo-inorganiques</t>
  </si>
  <si>
    <t>24.14.52.10</t>
  </si>
  <si>
    <t>Composés hétérocycliques à hétéroatome(s) d'oxygène exlusivement (sauf lactones autres que coumarines)</t>
  </si>
  <si>
    <t>24.14.52.30</t>
  </si>
  <si>
    <t>Composés hétérocycliques à cycle imidazole non condensé (autres que l'hydantoïne et ses dérivés)</t>
  </si>
  <si>
    <t>24.14.52.50</t>
  </si>
  <si>
    <t>Composés hétérocycliques à cycle pyridine, (iso)quinoléine, autres lactames et composés, à hétéroatome(s) d'azote</t>
  </si>
  <si>
    <t>24.14.52.60</t>
  </si>
  <si>
    <t>Mélamine</t>
  </si>
  <si>
    <t>24.14.52.70</t>
  </si>
  <si>
    <t>6-Hexanelactame (epsilon-caprolactame)</t>
  </si>
  <si>
    <t>24.14.52.90</t>
  </si>
  <si>
    <t>Acides nucléiques, composés hétérocycliques, à cycle thiazole, benzothiazole et autres (composés à cycle phénothiazine excl.)</t>
  </si>
  <si>
    <t>24.14.53.50</t>
  </si>
  <si>
    <t>Esters phosphoriques (lactophosphates incl.), leurs sels et leurs dérivés</t>
  </si>
  <si>
    <t>24.14.53.75</t>
  </si>
  <si>
    <t>Esters thiophosphoriques (phosphorothioates), leurs sels et dérivés</t>
  </si>
  <si>
    <t>24.14.53.79</t>
  </si>
  <si>
    <t>Autres esters d'autres acides inorganiques (esters des halogénures d'hydrogène et thiophosphoriques excl.) et leurs sels et dérivés</t>
  </si>
  <si>
    <t>24.14.61.11</t>
  </si>
  <si>
    <t>Méthanal (formaldéhyde)</t>
  </si>
  <si>
    <t>24.14.61.13</t>
  </si>
  <si>
    <t>Ethanal (acétaldéhyde)</t>
  </si>
  <si>
    <t>24.14.61.15</t>
  </si>
  <si>
    <t>Butanal (butyraldéhyde, isomère normal)</t>
  </si>
  <si>
    <t>24.14.61.19</t>
  </si>
  <si>
    <t>Autres aldéhydes acycliques sans autres fonctions oxygénées</t>
  </si>
  <si>
    <t>24.14.61.20</t>
  </si>
  <si>
    <t>Aldéhydes cycliques sans autres fonctions oxygénées</t>
  </si>
  <si>
    <t>24.14.61.30</t>
  </si>
  <si>
    <t>Aldéhydes-alcools</t>
  </si>
  <si>
    <t>24.14.61.43</t>
  </si>
  <si>
    <t>Vanilline (aldéhyde méthylprotocatechique)</t>
  </si>
  <si>
    <t>24.14.61.45</t>
  </si>
  <si>
    <t>Ethylvanilline (aldéhyde éthylprotocatechique)</t>
  </si>
  <si>
    <t>24.14.61.47</t>
  </si>
  <si>
    <t>Autres aldéhydes-éthers, aldhéhydes phénols et aldéhydes à autres fonctions oxygénées</t>
  </si>
  <si>
    <t>24.14.61.50</t>
  </si>
  <si>
    <t>Polymères cycliques des aldéhydes</t>
  </si>
  <si>
    <t>24.14.61.60</t>
  </si>
  <si>
    <t>Paraformaldéhyde</t>
  </si>
  <si>
    <t>24.14.61.70</t>
  </si>
  <si>
    <t>Dérivés halogènes, sulfonés, nitrés ou nitrosés des produits du SH 2912</t>
  </si>
  <si>
    <t>24.14.62.11</t>
  </si>
  <si>
    <t>Acétone</t>
  </si>
  <si>
    <t>24.14.62.13</t>
  </si>
  <si>
    <t>Butanone (méthyléthylcétone)</t>
  </si>
  <si>
    <t>24.14.62.15</t>
  </si>
  <si>
    <t>4-méthylpentane-2-one (méthylisobutylcétone)</t>
  </si>
  <si>
    <t>24.14.62.19</t>
  </si>
  <si>
    <t>Autres cétones acycliques ne contenant pas d'autres fonctions oxygénées</t>
  </si>
  <si>
    <t>24.14.62.31</t>
  </si>
  <si>
    <t>Camphre, cétones aromatiques (-alcools, -aldéhydes, -phénols) et contenant d'autres fonctions oxygénées</t>
  </si>
  <si>
    <t>24.14.62.33</t>
  </si>
  <si>
    <t>Cyclohexanone et méthylcyclohexanones</t>
  </si>
  <si>
    <t>24.14.62.35</t>
  </si>
  <si>
    <t>Ionones et méthylionones</t>
  </si>
  <si>
    <t>24.14.62.39</t>
  </si>
  <si>
    <t>Autres cétones cyclaniques, cycléniques ou cycloterpéniques, sans autres fonctions oxygénées</t>
  </si>
  <si>
    <t>24.14.62.60</t>
  </si>
  <si>
    <t>Quinones</t>
  </si>
  <si>
    <t>24.14.62.70</t>
  </si>
  <si>
    <t>Dérivés halogènes, sulfonés, nitrés ou nitrosés de cétones et quinones</t>
  </si>
  <si>
    <t>24.14.63.13</t>
  </si>
  <si>
    <t>Ether diéthylique (oxyde de diéthyle)</t>
  </si>
  <si>
    <t>24.14.63.19</t>
  </si>
  <si>
    <t>Autres éthers acycliques et leurs dérivés</t>
  </si>
  <si>
    <t>24.14.63.23</t>
  </si>
  <si>
    <t>Ethers cyclaniques, cycléniques, cycloterpéniques et leurs dérivés</t>
  </si>
  <si>
    <t>24.14.63.25</t>
  </si>
  <si>
    <t>Ethers aromatiques et leurs dérivés halogénés, sulfonés, nitrés ou nitrosés</t>
  </si>
  <si>
    <t>24.14.63.33</t>
  </si>
  <si>
    <t>24.14.63.39</t>
  </si>
  <si>
    <t>Autres éthers-alcools et leurs dérivés</t>
  </si>
  <si>
    <t>24.14.63.50</t>
  </si>
  <si>
    <t>Ethers-phénols, éthers-alcools-phénols et leurs dérivés</t>
  </si>
  <si>
    <t>24.14.63.60</t>
  </si>
  <si>
    <t>Peroxydes d'alcools, d'éthers, de cétones et leurs dérivés</t>
  </si>
  <si>
    <t>24.14.63.73</t>
  </si>
  <si>
    <t>24.14.63.75</t>
  </si>
  <si>
    <t>Méthyloxiranne (oxyde de propylène)</t>
  </si>
  <si>
    <t>24.14.63.79</t>
  </si>
  <si>
    <t>Autres époxydes, époxy-alcools, époxy-phénols, époxy-éthers et leurs dérivés</t>
  </si>
  <si>
    <t>24.14.63.80</t>
  </si>
  <si>
    <t>Acétals, hémi-acétals même à autres fonctions oxygénées et leurs dérivés</t>
  </si>
  <si>
    <t>24.14.64.30</t>
  </si>
  <si>
    <t>Autres composés organiques de constitution chimique définie ne pouvant pas être classée ailleurs</t>
  </si>
  <si>
    <t>24.14.64.50</t>
  </si>
  <si>
    <t>Présure et ses concentrats</t>
  </si>
  <si>
    <t>24.14.64.70</t>
  </si>
  <si>
    <t>Enzymes et enzymes préparés n.c.a., autres que présure et ses concentrats</t>
  </si>
  <si>
    <t>24.14.71.20</t>
  </si>
  <si>
    <t>Matières minérales naturelles activées et noirs d'origine animale</t>
  </si>
  <si>
    <t>24.14.71.30</t>
  </si>
  <si>
    <t>Tall oil, même raffiné</t>
  </si>
  <si>
    <t>24.14.71.40</t>
  </si>
  <si>
    <t>Essence de térébenthine, de bois de pin ou de papeterie au sulfate, huile de pin et autres</t>
  </si>
  <si>
    <t>24.14.71.50</t>
  </si>
  <si>
    <t>Colophanes et acides résiniques, et leurs dérivés; essence et huiles de colophane; gommes fondues</t>
  </si>
  <si>
    <t>24.14.71.70</t>
  </si>
  <si>
    <t>Goudrons de bois; créosote; méthylène, poix et préparations similaires</t>
  </si>
  <si>
    <t>24.14.72.00</t>
  </si>
  <si>
    <t>Charbon de bois (charbon de coke ou noix incl.), même aggloméré</t>
  </si>
  <si>
    <t>24.14.73.20</t>
  </si>
  <si>
    <t>Benzols</t>
  </si>
  <si>
    <t>24.14.73.30</t>
  </si>
  <si>
    <t>Toluols et xylols</t>
  </si>
  <si>
    <t>24.14.73.40</t>
  </si>
  <si>
    <t>Naphtalène et mélanges d'hydrocarbures aromatiques</t>
  </si>
  <si>
    <t>24.14.73.50</t>
  </si>
  <si>
    <t>Phénols</t>
  </si>
  <si>
    <t>24.14.73.65</t>
  </si>
  <si>
    <t>Huiles de créosote</t>
  </si>
  <si>
    <t>24.14.73.67</t>
  </si>
  <si>
    <t>Autres huiles et produits de la distillation des goudrons de houille</t>
  </si>
  <si>
    <t>24.14.73.70</t>
  </si>
  <si>
    <t>Brai et coke de brai de goudron de houille ou d'autres goudrons minéraux</t>
  </si>
  <si>
    <t>24.15.10.50</t>
  </si>
  <si>
    <t>Acide nitrique; acides sulfonitriques</t>
  </si>
  <si>
    <t>24.15.10.75</t>
  </si>
  <si>
    <t>24.15.10.77</t>
  </si>
  <si>
    <t>Ammoniac en solution aqueuse (ammoniaque)</t>
  </si>
  <si>
    <t>24.15.20.20</t>
  </si>
  <si>
    <t>Chlorure d'ammonium</t>
  </si>
  <si>
    <t>24.15.20.30</t>
  </si>
  <si>
    <t>Nitrites</t>
  </si>
  <si>
    <t>24.15.20.50</t>
  </si>
  <si>
    <t>Nitrate de potassium</t>
  </si>
  <si>
    <t>24.15.30.13</t>
  </si>
  <si>
    <t>Urée, d'une teneur en azote &gt; 45% en poids du produit anhydre à l'état sec</t>
  </si>
  <si>
    <t>24.15.30.19</t>
  </si>
  <si>
    <t>Urée, d'une teneur en azote ≤ 45% en poids du produit anhydre à l'état sec</t>
  </si>
  <si>
    <t>24.15.30.23</t>
  </si>
  <si>
    <t>Sulfate d'ammonium</t>
  </si>
  <si>
    <t>24.15.30.29</t>
  </si>
  <si>
    <t>Sels doubles et mélanges de sulfate et nitrate d'ammonium</t>
  </si>
  <si>
    <t>24.15.30.30</t>
  </si>
  <si>
    <t>Nitrate d'ammonium, même en solution aqueuse</t>
  </si>
  <si>
    <t>24.15.30.43</t>
  </si>
  <si>
    <t>Mélanges de nitrate d'ammonium et de carbonate de calcium ou d'autres matières inorganiques d'une teneur en azote ≤ 28% en poids</t>
  </si>
  <si>
    <t>24.15.30.45</t>
  </si>
  <si>
    <t>Mélanges de nitrate d'ammonium et de carbonate de calcium ou d'autres matières inorganiques d'une teneur en azote &gt; 28% en poids</t>
  </si>
  <si>
    <t>24.15.30.60</t>
  </si>
  <si>
    <t>Sel doubles et mélanges de nitrates de calcium et d'ammonium</t>
  </si>
  <si>
    <t>24.15.30.80</t>
  </si>
  <si>
    <t>Solutions aqueuses ou ammoniacales d'urée et nitrate d'ammonium en mélange</t>
  </si>
  <si>
    <t>24.15.30.95</t>
  </si>
  <si>
    <t>Autres engrais minéraux ou chimiques azotés (mélanges non spécifiés incl.)</t>
  </si>
  <si>
    <t>24.15.40.35</t>
  </si>
  <si>
    <t>Superphosphates</t>
  </si>
  <si>
    <t>24.15.40.90</t>
  </si>
  <si>
    <t>Engrais minéraux ou chimiques phosphatés autres que superphosphates</t>
  </si>
  <si>
    <t>24.15.50.30</t>
  </si>
  <si>
    <t>Chlorure de potassium</t>
  </si>
  <si>
    <t>24.15.50.50</t>
  </si>
  <si>
    <t>Sulfate de potassium</t>
  </si>
  <si>
    <t>24.15.50.90</t>
  </si>
  <si>
    <t>Engrais minéraux ou chimiques potassiques autres que chlorure et sulfate de potassium</t>
  </si>
  <si>
    <t>24.15.60.00</t>
  </si>
  <si>
    <t>Engrais d'origine animale ou végétale</t>
  </si>
  <si>
    <t>24.15.70.50</t>
  </si>
  <si>
    <t>Nitrate de sodium naturel</t>
  </si>
  <si>
    <t>24.15.70.70</t>
  </si>
  <si>
    <t>Nitrate de sodium, autre que "naturel"</t>
  </si>
  <si>
    <t>24.15.80.10</t>
  </si>
  <si>
    <t>Engrais du SH 31 en tablettes ou emballages ≤ 10 kg brut</t>
  </si>
  <si>
    <t>24.15.80.23</t>
  </si>
  <si>
    <t>Engrais contenant de l'azote, du phosphore et du potassium, d'une teneur en azote &gt; 10% en poids du produit anhydre à l'état sec</t>
  </si>
  <si>
    <t>24.15.80.25</t>
  </si>
  <si>
    <t>Engrais contenant de l'azote, du phosphore et du potassium, d'une teneur en azote ≤ 10% en poids du produits anhydre à l'état sec</t>
  </si>
  <si>
    <t>24.15.80.30</t>
  </si>
  <si>
    <t>Hydrogéno-orthophosphate de diammonium (phosphate diammonique)</t>
  </si>
  <si>
    <t>24.15.80.40</t>
  </si>
  <si>
    <t>Phosphate monoammonique, même en mélange avec du phosphate diammonique</t>
  </si>
  <si>
    <t>24.15.80.53</t>
  </si>
  <si>
    <t>Engrais minéraux ou chimiques contenant des nitrates et des phosphates</t>
  </si>
  <si>
    <t>24.15.80.59</t>
  </si>
  <si>
    <t>Autres engrais minéraux ou chimiques contenant: azote et phosphore</t>
  </si>
  <si>
    <t>24.15.80.63</t>
  </si>
  <si>
    <t>Superphosphates potassiques</t>
  </si>
  <si>
    <t>24.15.80.69</t>
  </si>
  <si>
    <t>Autres engrais contenant du phosphore et du potassium</t>
  </si>
  <si>
    <t>24.15.80.90</t>
  </si>
  <si>
    <t>Autres engrais minéraux ou chimiques, n.c.a.</t>
  </si>
  <si>
    <t>24.16.10.35</t>
  </si>
  <si>
    <t>Polyéthylène linéaire d'une densité &lt; 0,94, sous formes primaires</t>
  </si>
  <si>
    <t>24.16.10.39</t>
  </si>
  <si>
    <t>Polyéthylènes autres que linéaires d'une densité &lt; 0,94, sous formes primaires</t>
  </si>
  <si>
    <t>24.16.10.50</t>
  </si>
  <si>
    <t>Polyéthylène de densité ≥ 0,94, sous formes primaires</t>
  </si>
  <si>
    <t>24.16.30.10</t>
  </si>
  <si>
    <t>Polychlorure de vinyle, sans mélange, sous formes primaires</t>
  </si>
  <si>
    <t>24.16.40.40</t>
  </si>
  <si>
    <t>Polycarbonates, sous formes primaires</t>
  </si>
  <si>
    <t>24.16.51.30</t>
  </si>
  <si>
    <t>Polypropylène, sous formes primaires</t>
  </si>
  <si>
    <t>24.70.11.95</t>
  </si>
  <si>
    <t>Câbles et fibres discontinues de polypropylène, non cardées ni peignées ni autrement transformées pour la filature</t>
  </si>
  <si>
    <t>24.70.11.97</t>
  </si>
  <si>
    <t>Autres câbles et fibres synthétiques discontinues, non cardées ni peignées ni autrement transformées pour la filature</t>
  </si>
  <si>
    <t>24.70.12.40</t>
  </si>
  <si>
    <t>Fils de filaments synthétiques à haute tenacité</t>
  </si>
  <si>
    <t>24.70.13.13</t>
  </si>
  <si>
    <t>Fils texturés de nylon ou d'autres polyamides, n.c.v.d.</t>
  </si>
  <si>
    <t>24.70.13.15</t>
  </si>
  <si>
    <t>Fils texturés de polyester, n.c.v.d.</t>
  </si>
  <si>
    <t>24.70.13.23</t>
  </si>
  <si>
    <t>Fils texturés, de polypropylène, n.c.v.d. (à l'exclusion des fils à coudre)</t>
  </si>
  <si>
    <t>24.70.13.25</t>
  </si>
  <si>
    <t>Autres fils synthétiques texturés, n.c.v.d.</t>
  </si>
  <si>
    <t>24.70.13.30</t>
  </si>
  <si>
    <t>Fils de filaments non texturés, de nylon ou autres polyamides et de polyesters, n.c.v.d. (à l'exclusion des fils à coudre)</t>
  </si>
  <si>
    <t>24.70.13.50</t>
  </si>
  <si>
    <t>Fils simples, de polyester, n.c.v.d. (à l'exclusion des fils à coudre, des fils à haute ténacité et des fils texturés, retors ou câblés)</t>
  </si>
  <si>
    <t>24.70.13.70</t>
  </si>
  <si>
    <t>Fils de filaments non texturés, de polypropylène, n.c.v.d. (à l'exclusion des fils à coudre)</t>
  </si>
  <si>
    <t>24.70.13.90</t>
  </si>
  <si>
    <t>Autres fils de filaments synthétiques non texturés, n.c.v.d. (à l'exclusion des fils à coudre)</t>
  </si>
  <si>
    <t>24.70.14.00</t>
  </si>
  <si>
    <t>Monofilaments synthétiques ≥ 67 décitex et dont la plus grande dimension de la coupe transversale ≤1 mm; lames et formes similaires en matières textiles synthétiques, dont la largeur apparente ≤ 5 mm</t>
  </si>
  <si>
    <t>24.70.21.00</t>
  </si>
  <si>
    <t>Câbles de filaments artificiels et fibres artificielles discontinues, non cardées ni peignées ni autrement transformées pour la filature</t>
  </si>
  <si>
    <t>24.70.22.00</t>
  </si>
  <si>
    <t>Fils de filaments à haute ténacité en rayonne viscose, n.c.v.d. (à l'exclusion des fils à coudre)</t>
  </si>
  <si>
    <t>24.70.23.90</t>
  </si>
  <si>
    <t>Fils de filaments artificiels, &lt;67 décitex, n.c.v.d. (à l'exclusion des fils à coudre)</t>
  </si>
  <si>
    <t>24.70.24.00</t>
  </si>
  <si>
    <t>Monofilaments artificiels ≥ 67 décitex et dont la plus grande dimension de la coupe transversale ≤1 mm; lames et formes similaires en matières textiles artificielles dont la largeur apparente ≤ 5 mm</t>
  </si>
  <si>
    <t>24.70.30.50</t>
  </si>
  <si>
    <t>Déchets de fibres synthétiques (y compris les blousses, les déchets de fils et les effilochés)</t>
  </si>
  <si>
    <t>24.70.30.70</t>
  </si>
  <si>
    <t>Déchets de fibres artificielles (y compris les blousses, les déchets de fils et les effilochés)</t>
  </si>
  <si>
    <t>27.10.11.00</t>
  </si>
  <si>
    <t>Fontes brutes et fontes spiegel en gueuses, saumons ou autres formes primaires. Produits ferreux obtenus par réduction directe des minerais de fer et autres produits ferreux spongieux</t>
  </si>
  <si>
    <t>27.10.12.50</t>
  </si>
  <si>
    <t>Grenailles et poudres de fonte brute, de fonte spiegel, de fer ou d'acier</t>
  </si>
  <si>
    <t>27.10.13.10</t>
  </si>
  <si>
    <t>Scories et laitiers</t>
  </si>
  <si>
    <t>27.10.13.20</t>
  </si>
  <si>
    <t>Ferrailles de fonte ou d'acier</t>
  </si>
  <si>
    <t>27.10.20.10</t>
  </si>
  <si>
    <t>Ferromanganèse</t>
  </si>
  <si>
    <t>27.10.20.20</t>
  </si>
  <si>
    <t>Ferrosilicium</t>
  </si>
  <si>
    <t>27.10.20.30</t>
  </si>
  <si>
    <t>Ferrosilicomanganèse</t>
  </si>
  <si>
    <t>27.10.20.40</t>
  </si>
  <si>
    <t>Ferrochrome</t>
  </si>
  <si>
    <t>27.10.20.50</t>
  </si>
  <si>
    <t>Ferromolybdène</t>
  </si>
  <si>
    <t>27.10.20.90</t>
  </si>
  <si>
    <t>Autres ferro-alliages</t>
  </si>
  <si>
    <t>27.10.31.10</t>
  </si>
  <si>
    <t>Demi-produits rectangulaires, en aciers non-alliés</t>
  </si>
  <si>
    <t>27.10.31.21</t>
  </si>
  <si>
    <t>Lingots, autres formes primaires et demi-produits pour tubes sans soudure, en aciers non-alliés</t>
  </si>
  <si>
    <t>27.10.31.22</t>
  </si>
  <si>
    <t>Autres lingots, autres formes primaires et demi-produits longs, ébauches pour profilés inclus, en aciers non alliés</t>
  </si>
  <si>
    <t>27.10.31.Z0</t>
  </si>
  <si>
    <t>Lingots, autres formes primaires et demi-produits longs, en aciers non alliés</t>
  </si>
  <si>
    <t>27.10.32.10</t>
  </si>
  <si>
    <t>Demi-produits plats (brames), en aciers inoxydables</t>
  </si>
  <si>
    <t>27.10.32.21</t>
  </si>
  <si>
    <t>Lingots, autres formes primaires et demi-produits longs pour tubes sans soudures, en aciers inoxydables</t>
  </si>
  <si>
    <t>27.10.32.22</t>
  </si>
  <si>
    <t>Autres lingots, formes primaires et demi-produits longs, en aciers inoxydables</t>
  </si>
  <si>
    <t>27.10.32.Z0</t>
  </si>
  <si>
    <t>Lingots, autres formes primaires et demi-produits longs, en aciers inoxydables</t>
  </si>
  <si>
    <t>27.10.33.10</t>
  </si>
  <si>
    <t>Demi-produits rectangulaires, en aciers autres qu'inoxydables</t>
  </si>
  <si>
    <t>27.10.33.21</t>
  </si>
  <si>
    <t>Lingots, autres formes primaires et demi-produits longs pour tubes sans soudure, en aciers autres qu'inoxydables</t>
  </si>
  <si>
    <t>27.10.33.22</t>
  </si>
  <si>
    <t>Autres lingots, formes primaires et demi-produits longs, en aciers autres qu'inoxydables</t>
  </si>
  <si>
    <t>27.10.33.Z0</t>
  </si>
  <si>
    <t>Lingots, autres formes primaires et demi-produits longs, en aciers autres qu'inoxydables</t>
  </si>
  <si>
    <t>27.10.41.11</t>
  </si>
  <si>
    <t>Larges bandes laminées à chaud pour relaminage d'une largeur de 600 mm ou plus, en aciers inoxydables</t>
  </si>
  <si>
    <t>27.10.41.12</t>
  </si>
  <si>
    <t>Autres produits plats enroulés laminés à chaud d'une largeur de 600 mm ou plus, en aciers inoxydables</t>
  </si>
  <si>
    <t>27.10.41.21</t>
  </si>
  <si>
    <t>Larges bandes laminées à chaud pour relaminage d'une largeur inférieure à 600 mm, en aciers inoxydables</t>
  </si>
  <si>
    <t>27.10.41.22</t>
  </si>
  <si>
    <t>Autres produits plats enroulés, laminés à chaud, d'une largeur inférieure à 600 mm, en aciers inoxydables</t>
  </si>
  <si>
    <t>27.10.41.30</t>
  </si>
  <si>
    <t>Tôles d'une largeur de 600 mm ou plus, issues de larges bandes, en aciers inoxydables</t>
  </si>
  <si>
    <t>27.10.41.40</t>
  </si>
  <si>
    <t>Tôles d'une largeur de 600 mm ou plus, issues de trains réversibles et larges plats, en aciers inoxydables</t>
  </si>
  <si>
    <t>27.10.41.50</t>
  </si>
  <si>
    <t>Tôles laminées à froid et larges plats d'une largeur de 600 mm ou plus, en aciers inoxydables</t>
  </si>
  <si>
    <t>27.10.41.Z5</t>
  </si>
  <si>
    <t>Produits plats enroulés, laminés à chaud, d'une largeur de 600 mm ou plus, en aciers inoxydables</t>
  </si>
  <si>
    <t>27.10.41.Z6</t>
  </si>
  <si>
    <t>Produits plats enroulés, laminés à chaud, d'une largeur inférieure à 600 mm, en aciers inoxydables</t>
  </si>
  <si>
    <t>27.10.42.00</t>
  </si>
  <si>
    <t>Fil machine laminé à chaud, en aciers inoxydables</t>
  </si>
  <si>
    <t>27.10.43.10</t>
  </si>
  <si>
    <t>Barres laminées à chaud de section circulaire, en aciers inoxydables</t>
  </si>
  <si>
    <t>27.10.43.20</t>
  </si>
  <si>
    <t>Barres laminées à chaud autres que de section circulaire et profilés, en aciers inoxydables</t>
  </si>
  <si>
    <t>27.10.43.30</t>
  </si>
  <si>
    <t>Barres forgées, en aciers inoxydables</t>
  </si>
  <si>
    <t>27.10.50.00</t>
  </si>
  <si>
    <t>Produits plats et longs laminés à chaud en aciers à coupe rapide</t>
  </si>
  <si>
    <t>27.10.60.20</t>
  </si>
  <si>
    <t>Produits plats laminés à chaud (larges bandes) d'une largeur de 600 mm ou plus (excepté en aciers inoxydables ou à coupe rapide)</t>
  </si>
  <si>
    <t>27.10.60.30</t>
  </si>
  <si>
    <t>Produits plats laminés à chaud, enroulés (feuillards) d'une largeur inférieure à 600 mm (excepté en aciers inoxydables ou à coupe rapide)</t>
  </si>
  <si>
    <t>27.10.60.40</t>
  </si>
  <si>
    <t>Tôles obtenues par fendage de larges bandes à chaud d'une largeur de 600 mm ou plus (excepté en aciers inoxydables ou à coupe rapide)</t>
  </si>
  <si>
    <t>27.10.60.50</t>
  </si>
  <si>
    <t>Tôles issues de trains réversibles (quarto), d'une largeur de 600 mm ou plus et larges plats (en aciers autres qu'inoxydables ou à coupe rapide)</t>
  </si>
  <si>
    <t>27.10.71.11</t>
  </si>
  <si>
    <t>Tôles laminées à froid non-revêtues, bandes, d'une largeur de 600 mm ou plus, en aciers autres qu'inoxydables</t>
  </si>
  <si>
    <t>27.10.71.12</t>
  </si>
  <si>
    <t>Tôles magnétiques et bandes simplement traitées à la surface d'une largeur de 600 mm ou plus</t>
  </si>
  <si>
    <t>27.10.71.20</t>
  </si>
  <si>
    <t>Tôles magnétiques à grains non orientés, d'une largeur de 600 mm ou plus</t>
  </si>
  <si>
    <t>27.10.71.30</t>
  </si>
  <si>
    <t>Tôles magnétiques à grains orientés, d'une largeur de 600 mm ou plus</t>
  </si>
  <si>
    <t>27.10.71.Z0</t>
  </si>
  <si>
    <t>Tôles et bandes laminées à froid, non revêtues (y compris les tôles magnétiques et les bandes simplement traitées à la surface), d'une largeur de 600 mm ou plus, en aciers autres qu'inoxydables</t>
  </si>
  <si>
    <t>27.10.72.10</t>
  </si>
  <si>
    <t>Fer blanc, autres tôles étamées et bandes, fer chromé dit ECCS inclus</t>
  </si>
  <si>
    <t>27.10.72.20</t>
  </si>
  <si>
    <t>Tôles et bandes revêtues de métal par trempe à chaud d'une largeur de 600 mm ou plus</t>
  </si>
  <si>
    <t>27.10.72.30</t>
  </si>
  <si>
    <t>Tôles et bandes revêtues de métal par électrolyse d'une largeur de 600 mm ou plus</t>
  </si>
  <si>
    <t>27.10.72.40</t>
  </si>
  <si>
    <t>Tôles revêtues de matières organiques d'une largeur de 600 mm ou plus</t>
  </si>
  <si>
    <t>27.10.81.10</t>
  </si>
  <si>
    <t>Fil machine crénelé ou autrement déformé (en aciers non-alliés)</t>
  </si>
  <si>
    <t>27.10.81.20</t>
  </si>
  <si>
    <t>Fil machine en aciers de décolletage</t>
  </si>
  <si>
    <t>27.10.81.30</t>
  </si>
  <si>
    <t>Fil machine pour ronds à béton (armatures pour béton/barres crénelées laminées à froid)</t>
  </si>
  <si>
    <t>27.10.81.40</t>
  </si>
  <si>
    <t>Fil machine pour pneumatiques</t>
  </si>
  <si>
    <t>27.10.81.90</t>
  </si>
  <si>
    <t>Autre fil machine ( en aciers non-alliés)</t>
  </si>
  <si>
    <t>27.10.82.10</t>
  </si>
  <si>
    <t>Fil machine laminé à chaud (pour roulements)</t>
  </si>
  <si>
    <t>27.10.82.90</t>
  </si>
  <si>
    <t>Fil machine laminé à chaud (en aciers alliés autres qu'inoxydables, pour roulements ou à coupe rapide)</t>
  </si>
  <si>
    <t>27.10.83.10</t>
  </si>
  <si>
    <t>Barres laminées à chaud pour armatures pour béton</t>
  </si>
  <si>
    <t>27.10.83.20</t>
  </si>
  <si>
    <t>Barres laminées à chaud en aciers de décolletage</t>
  </si>
  <si>
    <t>27.10.83.30</t>
  </si>
  <si>
    <t>Barres laminées à chaud pour roulements</t>
  </si>
  <si>
    <t>27.10.83.40</t>
  </si>
  <si>
    <t>Barres laminées à chaud en aciers pour outillage</t>
  </si>
  <si>
    <t>27.10.83.50</t>
  </si>
  <si>
    <t>Profilés légers laminés à chaud et forgés d'une hauteur de moins de 80 mm</t>
  </si>
  <si>
    <t>27.10.83.61</t>
  </si>
  <si>
    <t>Barres creuses pour le forage</t>
  </si>
  <si>
    <t>27.10.83.64</t>
  </si>
  <si>
    <t>Barres (à l'exclusion des barres creuses pour le forage), laminées à chaud, en aciers non-alliés (autres qu'à coupe rapide)</t>
  </si>
  <si>
    <t>27.10.83.67</t>
  </si>
  <si>
    <t>Barres (à l'exclusion des barres creuses pour le forage), laminées, en aciers alliés (autres qu'inoxydables, pour outillage, pour roulements et aciers à coupe rapide)</t>
  </si>
  <si>
    <t>27.10.91.10</t>
  </si>
  <si>
    <t>Profilés en U d'une hauteur de 80 mm ou plus, en aciers non alliés</t>
  </si>
  <si>
    <t>27.10.91.20</t>
  </si>
  <si>
    <t>Profilés en I d'une hauteur de 80 mm ou plus, en aciers non alliés</t>
  </si>
  <si>
    <t>27.10.91.30</t>
  </si>
  <si>
    <t>Profilés en H d'une hauteur de 80 mm ou plus, en aciers non alliés</t>
  </si>
  <si>
    <t>27.10.92.10</t>
  </si>
  <si>
    <t>Palplanches, en acier</t>
  </si>
  <si>
    <t>27.10.92.20</t>
  </si>
  <si>
    <t>Profilés obtenus par soudage et profilés obtenus à froid, en acier</t>
  </si>
  <si>
    <t>27.10.92.30</t>
  </si>
  <si>
    <t>Éléments de voies ferrées, en acier</t>
  </si>
  <si>
    <t>27.10.T1.10</t>
  </si>
  <si>
    <t>Fontes brutes</t>
  </si>
  <si>
    <t>27.10.T1.21</t>
  </si>
  <si>
    <t>27.10.T1.22</t>
  </si>
  <si>
    <t>Acier brut: aciers non alliés obtenus par d'autres procédés que dans les fours électriques</t>
  </si>
  <si>
    <t>27.10.T1.31</t>
  </si>
  <si>
    <t>27.10.T1.32</t>
  </si>
  <si>
    <t>Acier brut: aciers alliés autres qu'inoxydables obtenus par d'autres procédés que dans les fours électriques</t>
  </si>
  <si>
    <t>27.10.T1.41</t>
  </si>
  <si>
    <t>27.10.T1.42</t>
  </si>
  <si>
    <t>Acier brut: aciers inoxydables et réfractaires obtenus par d'autres procédés que dans les fours électriques</t>
  </si>
  <si>
    <t>27.10.T2.11</t>
  </si>
  <si>
    <t>Produits plats laminés à chaud, enroulés (larges bandes), d'une largeur de 600 mm ou plus</t>
  </si>
  <si>
    <t>27.10.T2.12</t>
  </si>
  <si>
    <t>Produits plats laminés à chaud, enroulés (larges bandes), d'une largeur inférieure à 600 mm</t>
  </si>
  <si>
    <t>27.10.T2.21</t>
  </si>
  <si>
    <t>Tôles laminées à chaud sur trains à larges bandes</t>
  </si>
  <si>
    <t>27.10.T2.22</t>
  </si>
  <si>
    <t>Tôles et larges plats, laminés à chaud sur des trains autres qu'à larges bandes</t>
  </si>
  <si>
    <t>27.10.T2.31</t>
  </si>
  <si>
    <t>Fil machine laminé à chaud</t>
  </si>
  <si>
    <t>27.10.T2.41</t>
  </si>
  <si>
    <t>Ronds à béton</t>
  </si>
  <si>
    <t>27.10.T2.42</t>
  </si>
  <si>
    <t>Autres barres laminées</t>
  </si>
  <si>
    <t>27.10.T2.43</t>
  </si>
  <si>
    <t>Profilés légers laminés à chaud et forgés d'une hauteur inférieure à 80 mm</t>
  </si>
  <si>
    <t>27.10.T2.44</t>
  </si>
  <si>
    <t>Profilés lourds</t>
  </si>
  <si>
    <t>27.10.T2.51</t>
  </si>
  <si>
    <t>Palplanches</t>
  </si>
  <si>
    <t>27.10.T2.52</t>
  </si>
  <si>
    <t>Éléments de voies ferrées</t>
  </si>
  <si>
    <t>27.10.T2.60</t>
  </si>
  <si>
    <t>Profilés obtenus par soudage</t>
  </si>
  <si>
    <t>27.10.T3.10</t>
  </si>
  <si>
    <t>Tôles et bandes laminées à froid, fer noir, largeur ≥ 600 mm</t>
  </si>
  <si>
    <t>27.10.T3.20</t>
  </si>
  <si>
    <t>Tôles et bandes magnétiques</t>
  </si>
  <si>
    <t>27.10.T3.30</t>
  </si>
  <si>
    <t>Fer-blanc, autres tôles étamées et fer chromé (ECCS)</t>
  </si>
  <si>
    <t>27.10.T3.40</t>
  </si>
  <si>
    <t>Tôles revêtues par trempe à chaud</t>
  </si>
  <si>
    <t>27.10.T3.50</t>
  </si>
  <si>
    <t>Tôles revêtues par électrolyse</t>
  </si>
  <si>
    <t>27.10.T3.60</t>
  </si>
  <si>
    <t>Tôles revêtues de matières organiques</t>
  </si>
  <si>
    <t>27.42.11.30</t>
  </si>
  <si>
    <t>27.42.11.53</t>
  </si>
  <si>
    <t>27.42.11.55</t>
  </si>
  <si>
    <t>Aluminium, sous forme brute, alliages secondaires</t>
  </si>
  <si>
    <t>27.42.12.00</t>
  </si>
  <si>
    <t>Oxyde daluminium (excl. corindon artificiel)</t>
  </si>
  <si>
    <t>27.42.21.00</t>
  </si>
  <si>
    <t>Poudres et paillettes, aluminium</t>
  </si>
  <si>
    <t>27.42.22.30</t>
  </si>
  <si>
    <t>Barres et profilés, aluminium non allié</t>
  </si>
  <si>
    <t>27.42.22.50</t>
  </si>
  <si>
    <t>Barres et profilés, aluminium allié</t>
  </si>
  <si>
    <t>27.42.23.30</t>
  </si>
  <si>
    <t>Fils, aluminium non allié</t>
  </si>
  <si>
    <t>27.42.23.50</t>
  </si>
  <si>
    <t>Fils, aluminium allié</t>
  </si>
  <si>
    <t>27.42.24.30</t>
  </si>
  <si>
    <t>Tôles et bandes, aluminium, d'une épaisseur &gt; 0,2 mm, non allié</t>
  </si>
  <si>
    <t>27.42.24.50</t>
  </si>
  <si>
    <t>Tôles et bandes, alliages d'aluminium, d'une épaisseur &gt; 0,2 mm</t>
  </si>
  <si>
    <t>27.42.25.00</t>
  </si>
  <si>
    <t>Feuilles et bandes minces, aluminium, épaisseur ≤ 0,2 mm (excl. support)</t>
  </si>
  <si>
    <t>27.42.26.30</t>
  </si>
  <si>
    <t>Tubes et tuyaux, aluminium non allié</t>
  </si>
  <si>
    <t>27.42.26.50</t>
  </si>
  <si>
    <t>Tubes et tuyaux, alliages d'aluminium</t>
  </si>
  <si>
    <t>27.42.26.70</t>
  </si>
  <si>
    <t>Accessoires de tuyauterie (raccords, coudes, manchons...), aluminium</t>
  </si>
  <si>
    <t>27.43.11.30</t>
  </si>
  <si>
    <t>Plomb sous forme brute: plomb affiné</t>
  </si>
  <si>
    <t>27.43.11.50</t>
  </si>
  <si>
    <t>Plomb sous forme brute contenant de l'antimoine</t>
  </si>
  <si>
    <t>27.43.11.90</t>
  </si>
  <si>
    <t>Plomb sous forme brute, autres</t>
  </si>
  <si>
    <t>27.43.12.30</t>
  </si>
  <si>
    <t>27.43.12.50</t>
  </si>
  <si>
    <t>27.43.13.30</t>
  </si>
  <si>
    <t>Etain, sous forme brute, non allié</t>
  </si>
  <si>
    <t>27.43.13.50</t>
  </si>
  <si>
    <t>Alliages d'étain, sous forme brute</t>
  </si>
  <si>
    <t>27.43.21.00</t>
  </si>
  <si>
    <t>Barres, profilés et fils, plomb</t>
  </si>
  <si>
    <t>27.43.22.00</t>
  </si>
  <si>
    <t>Tables, feuilles et bandes, poudres et paillettes, en plomb</t>
  </si>
  <si>
    <t>27.43.23.00</t>
  </si>
  <si>
    <t>Tubes, tuyaux et accessoires de tuyauterie, en plomb (raccords, coudes, manchons)</t>
  </si>
  <si>
    <t>27.43.24.00</t>
  </si>
  <si>
    <t>Poussières, poudres et paillettes, zinc</t>
  </si>
  <si>
    <t>27.43.25.30</t>
  </si>
  <si>
    <t>Barres, profilés et fils, zinc</t>
  </si>
  <si>
    <t>27.43.25.50</t>
  </si>
  <si>
    <t>Tôles, feuilles et bandes, zinc</t>
  </si>
  <si>
    <t>27.43.26.00</t>
  </si>
  <si>
    <t>Tubes, tuyaux et accessoires de tuyauterie, en zinc (raccords, coudes, manchons)</t>
  </si>
  <si>
    <t>27.43.27.00</t>
  </si>
  <si>
    <t>Barres profilés et fils, étain</t>
  </si>
  <si>
    <t>27.43.28.30</t>
  </si>
  <si>
    <t>Tôles, feuilles, bandes, étain, d'une épaisseur &gt; 0.2 mm</t>
  </si>
  <si>
    <t>27.43.28.60</t>
  </si>
  <si>
    <t>Feuilles et bandes minces en étain, d'une épaisseur, support non compris, ≤ 0,2 mm, poudres et paillettes d'étain</t>
  </si>
  <si>
    <t>27.43.29.00</t>
  </si>
  <si>
    <t>Tubes, tuyaux et accessoires de tuyauterie, étain (raccords, coudes, manchons)</t>
  </si>
  <si>
    <t>27.44.11.00</t>
  </si>
  <si>
    <t>Mattes de cuivre, cuivre de cément (précipité de cuivre)</t>
  </si>
  <si>
    <t>27.44.12.00</t>
  </si>
  <si>
    <t>Cuivre non affiné, anodes en cuivre pour affinage électrolytique</t>
  </si>
  <si>
    <t>27.44.13.30</t>
  </si>
  <si>
    <t>Cuivre affiné sous forme brute</t>
  </si>
  <si>
    <t>27.44.13.50</t>
  </si>
  <si>
    <t>Alliages de cuivre affiné sous forme brute</t>
  </si>
  <si>
    <t>27.44.13.70</t>
  </si>
  <si>
    <t>Alliages mères de cuivre</t>
  </si>
  <si>
    <t>27.44.21.00</t>
  </si>
  <si>
    <t>Poudres et paillettes, cuivre</t>
  </si>
  <si>
    <t>27.44.22.00</t>
  </si>
  <si>
    <t>Barres et profilés, cuivre</t>
  </si>
  <si>
    <t>27.44.23.30</t>
  </si>
  <si>
    <t>Fils en cuivre affiné (section transv. &gt; 6 mm), en alliages de cuivre</t>
  </si>
  <si>
    <t>27.44.23.50</t>
  </si>
  <si>
    <t>Fils en cuivre affiné (section transv. ≤ 6 mm, mais &gt; 0.5 mm)</t>
  </si>
  <si>
    <t>27.44.23.70</t>
  </si>
  <si>
    <t>Fils en cuivre affiné (section transv. ≤ 0.5 mm)</t>
  </si>
  <si>
    <t>27.44.24.00</t>
  </si>
  <si>
    <t>Tôles et bandes en cuivre, d'une épaisseur &gt; 0,15 mm</t>
  </si>
  <si>
    <t>27.44.25.00</t>
  </si>
  <si>
    <t>Feuilles et bandes minces en cuivre, épaisseur ≤ 0.15 mm (excl. support)</t>
  </si>
  <si>
    <t>27.44.26.30</t>
  </si>
  <si>
    <t>Tubes et tuyaux, cuivre</t>
  </si>
  <si>
    <t>27.44.26.50</t>
  </si>
  <si>
    <t>Accessoires de tuyauterie, cuivre</t>
  </si>
  <si>
    <t>intensité de l'aide
(%)</t>
  </si>
  <si>
    <t>facteur d'émission de CO2 régional
(tCO2/MWh)</t>
  </si>
  <si>
    <t>Référentiel de produit</t>
  </si>
  <si>
    <t>24.14.11.60</t>
  </si>
  <si>
    <t>27.10.20.20/
24.10.12.30</t>
  </si>
  <si>
    <t>produit</t>
  </si>
  <si>
    <t>ratio d'électricité éligible</t>
  </si>
  <si>
    <t>référentiel d'efficacité pour la consommation d'électricité
(MWh/t)</t>
  </si>
  <si>
    <t>référentiel de produit
(tCO2/t)</t>
  </si>
  <si>
    <t>période de référence</t>
  </si>
  <si>
    <t>capacité de production après augmentation
(t)</t>
  </si>
  <si>
    <t>capacité de production avant augmentation
(t)</t>
  </si>
  <si>
    <t>tonne</t>
  </si>
  <si>
    <t>MWh</t>
  </si>
  <si>
    <t>choisir</t>
  </si>
  <si>
    <t>2005-2011</t>
  </si>
  <si>
    <t>autre période</t>
  </si>
  <si>
    <t>unité des données</t>
  </si>
  <si>
    <t>augmentation de capacité de production
(%)</t>
  </si>
  <si>
    <t>référentiel d'efficacité pour la consommation d'électricité
(MWh/t ou %)</t>
  </si>
  <si>
    <t>Dénomination sociale</t>
  </si>
  <si>
    <t>Nom</t>
  </si>
  <si>
    <t>Prénom</t>
  </si>
  <si>
    <t>Civilité</t>
  </si>
  <si>
    <t>Adresse</t>
  </si>
  <si>
    <t>Complément d'adresse</t>
  </si>
  <si>
    <t>Informations générales du site</t>
  </si>
  <si>
    <t>Qualité/fonction</t>
  </si>
  <si>
    <t>Téléphone</t>
  </si>
  <si>
    <t>Code postale</t>
  </si>
  <si>
    <t>Commune</t>
  </si>
  <si>
    <t>DOSSIER DE DEMANDE D'AIDE</t>
  </si>
  <si>
    <t>Elle est produite par l'entreprise éligible pour ses propres besoins à partir de combustibles fossiles au sein d'une installation qui, d'une part, exerce une activité mentionnée à l'annexe I à la directive 2003/87/ CE du Parlement européen et du Conseil du 13 octobre 2003 établissant un système d'échange de quotas d'émission de gaz à effet de serre dans la Communauté et modifiant la directive 96/61/ CE du Conseil et, d'autre part, est soumise aux dispositions de ladite directive ;</t>
  </si>
  <si>
    <t>Elle est achetée directement ou par l'intermédiaire d'un fournisseur sur les marchés de l'électricité au prix de ces marchés ;</t>
  </si>
  <si>
    <t>Le prix de l'électricité dans le contrat de fourniture de l'électricité prend en compte le prix des transactions effectuées sur les marchés organisés de l'électricité ou de quotas d'émissions ;</t>
  </si>
  <si>
    <t xml:space="preserve">année avant augmentation </t>
  </si>
  <si>
    <t xml:space="preserve">année après augmentation </t>
  </si>
  <si>
    <t>donnée
2015
(t ou MWh)</t>
  </si>
  <si>
    <t>Unité de production</t>
  </si>
  <si>
    <r>
      <t>tCO</t>
    </r>
    <r>
      <rPr>
        <vertAlign val="subscript"/>
        <sz val="10"/>
        <color rgb="FF000000"/>
        <rFont val="Times New Roman"/>
        <family val="1"/>
      </rPr>
      <t>2</t>
    </r>
    <r>
      <rPr>
        <sz val="10"/>
        <color rgb="FF000000"/>
        <rFont val="Times New Roman"/>
        <family val="1"/>
      </rPr>
      <t>/t produit</t>
    </r>
  </si>
  <si>
    <r>
      <t>Tonnes pondérées CO</t>
    </r>
    <r>
      <rPr>
        <vertAlign val="subscript"/>
        <sz val="10"/>
        <color rgb="FF000000"/>
        <rFont val="Times New Roman"/>
        <family val="1"/>
      </rPr>
      <t>2</t>
    </r>
  </si>
  <si>
    <r>
      <t>Mélange d’aromatiques exprimé en CWT (tonnes pondérées CO</t>
    </r>
    <r>
      <rPr>
        <vertAlign val="subscript"/>
        <sz val="10"/>
        <color rgb="FF000000"/>
        <rFont val="Times New Roman"/>
        <family val="1"/>
      </rPr>
      <t>2</t>
    </r>
    <r>
      <rPr>
        <sz val="10"/>
        <color rgb="FF000000"/>
        <rFont val="Times New Roman"/>
        <family val="1"/>
      </rPr>
      <t>)</t>
    </r>
  </si>
  <si>
    <r>
      <t>Styrène monomère (vinyl benzène n</t>
    </r>
    <r>
      <rPr>
        <vertAlign val="superscript"/>
        <sz val="10"/>
        <color rgb="FF000000"/>
        <rFont val="Times New Roman"/>
        <family val="1"/>
      </rPr>
      <t>o</t>
    </r>
    <r>
      <rPr>
        <sz val="10"/>
        <color rgb="FF000000"/>
        <rFont val="Times New Roman"/>
        <family val="1"/>
      </rPr>
      <t xml:space="preserve"> CAS 100-42-5)</t>
    </r>
  </si>
  <si>
    <t>Définition du produit</t>
  </si>
  <si>
    <t>Procédés couverts par le référentiel de produit</t>
  </si>
  <si>
    <t xml:space="preserve">Fait à </t>
  </si>
  <si>
    <t>Le</t>
  </si>
  <si>
    <t xml:space="preserve">17.11.    </t>
  </si>
  <si>
    <t>Code</t>
  </si>
  <si>
    <r>
      <t>Facteur d'émission de CO</t>
    </r>
    <r>
      <rPr>
        <vertAlign val="subscript"/>
        <sz val="11"/>
        <color theme="1"/>
        <rFont val="Times New Roman"/>
        <family val="1"/>
      </rPr>
      <t>2</t>
    </r>
    <r>
      <rPr>
        <sz val="11"/>
        <color theme="1"/>
        <rFont val="Times New Roman"/>
        <family val="1"/>
      </rPr>
      <t xml:space="preserve"> européen moyen (tCO</t>
    </r>
    <r>
      <rPr>
        <vertAlign val="subscript"/>
        <sz val="11"/>
        <color theme="1"/>
        <rFont val="Times New Roman"/>
        <family val="1"/>
      </rPr>
      <t>2</t>
    </r>
    <r>
      <rPr>
        <sz val="11"/>
        <color theme="1"/>
        <rFont val="Times New Roman"/>
        <family val="1"/>
      </rPr>
      <t>/MWh)</t>
    </r>
  </si>
  <si>
    <t>part des émissions indirectes pertinentes
(%)</t>
  </si>
  <si>
    <t>TOTAL</t>
  </si>
  <si>
    <t>donnée
2005
(t ou MWh)</t>
  </si>
  <si>
    <t>donnée
2006
(t ou MWh)</t>
  </si>
  <si>
    <t>donnée
2007
(t ou MWh)</t>
  </si>
  <si>
    <t>donnée
2008
(t ou MWh)</t>
  </si>
  <si>
    <t>donnée
2009
(t ou MWh)</t>
  </si>
  <si>
    <t>donnée
2010
(t ou MWh)</t>
  </si>
  <si>
    <t>donnée
2011
(t ou MWh)</t>
  </si>
  <si>
    <t>donnée
2012
(t ou MWh)</t>
  </si>
  <si>
    <t>donnée
2013
(t ou MWh)</t>
  </si>
  <si>
    <t>donnée
2014
(t ou MWh)</t>
  </si>
  <si>
    <t>Signature :</t>
  </si>
  <si>
    <t>Si vous le souhaitez, vous pouvez apporter des précisions sur la nature de vos contrats d'approvisionnement en électricité :</t>
  </si>
  <si>
    <t>Indiquer la (ou les) condition(s) respectée(s) permettant de considérer l'électricité consommée comme éligible au dispositif :</t>
  </si>
  <si>
    <t>Le référentiel d'efficacité pour la consommation d'électricité (MWh/t) obtenu ici est à reporter dans le tableau de l'onglet "DONNEES PRODUITS".</t>
  </si>
  <si>
    <t>donnée
2016
(t ou MWh)</t>
  </si>
  <si>
    <t>unité des données
(t ou MWh)</t>
  </si>
  <si>
    <t>Adresse électronique</t>
  </si>
  <si>
    <t>Déclarant (signataire du formulaire)</t>
  </si>
  <si>
    <t>Consommation d'électricité du site</t>
  </si>
  <si>
    <t>Contacts supplémentaires en cas d’échanges avec l’administration</t>
  </si>
  <si>
    <t xml:space="preserve">Le fournisseur d'électricité justifie que l'électricité est produite au moins en partie à partir de combustibles fossiles par une ou plusieurs installations de production d'électricité soumises aux dispositions de la directive 2003/87/ CE du Parlement européen et du Conseil du 13 octobre 2003 et que le prix de l'électricité dans le contrat de fourniture de l'électricité prend en compte le prix des transactions effectuées sur les marchés organisés de l'électricité ou de quotas d'émissions </t>
  </si>
  <si>
    <t>Ce tableau ne doit pas ête renseigné directement. Il se remplit automatiquement à partir des données des tableaux des onglets "SITES" et "DONNEES PRODUITS".
Les montants de compensation des coûts indirects indiqués ci-dessus sont donnés à titre indicatif. Ils seront vérifiés lors de l'instruction de la demande d'aide.</t>
  </si>
  <si>
    <t>Les informations nominatives contenues dans la présente demande feront l’objet d’un traitement informatisé dans les conditions prévues par la loi 78-17 du 6 janvier 1978 modifiée relative à l’informatique, aux fichiers et aux libertés. Cette loi donne au bénéficiaire droit d’accès et de rectification pour les données le concernant.</t>
  </si>
  <si>
    <t>émissions indirectes pertinentes sur la période de référence</t>
  </si>
  <si>
    <t>émissions directes totales sur la période de référence
(t équivalent CO2)</t>
  </si>
  <si>
    <t>oui</t>
  </si>
  <si>
    <t>non</t>
  </si>
  <si>
    <t>SIRET (14 chiffres)</t>
  </si>
  <si>
    <t>Code 
PRODCOM</t>
  </si>
  <si>
    <t>S'agit-il de votre 1ère demande pour ce SITE ?</t>
  </si>
  <si>
    <t>Nombre de produits</t>
  </si>
  <si>
    <t xml:space="preserve">Je soussigné </t>
  </si>
  <si>
    <t>Nom et qualité du signataire des présentes ayant pouvoir de contracter :</t>
  </si>
  <si>
    <t xml:space="preserve">(1) joindre une délégation de signature </t>
  </si>
  <si>
    <t>donnée
2017
(t ou MWh)</t>
  </si>
  <si>
    <t>Numéro de dossier (réservé à l'administration)</t>
  </si>
  <si>
    <t>Nom usuel du produit 
(à préciser obligatoirement, surtout si le Prodcom fait référence à une famille de produits).</t>
  </si>
  <si>
    <t>/!\ Saisissez ici les coordonnées du SITE de production (adresse, SIRET, commune…) et non celles du siège de l'entreprise. Rappel : SIRET = 14 chiffres</t>
  </si>
  <si>
    <t>donnée
2018
(t ou MWh)</t>
  </si>
  <si>
    <t>Produit</t>
  </si>
  <si>
    <t>Référentiel d'efficacité
(MWh/t ou %)</t>
  </si>
  <si>
    <t>Donnée de référence
(t ou MWh)</t>
  </si>
  <si>
    <t>Compensation
( EUR )</t>
  </si>
  <si>
    <t>donnée 
2019 
(t ou MWh)</t>
  </si>
  <si>
    <t>COMPENSATION DES COUTS INDIRECTS 2020</t>
  </si>
  <si>
    <t>consommation d'électricité 2020 nécessaire pour fabriquer les produits éligibles (MWh)</t>
  </si>
  <si>
    <t>consommation d'électricité 2020 éligible au dispositif selon les critères listés ci-dessous (MWh)</t>
  </si>
  <si>
    <t>consommation totale d'électricité 2020 du site (MWh)</t>
  </si>
  <si>
    <t>ayant pouvoir de contracter et d’engager juridiquement le demandeur ou ayant délégation de signature (1) atteste sur l'honneur l'exactitude des informations fournies qui peuvent être utilisées pour le calcul de l'aide dite de "compensation des coûts indirects" 2020.</t>
  </si>
  <si>
    <t>donnée 
2020 
(t ou MWh)</t>
  </si>
  <si>
    <t>prix à terme des EUA 2019
(€/tCO2)</t>
  </si>
  <si>
    <t>Donnée
2020
(t ou MWh)</t>
  </si>
  <si>
    <t xml:space="preserve">L’ensemble des pièces justificatives à fournir sont indiquées à l’article 1er de l’arrêté du 11 août 2016 : https://www.legifrance.gouv.fr/eli/arrete/2016/8/11/EINI1618976A/jo                
Pour les sites bénéficiaires de la compensation des coûts indirects l’année dernière et qui ne déclarent pas de nouveaux produits :               
- le formulaire de demande 2020 sous format excel (non signé) ;
- le formulaire de demande 2020 scanné (daté et signé) ;              
- le rapport de validation daté et signé d'un organisme accrédité signé ;              
- une attestation datée et signée du(es) fournisseur(s) d’électricité pour l’éligibilité de l’électricité en 2020, selon le IV de l’article L122-8 du code de l'énergie ;              
- une copie des factures d’électricité 2020 ;             
- une note méthodologique indiquant et expliquant la ventilation de la consommation d’électricité du site en 2020 entre :              
     o la fabrication du produit éligible (et la ventilation de l'électricité entre les produits éligibles s'il y en a plusieurs) ;             
     o les autres activités non éligibles (fabrication de produits non éligibles, services généraux, etc.).             
- un justificatif des données de production 2020 (si les produits sont déclarés en tonne) ;            
- l’avis de la Préfecture relatif aux articles R. 122-23 et R 122-24 du code de l'énergie en cas de demande d'une augmentation significative de capacité d'un ou plusieurs produits ;            
- un relevé d’identité bancaire ou postal de la société ;          
- un extrait Kbis (de moins de 6 mois).              
</t>
  </si>
  <si>
    <t xml:space="preserve">Pour les autres sites :               
- le formulaire de demande 2020 sous format excel (non signé) ;
- le formulaire de demande 2020 scanné (daté et signé) ;              
- le rapport de validation daté et signé d'un organisme accrédité ;              
- une attestation datée et signée du(es) fournisseur(s) d’électricité pour l’éligibilité de l’électricité en 2020, selon le IV de l’article L122-8 du code de l'énergie ;               
- une copie des factures d’électricité 2020 ;              
- un justificatif de la consommation d’électricité du site pour les années de la période de référence (par exemple une extraction d'un logiciel de gestion ou de suivi de production) ;              
- une note méthodologique indiquant et expliquant la ventilation de la consommation d’électricité du site en 2020 et sur la période de référence entre :              
     o la fabrication du produit éligible (et la ventilation de l'électricité entre les produits éligibles s'il y en a plusieurs) ;             
     o les autres activités non éligibles (fabrication de produits non éligibles, services généraux, etc.).            
- un tableau récapitulatif et les pièce justificatives illustrant le calcul de la convertibilité sur les années de la période de référence, indiquant pour chaque année les émissions directes de CO2, les consommations d’électricité éligibles, les émissions indirectes pertinentes, et la part des émissions indirectes pertinentes ;
- un justificatif des données de production en 2020 et sur la période de référence (si les produits sont déclarés en tonne) ;              
- l’avis de la Préfecture relatif aux articles R. 122-23 et R 122-24 du code de l'énergie en cas de demande d'une augmentation significative de capacité d'un ou plusieurs produits ;             
- un relevé d’identité bancaire ou postal de la société ;              
- un extrait Kbis (de moins de 6 mois).    
</t>
  </si>
  <si>
    <t xml:space="preserve">A renseigner obligatoirement </t>
  </si>
  <si>
    <t xml:space="preserve">A renseigner obligatoirement par les primo-déposants et pour la déclaration de nouveaux produits, seulementsi nécessaire pour les autres cas </t>
  </si>
  <si>
    <t>Obligatoire</t>
  </si>
  <si>
    <t xml:space="preserve">A renseigner si nécessaire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</si>
</sst>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
    <numFmt numFmtId="167" formatCode="0.000"/>
    <numFmt numFmtId="168" formatCode="000\ 000\ 000\ 00000"/>
    <numFmt numFmtId="169" formatCode="00\ 00\ 00\ 00\ 00"/>
  </numFmts>
  <fonts count="31" x14ac:knownFonts="1">
    <font>
      <sz val="11"/>
      <color theme="1"/>
      <name val="Calibri"/>
      <family val="2"/>
      <scheme val="minor"/>
    </font>
    <font>
      <u/>
      <sz val="11"/>
      <color theme="10"/>
      <name val="Calibri"/>
      <family val="2"/>
      <scheme val="minor"/>
    </font>
    <font>
      <b/>
      <sz val="11"/>
      <color theme="1"/>
      <name val="Calibri"/>
      <family val="2"/>
      <scheme val="minor"/>
    </font>
    <font>
      <sz val="11"/>
      <color theme="1"/>
      <name val="Times New Roman"/>
      <family val="1"/>
    </font>
    <font>
      <u/>
      <sz val="11"/>
      <color theme="10"/>
      <name val="Times New Roman"/>
      <family val="1"/>
    </font>
    <font>
      <sz val="10"/>
      <color theme="1"/>
      <name val="Times New Roman"/>
      <family val="1"/>
    </font>
    <font>
      <b/>
      <sz val="10"/>
      <color theme="1"/>
      <name val="Times New Roman"/>
      <family val="1"/>
    </font>
    <font>
      <sz val="12"/>
      <color theme="1"/>
      <name val="Times New Roman"/>
      <family val="1"/>
    </font>
    <font>
      <b/>
      <sz val="12"/>
      <color theme="1"/>
      <name val="Times New Roman"/>
      <family val="1"/>
    </font>
    <font>
      <b/>
      <sz val="11"/>
      <color theme="1"/>
      <name val="Times New Roman"/>
      <family val="1"/>
    </font>
    <font>
      <sz val="11"/>
      <name val="Times New Roman"/>
      <family val="1"/>
    </font>
    <font>
      <sz val="11"/>
      <color rgb="FFFF0000"/>
      <name val="Times New Roman"/>
      <family val="1"/>
    </font>
    <font>
      <b/>
      <sz val="10"/>
      <color rgb="FF000000"/>
      <name val="Times New Roman"/>
      <family val="1"/>
    </font>
    <font>
      <sz val="10"/>
      <color rgb="FF000000"/>
      <name val="Times New Roman"/>
      <family val="1"/>
    </font>
    <font>
      <vertAlign val="subscript"/>
      <sz val="10"/>
      <color rgb="FF000000"/>
      <name val="Times New Roman"/>
      <family val="1"/>
    </font>
    <font>
      <vertAlign val="superscript"/>
      <sz val="10"/>
      <color rgb="FF000000"/>
      <name val="Times New Roman"/>
      <family val="1"/>
    </font>
    <font>
      <sz val="8"/>
      <color theme="1"/>
      <name val="Times New Roman"/>
      <family val="1"/>
    </font>
    <font>
      <vertAlign val="subscript"/>
      <sz val="11"/>
      <color theme="1"/>
      <name val="Times New Roman"/>
      <family val="1"/>
    </font>
    <font>
      <b/>
      <sz val="12"/>
      <name val="Times New Roman"/>
      <family val="1"/>
    </font>
    <font>
      <sz val="12"/>
      <name val="Times New Roman"/>
      <family val="1"/>
    </font>
    <font>
      <b/>
      <sz val="11"/>
      <name val="Times New Roman"/>
      <family val="1"/>
    </font>
    <font>
      <b/>
      <sz val="12"/>
      <color indexed="81"/>
      <name val="Tahoma"/>
      <family val="2"/>
    </font>
    <font>
      <i/>
      <sz val="12"/>
      <color theme="1"/>
      <name val="Times New Roman"/>
      <family val="1"/>
    </font>
    <font>
      <sz val="9"/>
      <color indexed="81"/>
      <name val="Tahoma"/>
      <family val="2"/>
    </font>
    <font>
      <b/>
      <sz val="9"/>
      <color indexed="81"/>
      <name val="Tahoma"/>
      <family val="2"/>
    </font>
    <font>
      <i/>
      <sz val="11"/>
      <color theme="1"/>
      <name val="Times New Roman"/>
      <family val="1"/>
    </font>
    <font>
      <b/>
      <sz val="10"/>
      <name val="Times New Roman"/>
      <family val="1"/>
    </font>
    <font>
      <b/>
      <sz val="12"/>
      <color rgb="FFFF0000"/>
      <name val="Times New Roman"/>
      <family val="1"/>
    </font>
    <font>
      <b/>
      <sz val="10"/>
      <color rgb="FFFF0000"/>
      <name val="Times New Roman"/>
      <family val="1"/>
    </font>
    <font>
      <b/>
      <sz val="10"/>
      <color rgb="FFFFFF00"/>
      <name val="Times New Roman"/>
      <family val="1"/>
    </font>
    <font>
      <b/>
      <sz val="11"/>
      <color rgb="FFFF0000"/>
      <name val="Times New Roman"/>
      <family val="1"/>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49998474074526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2">
    <xf numFmtId="0" fontId="0" fillId="0" borderId="0" xfId="0"/>
    <xf numFmtId="0" fontId="3" fillId="0" borderId="0" xfId="0" applyFont="1"/>
    <xf numFmtId="0" fontId="3" fillId="0" borderId="0" xfId="0" applyFont="1" applyAlignment="1">
      <alignment vertical="center"/>
    </xf>
    <xf numFmtId="0" fontId="5" fillId="0" borderId="0" xfId="0" applyFont="1" applyAlignment="1">
      <alignment horizontal="center"/>
    </xf>
    <xf numFmtId="0" fontId="5" fillId="0" borderId="0" xfId="0" applyFont="1"/>
    <xf numFmtId="0" fontId="3" fillId="0" borderId="0" xfId="0" applyFont="1" applyBorder="1" applyAlignment="1">
      <alignment horizontal="right" vertical="center"/>
    </xf>
    <xf numFmtId="0" fontId="3" fillId="0" borderId="0" xfId="0" applyFont="1" applyBorder="1" applyAlignment="1">
      <alignment horizontal="left" vertical="center"/>
    </xf>
    <xf numFmtId="0" fontId="7" fillId="0" borderId="0" xfId="0" applyFont="1" applyBorder="1"/>
    <xf numFmtId="0" fontId="7" fillId="0" borderId="0" xfId="0" applyFont="1" applyFill="1" applyBorder="1"/>
    <xf numFmtId="0" fontId="5" fillId="2" borderId="0" xfId="0" applyFont="1" applyFill="1"/>
    <xf numFmtId="0" fontId="5" fillId="2" borderId="0" xfId="0" applyFont="1" applyFill="1" applyAlignment="1">
      <alignment horizontal="center"/>
    </xf>
    <xf numFmtId="0" fontId="5" fillId="2" borderId="0" xfId="0" applyFont="1" applyFill="1" applyBorder="1" applyAlignment="1">
      <alignment horizontal="center" vertical="center"/>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center"/>
    </xf>
    <xf numFmtId="0" fontId="8" fillId="2" borderId="0" xfId="0" applyFont="1" applyFill="1" applyBorder="1"/>
    <xf numFmtId="0" fontId="3" fillId="0"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Fill="1" applyBorder="1"/>
    <xf numFmtId="0" fontId="3" fillId="0" borderId="0" xfId="0" applyFont="1" applyBorder="1"/>
    <xf numFmtId="0" fontId="9"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horizontal="center" vertical="center"/>
    </xf>
    <xf numFmtId="0" fontId="3" fillId="0" borderId="0" xfId="0" applyFont="1" applyFill="1"/>
    <xf numFmtId="0" fontId="3" fillId="2" borderId="0" xfId="0" applyFont="1" applyFill="1"/>
    <xf numFmtId="0" fontId="3" fillId="0" borderId="0" xfId="0" applyFont="1" applyFill="1" applyAlignment="1">
      <alignment vertical="top"/>
    </xf>
    <xf numFmtId="0" fontId="3" fillId="0" borderId="0" xfId="0" applyFont="1" applyFill="1" applyAlignment="1">
      <alignment vertical="top" wrapText="1"/>
    </xf>
    <xf numFmtId="0" fontId="11" fillId="0" borderId="0" xfId="0" applyFont="1" applyFill="1"/>
    <xf numFmtId="0" fontId="3" fillId="2" borderId="0" xfId="0" applyFont="1" applyFill="1" applyBorder="1"/>
    <xf numFmtId="0" fontId="10" fillId="2" borderId="0" xfId="0" quotePrefix="1" applyNumberFormat="1" applyFont="1" applyFill="1"/>
    <xf numFmtId="0" fontId="3" fillId="0" borderId="0" xfId="0" applyFont="1" applyAlignment="1">
      <alignment horizontal="center" vertical="center"/>
    </xf>
    <xf numFmtId="0" fontId="5" fillId="3" borderId="26" xfId="0" applyFont="1" applyFill="1" applyBorder="1" applyAlignment="1" applyProtection="1">
      <alignment horizontal="center" vertical="center"/>
      <protection locked="0"/>
    </xf>
    <xf numFmtId="164" fontId="5" fillId="3" borderId="26" xfId="0"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locked="0"/>
    </xf>
    <xf numFmtId="164" fontId="5" fillId="3" borderId="23" xfId="0" applyNumberFormat="1" applyFont="1" applyFill="1" applyBorder="1" applyAlignment="1" applyProtection="1">
      <alignment horizontal="center" vertical="center"/>
      <protection locked="0"/>
    </xf>
    <xf numFmtId="165" fontId="5" fillId="0" borderId="28" xfId="0" applyNumberFormat="1" applyFont="1" applyFill="1" applyBorder="1" applyAlignment="1" applyProtection="1">
      <alignment horizontal="center" vertical="center"/>
    </xf>
    <xf numFmtId="0" fontId="3" fillId="2" borderId="0" xfId="0" applyFont="1" applyFill="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3" borderId="1" xfId="0" applyFont="1" applyFill="1" applyBorder="1" applyAlignment="1" applyProtection="1">
      <alignment horizontal="center" vertical="center"/>
      <protection locked="0"/>
    </xf>
    <xf numFmtId="164" fontId="5" fillId="3" borderId="37" xfId="0" applyNumberFormat="1" applyFont="1" applyFill="1" applyBorder="1" applyAlignment="1" applyProtection="1">
      <alignment horizontal="center" vertical="center"/>
      <protection locked="0"/>
    </xf>
    <xf numFmtId="164" fontId="5" fillId="3" borderId="38" xfId="0" applyNumberFormat="1" applyFont="1" applyFill="1" applyBorder="1" applyAlignment="1" applyProtection="1">
      <alignment horizontal="center" vertical="center"/>
      <protection locked="0"/>
    </xf>
    <xf numFmtId="165" fontId="5" fillId="0" borderId="39" xfId="0" applyNumberFormat="1" applyFont="1" applyFill="1" applyBorder="1" applyAlignment="1" applyProtection="1">
      <alignment horizontal="center" vertical="center"/>
    </xf>
    <xf numFmtId="0" fontId="3" fillId="3" borderId="1" xfId="0" applyFont="1" applyFill="1" applyBorder="1" applyAlignment="1" applyProtection="1">
      <alignment horizontal="center"/>
      <protection locked="0"/>
    </xf>
    <xf numFmtId="164" fontId="5" fillId="3" borderId="2" xfId="0" applyNumberFormat="1" applyFont="1" applyFill="1" applyBorder="1" applyAlignment="1" applyProtection="1">
      <alignment horizontal="center" vertical="center"/>
      <protection locked="0"/>
    </xf>
    <xf numFmtId="164" fontId="5" fillId="3" borderId="24" xfId="0" applyNumberFormat="1" applyFont="1" applyFill="1" applyBorder="1" applyAlignment="1" applyProtection="1">
      <alignment horizontal="center" vertical="center"/>
      <protection locked="0"/>
    </xf>
    <xf numFmtId="0" fontId="3" fillId="0" borderId="14" xfId="0" applyFont="1" applyFill="1" applyBorder="1"/>
    <xf numFmtId="0" fontId="3" fillId="0" borderId="15" xfId="0" applyFont="1" applyFill="1" applyBorder="1" applyAlignment="1">
      <alignment horizontal="center" vertical="center"/>
    </xf>
    <xf numFmtId="0" fontId="3" fillId="0" borderId="15" xfId="0" applyFont="1" applyFill="1" applyBorder="1"/>
    <xf numFmtId="0" fontId="3" fillId="0" borderId="16" xfId="0" applyFont="1" applyFill="1" applyBorder="1"/>
    <xf numFmtId="0" fontId="3" fillId="0" borderId="17" xfId="0" applyFont="1" applyFill="1" applyBorder="1"/>
    <xf numFmtId="0" fontId="3" fillId="0" borderId="1" xfId="0" applyFont="1" applyFill="1" applyBorder="1" applyAlignment="1">
      <alignment horizontal="center" vertical="center"/>
    </xf>
    <xf numFmtId="0" fontId="3" fillId="0" borderId="18" xfId="0" applyFont="1" applyFill="1" applyBorder="1"/>
    <xf numFmtId="0" fontId="3" fillId="0" borderId="1" xfId="0" applyFont="1" applyFill="1" applyBorder="1" applyAlignment="1">
      <alignment horizontal="center"/>
    </xf>
    <xf numFmtId="0" fontId="3" fillId="0" borderId="18" xfId="0" applyFont="1" applyFill="1" applyBorder="1" applyAlignment="1">
      <alignment vertical="center"/>
    </xf>
    <xf numFmtId="0" fontId="9" fillId="0" borderId="13" xfId="0" applyFont="1" applyFill="1" applyBorder="1" applyAlignment="1">
      <alignment horizontal="center" vertic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9" fillId="0" borderId="1" xfId="0" applyFont="1" applyFill="1" applyBorder="1" applyAlignment="1">
      <alignment horizontal="center" vertical="center" wrapText="1"/>
    </xf>
    <xf numFmtId="0" fontId="9" fillId="0" borderId="18" xfId="0" applyFont="1" applyFill="1" applyBorder="1" applyAlignment="1">
      <alignment vertical="center"/>
    </xf>
    <xf numFmtId="166"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16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vertical="center"/>
    </xf>
    <xf numFmtId="0" fontId="3" fillId="0" borderId="3" xfId="0" applyFont="1" applyFill="1" applyBorder="1" applyAlignment="1">
      <alignment vertical="center"/>
    </xf>
    <xf numFmtId="3" fontId="9" fillId="0" borderId="1" xfId="0" applyNumberFormat="1"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center"/>
    </xf>
    <xf numFmtId="0" fontId="3" fillId="0" borderId="18" xfId="0" applyFont="1" applyFill="1" applyBorder="1" applyAlignment="1">
      <alignment vertical="top" wrapText="1"/>
    </xf>
    <xf numFmtId="0" fontId="3" fillId="0" borderId="0" xfId="0" applyFont="1" applyFill="1" applyBorder="1" applyAlignment="1">
      <alignment horizontal="left" vertical="center"/>
    </xf>
    <xf numFmtId="0" fontId="9" fillId="0" borderId="13" xfId="0" applyFont="1" applyFill="1" applyBorder="1" applyAlignment="1">
      <alignment horizontal="center"/>
    </xf>
    <xf numFmtId="0" fontId="5" fillId="0" borderId="2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164" fontId="5" fillId="3" borderId="40" xfId="0" applyNumberFormat="1" applyFont="1" applyFill="1" applyBorder="1" applyAlignment="1" applyProtection="1">
      <alignment horizontal="center" vertical="center"/>
      <protection locked="0"/>
    </xf>
    <xf numFmtId="164" fontId="5" fillId="3" borderId="41" xfId="0" applyNumberFormat="1" applyFont="1" applyFill="1" applyBorder="1" applyAlignment="1" applyProtection="1">
      <alignment horizontal="center" vertical="center"/>
      <protection locked="0"/>
    </xf>
    <xf numFmtId="0" fontId="6" fillId="7" borderId="31"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3" fillId="0" borderId="15" xfId="0" applyFont="1" applyBorder="1" applyAlignment="1">
      <alignment horizontal="center"/>
    </xf>
    <xf numFmtId="4" fontId="3" fillId="0" borderId="33" xfId="0" applyNumberFormat="1" applyFont="1" applyFill="1" applyBorder="1" applyAlignment="1">
      <alignment horizontal="center"/>
    </xf>
    <xf numFmtId="167" fontId="3" fillId="0" borderId="33" xfId="0" applyNumberFormat="1" applyFont="1" applyFill="1" applyBorder="1" applyAlignment="1">
      <alignment horizontal="center"/>
    </xf>
    <xf numFmtId="167" fontId="5" fillId="3" borderId="26" xfId="0" applyNumberFormat="1" applyFont="1" applyFill="1" applyBorder="1" applyAlignment="1" applyProtection="1">
      <alignment horizontal="center" vertical="center"/>
      <protection locked="0"/>
    </xf>
    <xf numFmtId="0" fontId="6" fillId="5" borderId="50" xfId="0" applyFont="1" applyFill="1" applyBorder="1" applyAlignment="1">
      <alignment horizontal="center" vertical="center" wrapText="1"/>
    </xf>
    <xf numFmtId="0" fontId="6" fillId="5" borderId="51" xfId="0" applyFont="1" applyFill="1" applyBorder="1" applyAlignment="1">
      <alignment horizontal="center" vertical="center" wrapText="1"/>
    </xf>
    <xf numFmtId="164" fontId="5" fillId="3" borderId="46" xfId="0" applyNumberFormat="1" applyFont="1" applyFill="1" applyBorder="1" applyAlignment="1" applyProtection="1">
      <alignment horizontal="center" vertical="center"/>
      <protection locked="0"/>
    </xf>
    <xf numFmtId="164" fontId="5" fillId="3" borderId="52" xfId="0" applyNumberFormat="1" applyFont="1" applyFill="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167" fontId="5" fillId="3" borderId="52" xfId="0" applyNumberFormat="1" applyFont="1" applyFill="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167" fontId="5" fillId="3" borderId="54" xfId="0" applyNumberFormat="1" applyFont="1" applyFill="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3" fillId="0" borderId="0" xfId="0" applyFont="1" applyAlignment="1">
      <alignment vertical="top" wrapText="1"/>
    </xf>
    <xf numFmtId="0" fontId="6" fillId="7" borderId="13" xfId="0" applyFont="1" applyFill="1" applyBorder="1" applyAlignment="1">
      <alignment horizontal="center" vertical="center" wrapText="1"/>
    </xf>
    <xf numFmtId="0" fontId="3" fillId="0" borderId="1"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8" xfId="0" applyFont="1" applyFill="1" applyBorder="1" applyAlignment="1" applyProtection="1">
      <alignment vertical="top"/>
    </xf>
    <xf numFmtId="0" fontId="7" fillId="3" borderId="1"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Fill="1" applyBorder="1" applyProtection="1"/>
    <xf numFmtId="0" fontId="7" fillId="0" borderId="14" xfId="0" applyFont="1" applyFill="1" applyBorder="1" applyProtection="1"/>
    <xf numFmtId="0" fontId="7" fillId="0" borderId="15" xfId="0" applyFont="1" applyFill="1" applyBorder="1" applyProtection="1"/>
    <xf numFmtId="0" fontId="7" fillId="0" borderId="16" xfId="0" applyFont="1" applyFill="1" applyBorder="1" applyProtection="1"/>
    <xf numFmtId="0" fontId="7" fillId="0" borderId="17" xfId="0" applyFont="1" applyFill="1" applyBorder="1" applyProtection="1"/>
    <xf numFmtId="0" fontId="7" fillId="0" borderId="0" xfId="0" applyFont="1" applyBorder="1" applyProtection="1"/>
    <xf numFmtId="0" fontId="7" fillId="0" borderId="18" xfId="0" applyFont="1" applyBorder="1" applyProtection="1"/>
    <xf numFmtId="0" fontId="7" fillId="0" borderId="18" xfId="0" applyFont="1" applyFill="1" applyBorder="1" applyAlignment="1" applyProtection="1">
      <alignment horizontal="left" vertical="top"/>
    </xf>
    <xf numFmtId="0" fontId="7" fillId="0" borderId="18" xfId="0" applyFont="1" applyFill="1" applyBorder="1" applyAlignment="1" applyProtection="1"/>
    <xf numFmtId="0" fontId="7" fillId="0" borderId="18" xfId="0" applyFont="1" applyFill="1" applyBorder="1" applyProtection="1"/>
    <xf numFmtId="0" fontId="7" fillId="0" borderId="18" xfId="0" applyFont="1" applyFill="1" applyBorder="1" applyAlignment="1" applyProtection="1">
      <alignment vertical="center"/>
    </xf>
    <xf numFmtId="3" fontId="7" fillId="0" borderId="0" xfId="0" applyNumberFormat="1"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0" xfId="0" applyFont="1" applyFill="1" applyBorder="1" applyAlignment="1" applyProtection="1">
      <alignment vertical="top" wrapText="1"/>
    </xf>
    <xf numFmtId="0" fontId="7" fillId="0" borderId="18" xfId="0" applyFont="1" applyFill="1" applyBorder="1" applyAlignment="1" applyProtection="1">
      <alignment horizontal="center" vertical="center"/>
    </xf>
    <xf numFmtId="0" fontId="7" fillId="0" borderId="18" xfId="0" applyFont="1" applyFill="1" applyBorder="1" applyAlignment="1" applyProtection="1">
      <alignment horizontal="center"/>
    </xf>
    <xf numFmtId="0" fontId="7" fillId="0" borderId="36" xfId="0" applyFont="1" applyFill="1" applyBorder="1" applyProtection="1"/>
    <xf numFmtId="0" fontId="7" fillId="0" borderId="18" xfId="0" applyFont="1" applyFill="1" applyBorder="1" applyAlignment="1" applyProtection="1">
      <alignment horizontal="right" vertical="center"/>
    </xf>
    <xf numFmtId="0" fontId="7" fillId="0" borderId="37" xfId="0" applyFont="1" applyFill="1" applyBorder="1" applyProtection="1"/>
    <xf numFmtId="0" fontId="7" fillId="0" borderId="0" xfId="0" applyFont="1" applyFill="1" applyBorder="1" applyAlignment="1" applyProtection="1">
      <alignment horizontal="right"/>
    </xf>
    <xf numFmtId="167" fontId="7" fillId="0" borderId="1" xfId="0" applyNumberFormat="1" applyFont="1" applyFill="1" applyBorder="1" applyAlignment="1" applyProtection="1">
      <alignment horizontal="center" vertical="center"/>
    </xf>
    <xf numFmtId="0" fontId="7" fillId="0" borderId="18" xfId="0" applyFont="1" applyFill="1" applyBorder="1" applyAlignment="1" applyProtection="1">
      <alignment horizontal="left" vertical="top" wrapText="1"/>
    </xf>
    <xf numFmtId="0" fontId="7" fillId="0" borderId="38" xfId="0" applyFont="1" applyFill="1" applyBorder="1" applyProtection="1"/>
    <xf numFmtId="0" fontId="7" fillId="0" borderId="18" xfId="0" quotePrefix="1" applyFont="1" applyFill="1" applyBorder="1" applyAlignment="1" applyProtection="1">
      <alignment horizontal="left" vertical="top" wrapText="1"/>
    </xf>
    <xf numFmtId="0" fontId="3" fillId="0" borderId="0" xfId="0" quotePrefix="1" applyFont="1" applyFill="1" applyBorder="1" applyAlignment="1" applyProtection="1">
      <alignment vertical="top" wrapText="1"/>
    </xf>
    <xf numFmtId="0" fontId="7" fillId="0" borderId="46" xfId="0" applyFont="1" applyFill="1" applyBorder="1" applyProtection="1"/>
    <xf numFmtId="0" fontId="7" fillId="0" borderId="17" xfId="0" applyFont="1" applyFill="1" applyBorder="1" applyAlignment="1" applyProtection="1">
      <alignment vertical="center"/>
    </xf>
    <xf numFmtId="0" fontId="9" fillId="0" borderId="1" xfId="0" applyFont="1" applyFill="1" applyBorder="1" applyAlignment="1" applyProtection="1">
      <alignment horizontal="left" vertical="center"/>
    </xf>
    <xf numFmtId="0" fontId="7" fillId="0" borderId="17" xfId="0" applyFont="1" applyFill="1" applyBorder="1" applyAlignment="1" applyProtection="1">
      <alignment vertical="top" wrapText="1"/>
    </xf>
    <xf numFmtId="0" fontId="7" fillId="3" borderId="32" xfId="0" applyFont="1" applyFill="1" applyBorder="1" applyAlignment="1" applyProtection="1">
      <alignment horizontal="center" vertical="center"/>
      <protection locked="0"/>
    </xf>
    <xf numFmtId="0" fontId="5" fillId="2" borderId="0" xfId="0" applyFont="1" applyFill="1" applyProtection="1"/>
    <xf numFmtId="0" fontId="5" fillId="2" borderId="0" xfId="0" applyFont="1" applyFill="1" applyAlignment="1" applyProtection="1">
      <alignment horizontal="center"/>
    </xf>
    <xf numFmtId="0" fontId="12" fillId="0" borderId="2"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6" fillId="0" borderId="9" xfId="0" applyFont="1" applyBorder="1" applyAlignment="1" applyProtection="1">
      <alignment horizontal="center" vertical="center"/>
    </xf>
    <xf numFmtId="0" fontId="12" fillId="0" borderId="3"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11" xfId="0" applyFont="1" applyBorder="1" applyAlignment="1" applyProtection="1">
      <alignment horizontal="center" vertical="top" wrapText="1"/>
    </xf>
    <xf numFmtId="0" fontId="13" fillId="0" borderId="4" xfId="0" applyFont="1" applyBorder="1" applyAlignment="1" applyProtection="1">
      <alignment horizontal="center" vertical="top" wrapText="1"/>
    </xf>
    <xf numFmtId="0" fontId="13" fillId="0" borderId="4" xfId="0" applyFont="1" applyBorder="1" applyAlignment="1" applyProtection="1">
      <alignment vertical="top"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left" vertical="center" wrapText="1"/>
    </xf>
    <xf numFmtId="0" fontId="13" fillId="0" borderId="1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6"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12" xfId="0" applyFont="1" applyBorder="1" applyAlignment="1" applyProtection="1">
      <alignment horizontal="center" vertical="top" wrapText="1"/>
    </xf>
    <xf numFmtId="0" fontId="13" fillId="0" borderId="0" xfId="0" applyFont="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3" fillId="0" borderId="0" xfId="0" applyFont="1" applyFill="1" applyBorder="1" applyAlignment="1" applyProtection="1">
      <alignment horizontal="center" vertical="center" wrapText="1"/>
    </xf>
    <xf numFmtId="0" fontId="13" fillId="0" borderId="0" xfId="0" applyFont="1" applyBorder="1" applyAlignment="1" applyProtection="1">
      <alignment vertical="top" wrapText="1"/>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justify" vertical="center" wrapText="1"/>
    </xf>
    <xf numFmtId="0" fontId="5" fillId="0" borderId="0" xfId="0" applyFont="1" applyBorder="1" applyAlignment="1" applyProtection="1">
      <alignment horizontal="right" vertical="top" wrapText="1"/>
    </xf>
    <xf numFmtId="0" fontId="13" fillId="0" borderId="2"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9"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7" xfId="0" applyFont="1" applyBorder="1" applyAlignment="1" applyProtection="1">
      <alignment vertical="top" wrapText="1"/>
    </xf>
    <xf numFmtId="0" fontId="5" fillId="0" borderId="4" xfId="0" applyFont="1" applyBorder="1" applyAlignment="1" applyProtection="1">
      <alignment horizontal="right" vertical="center" wrapText="1"/>
    </xf>
    <xf numFmtId="0" fontId="5" fillId="0" borderId="4" xfId="0" applyFont="1" applyBorder="1" applyAlignment="1" applyProtection="1">
      <alignment horizontal="justify" vertical="center" wrapText="1"/>
    </xf>
    <xf numFmtId="0" fontId="13" fillId="0" borderId="11" xfId="0" applyFont="1" applyBorder="1" applyAlignment="1" applyProtection="1">
      <alignment horizontal="center" vertical="center" wrapText="1"/>
    </xf>
    <xf numFmtId="0" fontId="13" fillId="0" borderId="4" xfId="0" applyFont="1" applyBorder="1" applyAlignment="1" applyProtection="1">
      <alignment horizontal="left" vertical="center" wrapText="1"/>
    </xf>
    <xf numFmtId="0" fontId="13" fillId="0" borderId="4" xfId="0"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center"/>
    </xf>
    <xf numFmtId="4" fontId="3" fillId="0" borderId="6" xfId="0" applyNumberFormat="1" applyFont="1" applyFill="1" applyBorder="1" applyAlignment="1" applyProtection="1">
      <alignment horizontal="center"/>
      <protection locked="0"/>
    </xf>
    <xf numFmtId="167" fontId="3" fillId="0" borderId="6" xfId="0" applyNumberFormat="1" applyFont="1" applyFill="1" applyBorder="1" applyAlignment="1" applyProtection="1">
      <alignment horizontal="center"/>
      <protection locked="0"/>
    </xf>
    <xf numFmtId="0" fontId="7" fillId="0" borderId="0" xfId="0" applyFont="1" applyFill="1" applyBorder="1" applyAlignment="1" applyProtection="1">
      <alignment vertical="center"/>
    </xf>
    <xf numFmtId="0" fontId="7" fillId="0" borderId="37" xfId="0" applyFont="1" applyFill="1" applyBorder="1" applyAlignment="1" applyProtection="1">
      <alignment horizontal="left"/>
    </xf>
    <xf numFmtId="0" fontId="7" fillId="0" borderId="38" xfId="0" applyFont="1" applyFill="1" applyBorder="1" applyAlignment="1" applyProtection="1">
      <alignment horizontal="left"/>
    </xf>
    <xf numFmtId="0" fontId="6" fillId="4" borderId="35" xfId="0" applyFont="1" applyFill="1" applyBorder="1" applyAlignment="1">
      <alignment horizontal="center" vertical="center" wrapText="1"/>
    </xf>
    <xf numFmtId="0" fontId="3" fillId="0" borderId="1" xfId="0" applyFont="1" applyFill="1" applyBorder="1" applyProtection="1"/>
    <xf numFmtId="0" fontId="3" fillId="0" borderId="33" xfId="0" applyFont="1" applyFill="1" applyBorder="1" applyAlignment="1" applyProtection="1">
      <alignment vertical="top"/>
    </xf>
    <xf numFmtId="0" fontId="10" fillId="0" borderId="7" xfId="0" quotePrefix="1" applyNumberFormat="1" applyFont="1" applyFill="1" applyBorder="1" applyProtection="1"/>
    <xf numFmtId="0" fontId="3" fillId="0" borderId="26" xfId="0" applyFont="1" applyFill="1" applyBorder="1" applyAlignment="1" applyProtection="1">
      <alignment vertical="top" wrapText="1"/>
    </xf>
    <xf numFmtId="0" fontId="10" fillId="0" borderId="5" xfId="0" quotePrefix="1" applyNumberFormat="1" applyFont="1" applyFill="1" applyBorder="1" applyProtection="1"/>
    <xf numFmtId="0" fontId="3" fillId="0" borderId="33" xfId="0" applyFont="1" applyFill="1" applyBorder="1" applyProtection="1"/>
    <xf numFmtId="0" fontId="3" fillId="0" borderId="34" xfId="0" applyFont="1" applyFill="1" applyBorder="1" applyProtection="1"/>
    <xf numFmtId="0" fontId="10" fillId="0" borderId="8" xfId="0" quotePrefix="1" applyNumberFormat="1" applyFont="1" applyFill="1" applyBorder="1" applyProtection="1"/>
    <xf numFmtId="0" fontId="3" fillId="0" borderId="26" xfId="0" applyFont="1" applyFill="1" applyBorder="1" applyProtection="1"/>
    <xf numFmtId="0" fontId="10" fillId="0" borderId="1" xfId="0" applyFont="1" applyFill="1" applyBorder="1" applyProtection="1"/>
    <xf numFmtId="0" fontId="10" fillId="0" borderId="3" xfId="0" applyFont="1" applyFill="1" applyBorder="1" applyProtection="1"/>
    <xf numFmtId="0" fontId="10" fillId="0" borderId="3" xfId="0" quotePrefix="1" applyNumberFormat="1" applyFont="1" applyFill="1" applyBorder="1" applyProtection="1"/>
    <xf numFmtId="0" fontId="8" fillId="0" borderId="0" xfId="0" applyFont="1"/>
    <xf numFmtId="0" fontId="7" fillId="0" borderId="18" xfId="0" applyFont="1" applyFill="1" applyBorder="1" applyAlignment="1" applyProtection="1">
      <alignment vertical="top"/>
    </xf>
    <xf numFmtId="0" fontId="7" fillId="0" borderId="18" xfId="0" applyFont="1" applyFill="1" applyBorder="1" applyAlignment="1" applyProtection="1">
      <alignment vertical="top" wrapText="1"/>
    </xf>
    <xf numFmtId="0" fontId="7" fillId="0" borderId="0" xfId="0" applyFont="1" applyFill="1" applyBorder="1" applyAlignment="1" applyProtection="1">
      <alignment horizontal="center"/>
    </xf>
    <xf numFmtId="3" fontId="7" fillId="3" borderId="1" xfId="0" applyNumberFormat="1"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164" fontId="5" fillId="3" borderId="54" xfId="0" applyNumberFormat="1" applyFont="1" applyFill="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164" fontId="5" fillId="3" borderId="47" xfId="0" applyNumberFormat="1" applyFont="1" applyFill="1" applyBorder="1" applyAlignment="1" applyProtection="1">
      <alignment horizontal="center" vertical="center"/>
      <protection locked="0"/>
    </xf>
    <xf numFmtId="0" fontId="6" fillId="4" borderId="32" xfId="0" applyFont="1" applyFill="1" applyBorder="1" applyAlignment="1">
      <alignment horizontal="center" vertical="center" wrapText="1"/>
    </xf>
    <xf numFmtId="0" fontId="26" fillId="7" borderId="13" xfId="0" applyFont="1" applyFill="1" applyBorder="1" applyAlignment="1">
      <alignment horizontal="center" vertical="center" wrapText="1"/>
    </xf>
    <xf numFmtId="4" fontId="3" fillId="0" borderId="33" xfId="0" applyNumberFormat="1" applyFont="1" applyFill="1" applyBorder="1" applyAlignment="1" applyProtection="1">
      <alignment horizontal="center"/>
    </xf>
    <xf numFmtId="0" fontId="6" fillId="5" borderId="62" xfId="0" applyFont="1" applyFill="1" applyBorder="1" applyAlignment="1">
      <alignment horizontal="center" vertical="center" wrapText="1"/>
    </xf>
    <xf numFmtId="0" fontId="6" fillId="9" borderId="31" xfId="0" applyFont="1" applyFill="1" applyBorder="1" applyAlignment="1">
      <alignment horizontal="center" vertical="center" wrapText="1"/>
    </xf>
    <xf numFmtId="164" fontId="5" fillId="3" borderId="5" xfId="0" applyNumberFormat="1" applyFont="1" applyFill="1" applyBorder="1" applyAlignment="1" applyProtection="1">
      <alignment horizontal="center" vertical="center"/>
      <protection locked="0"/>
    </xf>
    <xf numFmtId="164" fontId="5" fillId="3" borderId="63" xfId="0" applyNumberFormat="1" applyFont="1" applyFill="1" applyBorder="1" applyAlignment="1" applyProtection="1">
      <alignment horizontal="center" vertical="center"/>
      <protection locked="0"/>
    </xf>
    <xf numFmtId="164" fontId="5" fillId="3" borderId="53" xfId="0" applyNumberFormat="1" applyFont="1" applyFill="1" applyBorder="1" applyAlignment="1" applyProtection="1">
      <alignment horizontal="center" vertical="center"/>
      <protection locked="0"/>
    </xf>
    <xf numFmtId="0" fontId="6" fillId="6" borderId="35" xfId="0" applyFont="1" applyFill="1" applyBorder="1" applyAlignment="1">
      <alignment horizontal="center" vertical="center" wrapText="1"/>
    </xf>
    <xf numFmtId="164" fontId="5" fillId="3" borderId="64" xfId="0" applyNumberFormat="1" applyFont="1" applyFill="1" applyBorder="1" applyAlignment="1" applyProtection="1">
      <alignment horizontal="center" vertical="center"/>
      <protection locked="0"/>
    </xf>
    <xf numFmtId="0" fontId="5" fillId="3" borderId="52" xfId="0" applyFont="1" applyFill="1" applyBorder="1" applyAlignment="1" applyProtection="1">
      <alignment horizontal="center" vertical="center"/>
      <protection locked="0"/>
    </xf>
    <xf numFmtId="165" fontId="5" fillId="0" borderId="53" xfId="0" applyNumberFormat="1" applyFont="1" applyFill="1" applyBorder="1" applyAlignment="1" applyProtection="1">
      <alignment horizontal="center" vertical="center"/>
    </xf>
    <xf numFmtId="0" fontId="9" fillId="10" borderId="1" xfId="0" applyFont="1" applyFill="1" applyBorder="1" applyAlignment="1">
      <alignment horizontal="center" vertical="center" wrapText="1"/>
    </xf>
    <xf numFmtId="0" fontId="9"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27" fillId="0" borderId="15" xfId="0" applyFont="1" applyFill="1" applyBorder="1" applyProtection="1"/>
    <xf numFmtId="0" fontId="28" fillId="7" borderId="0" xfId="0" applyFont="1" applyFill="1" applyAlignment="1">
      <alignment horizontal="center"/>
    </xf>
    <xf numFmtId="0" fontId="30" fillId="0" borderId="15" xfId="0" applyFont="1" applyFill="1" applyBorder="1" applyAlignment="1">
      <alignment horizontal="left" vertical="center"/>
    </xf>
    <xf numFmtId="0" fontId="5" fillId="0" borderId="19" xfId="0" applyNumberFormat="1" applyFont="1" applyFill="1" applyBorder="1" applyAlignment="1" applyProtection="1">
      <alignment horizontal="right"/>
    </xf>
    <xf numFmtId="0" fontId="5" fillId="0" borderId="20" xfId="0" applyNumberFormat="1" applyFont="1" applyFill="1" applyBorder="1" applyAlignment="1" applyProtection="1">
      <alignment horizontal="right"/>
    </xf>
    <xf numFmtId="0" fontId="5" fillId="0" borderId="42" xfId="0" applyNumberFormat="1" applyFont="1" applyFill="1" applyBorder="1" applyAlignment="1" applyProtection="1">
      <alignment horizontal="right"/>
    </xf>
    <xf numFmtId="0" fontId="5" fillId="0" borderId="19" xfId="0" applyFont="1" applyFill="1" applyBorder="1" applyAlignment="1" applyProtection="1">
      <alignment horizontal="right"/>
    </xf>
    <xf numFmtId="0" fontId="5" fillId="0" borderId="20" xfId="0" applyFont="1" applyFill="1" applyBorder="1" applyAlignment="1" applyProtection="1">
      <alignment horizontal="right"/>
    </xf>
    <xf numFmtId="0" fontId="5" fillId="0" borderId="42" xfId="0" applyFont="1" applyFill="1" applyBorder="1" applyAlignment="1" applyProtection="1">
      <alignment horizontal="right"/>
    </xf>
    <xf numFmtId="49" fontId="7" fillId="3" borderId="2" xfId="0" applyNumberFormat="1" applyFont="1" applyFill="1" applyBorder="1" applyAlignment="1" applyProtection="1">
      <alignment horizontal="left" vertical="center"/>
      <protection locked="0"/>
    </xf>
    <xf numFmtId="49" fontId="7" fillId="3" borderId="9" xfId="0" applyNumberFormat="1" applyFont="1" applyFill="1" applyBorder="1" applyAlignment="1" applyProtection="1">
      <alignment horizontal="left" vertical="center"/>
      <protection locked="0"/>
    </xf>
    <xf numFmtId="49" fontId="7" fillId="3" borderId="55" xfId="0" applyNumberFormat="1" applyFont="1" applyFill="1" applyBorder="1" applyAlignment="1" applyProtection="1">
      <alignment horizontal="left" vertical="center"/>
      <protection locked="0"/>
    </xf>
    <xf numFmtId="0" fontId="7" fillId="3" borderId="10" xfId="0" applyFont="1" applyFill="1" applyBorder="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7" xfId="0" applyFont="1" applyFill="1" applyBorder="1" applyAlignment="1" applyProtection="1">
      <alignment vertical="center" wrapText="1"/>
      <protection locked="0"/>
    </xf>
    <xf numFmtId="0" fontId="7" fillId="3" borderId="12"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8" xfId="0" applyFont="1" applyFill="1" applyBorder="1" applyAlignment="1" applyProtection="1">
      <alignment vertical="center" wrapText="1"/>
      <protection locked="0"/>
    </xf>
    <xf numFmtId="0" fontId="7" fillId="3" borderId="11" xfId="0" applyFont="1" applyFill="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10" fillId="0" borderId="0" xfId="0" quotePrefix="1" applyFont="1" applyFill="1" applyBorder="1" applyAlignment="1" applyProtection="1">
      <alignment horizontal="left" vertical="top" wrapText="1"/>
    </xf>
    <xf numFmtId="0" fontId="3" fillId="0" borderId="0" xfId="0" quotePrefix="1"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169" fontId="7" fillId="3" borderId="2" xfId="0" applyNumberFormat="1" applyFont="1" applyFill="1" applyBorder="1" applyAlignment="1" applyProtection="1">
      <alignment horizontal="left" vertical="center"/>
      <protection locked="0"/>
    </xf>
    <xf numFmtId="169" fontId="7" fillId="3" borderId="9" xfId="0" applyNumberFormat="1" applyFont="1" applyFill="1" applyBorder="1" applyAlignment="1" applyProtection="1">
      <alignment horizontal="left" vertical="center"/>
      <protection locked="0"/>
    </xf>
    <xf numFmtId="169" fontId="7" fillId="3" borderId="55" xfId="0" applyNumberFormat="1" applyFont="1" applyFill="1" applyBorder="1" applyAlignment="1" applyProtection="1">
      <alignment horizontal="left" vertical="center"/>
      <protection locked="0"/>
    </xf>
    <xf numFmtId="49" fontId="7" fillId="3" borderId="24" xfId="0" applyNumberFormat="1" applyFont="1" applyFill="1" applyBorder="1" applyAlignment="1" applyProtection="1">
      <alignment horizontal="left" vertical="center"/>
      <protection locked="0"/>
    </xf>
    <xf numFmtId="49" fontId="7" fillId="3" borderId="56" xfId="0" applyNumberFormat="1" applyFont="1" applyFill="1" applyBorder="1" applyAlignment="1" applyProtection="1">
      <alignment horizontal="left" vertical="center"/>
      <protection locked="0"/>
    </xf>
    <xf numFmtId="49" fontId="7" fillId="3" borderId="57" xfId="0" applyNumberFormat="1" applyFont="1" applyFill="1" applyBorder="1" applyAlignment="1" applyProtection="1">
      <alignment horizontal="left" vertical="center"/>
      <protection locked="0"/>
    </xf>
    <xf numFmtId="49" fontId="7" fillId="3" borderId="47" xfId="0" applyNumberFormat="1" applyFont="1" applyFill="1" applyBorder="1" applyAlignment="1" applyProtection="1">
      <alignment horizontal="left" vertical="center"/>
      <protection locked="0"/>
    </xf>
    <xf numFmtId="49" fontId="7" fillId="3" borderId="48" xfId="0" applyNumberFormat="1" applyFont="1" applyFill="1" applyBorder="1" applyAlignment="1" applyProtection="1">
      <alignment horizontal="left" vertical="center"/>
      <protection locked="0"/>
    </xf>
    <xf numFmtId="49" fontId="7" fillId="3" borderId="49" xfId="0" applyNumberFormat="1" applyFont="1" applyFill="1" applyBorder="1" applyAlignment="1" applyProtection="1">
      <alignment horizontal="left" vertical="center"/>
      <protection locked="0"/>
    </xf>
    <xf numFmtId="0" fontId="22" fillId="0" borderId="1" xfId="0" applyFont="1" applyFill="1" applyBorder="1" applyAlignment="1" applyProtection="1">
      <alignment horizontal="left"/>
    </xf>
    <xf numFmtId="0" fontId="7" fillId="0" borderId="43" xfId="0" applyFont="1" applyFill="1" applyBorder="1" applyAlignment="1" applyProtection="1">
      <alignment horizontal="left"/>
    </xf>
    <xf numFmtId="0" fontId="7" fillId="0" borderId="44" xfId="0" applyFont="1" applyFill="1" applyBorder="1" applyAlignment="1" applyProtection="1">
      <alignment horizontal="left"/>
    </xf>
    <xf numFmtId="0" fontId="7" fillId="0" borderId="31" xfId="0" applyFont="1" applyFill="1" applyBorder="1" applyAlignment="1" applyProtection="1">
      <alignment horizontal="left"/>
    </xf>
    <xf numFmtId="0" fontId="25" fillId="0" borderId="14" xfId="0" applyFont="1" applyBorder="1" applyAlignment="1">
      <alignment horizontal="left" vertical="center" wrapText="1"/>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58" xfId="0" applyFont="1" applyBorder="1" applyAlignment="1">
      <alignment horizontal="left" vertical="center"/>
    </xf>
    <xf numFmtId="0" fontId="25" fillId="0" borderId="4" xfId="0" applyFont="1" applyBorder="1" applyAlignment="1">
      <alignment horizontal="left" vertical="center"/>
    </xf>
    <xf numFmtId="0" fontId="25" fillId="0" borderId="59" xfId="0" applyFont="1" applyBorder="1" applyAlignment="1">
      <alignment horizontal="left" vertical="center"/>
    </xf>
    <xf numFmtId="49" fontId="7" fillId="3" borderId="1" xfId="0" applyNumberFormat="1" applyFont="1" applyFill="1" applyBorder="1" applyAlignment="1" applyProtection="1">
      <alignment horizontal="left" vertical="center"/>
      <protection locked="0"/>
    </xf>
    <xf numFmtId="49" fontId="7" fillId="3" borderId="40" xfId="0" applyNumberFormat="1" applyFont="1" applyFill="1" applyBorder="1" applyAlignment="1" applyProtection="1">
      <alignment horizontal="left" vertical="center"/>
      <protection locked="0"/>
    </xf>
    <xf numFmtId="49" fontId="7" fillId="3" borderId="23" xfId="0" applyNumberFormat="1" applyFont="1" applyFill="1" applyBorder="1" applyAlignment="1" applyProtection="1">
      <alignment horizontal="left" vertical="center"/>
      <protection locked="0"/>
    </xf>
    <xf numFmtId="49" fontId="7" fillId="3" borderId="41" xfId="0" applyNumberFormat="1" applyFont="1" applyFill="1" applyBorder="1" applyAlignment="1" applyProtection="1">
      <alignment horizontal="left" vertical="center"/>
      <protection locked="0"/>
    </xf>
    <xf numFmtId="168" fontId="7" fillId="3" borderId="1" xfId="0" applyNumberFormat="1" applyFont="1" applyFill="1" applyBorder="1" applyAlignment="1" applyProtection="1">
      <alignment horizontal="left" vertical="center"/>
      <protection locked="0"/>
    </xf>
    <xf numFmtId="168" fontId="7" fillId="3" borderId="40" xfId="0" applyNumberFormat="1" applyFont="1" applyFill="1" applyBorder="1" applyAlignment="1" applyProtection="1">
      <alignment horizontal="left" vertical="center"/>
      <protection locked="0"/>
    </xf>
    <xf numFmtId="0" fontId="8" fillId="8" borderId="43" xfId="0" applyFont="1" applyFill="1" applyBorder="1" applyAlignment="1" applyProtection="1">
      <alignment horizontal="center"/>
    </xf>
    <xf numFmtId="0" fontId="8" fillId="8" borderId="44" xfId="0" applyFont="1" applyFill="1" applyBorder="1" applyAlignment="1" applyProtection="1">
      <alignment horizontal="center"/>
    </xf>
    <xf numFmtId="0" fontId="8" fillId="8" borderId="45" xfId="0" applyFont="1" applyFill="1" applyBorder="1" applyAlignment="1" applyProtection="1">
      <alignment horizontal="center"/>
    </xf>
    <xf numFmtId="0" fontId="7" fillId="3" borderId="0" xfId="0" applyNumberFormat="1" applyFont="1" applyFill="1" applyBorder="1" applyAlignment="1" applyProtection="1">
      <alignment horizontal="center" vertical="center"/>
    </xf>
    <xf numFmtId="0" fontId="8" fillId="10" borderId="43" xfId="0" applyFont="1" applyFill="1" applyBorder="1" applyAlignment="1" applyProtection="1">
      <alignment horizontal="center" vertical="center"/>
    </xf>
    <xf numFmtId="0" fontId="8" fillId="10" borderId="44" xfId="0" applyFont="1" applyFill="1" applyBorder="1" applyAlignment="1" applyProtection="1">
      <alignment horizontal="center" vertical="center"/>
    </xf>
    <xf numFmtId="0" fontId="8" fillId="10" borderId="4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3" fontId="7" fillId="3" borderId="0" xfId="0" applyNumberFormat="1" applyFont="1" applyFill="1" applyBorder="1" applyAlignment="1" applyProtection="1">
      <alignment horizontal="center" vertical="center"/>
    </xf>
    <xf numFmtId="0" fontId="18" fillId="10" borderId="14" xfId="0" applyFont="1" applyFill="1" applyBorder="1" applyAlignment="1" applyProtection="1">
      <alignment horizontal="center" vertical="center"/>
    </xf>
    <xf numFmtId="0" fontId="18" fillId="10" borderId="15" xfId="0" applyFont="1" applyFill="1" applyBorder="1" applyAlignment="1" applyProtection="1">
      <alignment horizontal="center" vertical="center"/>
    </xf>
    <xf numFmtId="0" fontId="18" fillId="10" borderId="16" xfId="0" applyFont="1" applyFill="1" applyBorder="1" applyAlignment="1" applyProtection="1">
      <alignment horizontal="center" vertical="center"/>
    </xf>
    <xf numFmtId="0" fontId="18" fillId="10" borderId="19" xfId="0" applyFont="1" applyFill="1" applyBorder="1" applyAlignment="1" applyProtection="1">
      <alignment horizontal="center" vertical="center"/>
    </xf>
    <xf numFmtId="0" fontId="18" fillId="10" borderId="20" xfId="0" applyFont="1" applyFill="1" applyBorder="1" applyAlignment="1" applyProtection="1">
      <alignment horizontal="center" vertical="center"/>
    </xf>
    <xf numFmtId="0" fontId="18" fillId="10" borderId="42" xfId="0" applyFont="1" applyFill="1" applyBorder="1" applyAlignment="1" applyProtection="1">
      <alignment horizontal="center" vertical="center"/>
    </xf>
    <xf numFmtId="0" fontId="7" fillId="0" borderId="0" xfId="0" applyFont="1" applyFill="1" applyBorder="1" applyAlignment="1" applyProtection="1">
      <alignment horizontal="left" vertical="top" wrapText="1"/>
    </xf>
    <xf numFmtId="0" fontId="7" fillId="0" borderId="1" xfId="0" applyFont="1" applyFill="1" applyBorder="1" applyAlignment="1" applyProtection="1">
      <alignment horizontal="left" vertical="center"/>
    </xf>
    <xf numFmtId="0" fontId="19" fillId="0" borderId="1"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19" fillId="0" borderId="4"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3" fontId="7" fillId="3" borderId="1" xfId="0" applyNumberFormat="1" applyFont="1" applyFill="1" applyBorder="1" applyAlignment="1" applyProtection="1">
      <alignment horizontal="center" vertical="center"/>
      <protection locked="0"/>
    </xf>
    <xf numFmtId="0" fontId="7" fillId="3" borderId="0" xfId="0" applyNumberFormat="1" applyFont="1" applyFill="1" applyBorder="1" applyAlignment="1" applyProtection="1">
      <alignment horizontal="center" vertical="center"/>
      <protection locked="0"/>
    </xf>
    <xf numFmtId="3" fontId="7" fillId="3" borderId="0" xfId="0" applyNumberFormat="1" applyFont="1" applyFill="1" applyBorder="1" applyAlignment="1" applyProtection="1">
      <alignment horizontal="center" vertical="center"/>
      <protection locked="0"/>
    </xf>
    <xf numFmtId="14" fontId="3" fillId="3"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xf>
    <xf numFmtId="0" fontId="7" fillId="0" borderId="18" xfId="0" applyFont="1" applyFill="1" applyBorder="1" applyAlignment="1" applyProtection="1">
      <alignment horizontal="center"/>
    </xf>
    <xf numFmtId="3" fontId="5" fillId="3" borderId="0" xfId="0" applyNumberFormat="1" applyFont="1" applyFill="1" applyBorder="1" applyAlignment="1" applyProtection="1">
      <alignment horizontal="center" vertical="center"/>
      <protection locked="0"/>
    </xf>
    <xf numFmtId="0" fontId="29" fillId="11" borderId="20" xfId="0" applyFont="1" applyFill="1" applyBorder="1" applyAlignment="1">
      <alignment horizontal="center"/>
    </xf>
    <xf numFmtId="0" fontId="5" fillId="2" borderId="0" xfId="0" applyFont="1" applyFill="1" applyBorder="1" applyAlignment="1">
      <alignment horizontal="left"/>
    </xf>
    <xf numFmtId="0" fontId="5" fillId="2" borderId="0" xfId="0" applyFont="1" applyFill="1" applyAlignment="1">
      <alignment horizontal="left"/>
    </xf>
    <xf numFmtId="0" fontId="27" fillId="7" borderId="20" xfId="0" applyFont="1" applyFill="1" applyBorder="1" applyAlignment="1">
      <alignment horizontal="center" vertical="center"/>
    </xf>
    <xf numFmtId="0" fontId="3" fillId="0" borderId="0" xfId="0" applyFont="1" applyFill="1" applyBorder="1" applyAlignment="1">
      <alignment horizontal="left" vertical="top" wrapText="1"/>
    </xf>
    <xf numFmtId="0" fontId="5" fillId="0" borderId="19" xfId="0" applyFont="1" applyFill="1" applyBorder="1" applyAlignment="1">
      <alignment horizontal="right"/>
    </xf>
    <xf numFmtId="0" fontId="5" fillId="0" borderId="20" xfId="0" applyFont="1" applyFill="1" applyBorder="1" applyAlignment="1">
      <alignment horizontal="right"/>
    </xf>
    <xf numFmtId="0" fontId="5" fillId="0" borderId="42" xfId="0" applyFont="1" applyFill="1" applyBorder="1" applyAlignment="1">
      <alignment horizontal="right"/>
    </xf>
    <xf numFmtId="0" fontId="3" fillId="0" borderId="1" xfId="0" applyFont="1" applyFill="1" applyBorder="1" applyAlignment="1">
      <alignment horizontal="left" vertical="center"/>
    </xf>
    <xf numFmtId="0" fontId="3" fillId="0" borderId="19" xfId="0" applyFont="1" applyFill="1" applyBorder="1" applyAlignment="1">
      <alignment horizontal="right"/>
    </xf>
    <xf numFmtId="0" fontId="3" fillId="0" borderId="20" xfId="0" applyFont="1" applyFill="1" applyBorder="1" applyAlignment="1">
      <alignment horizontal="right"/>
    </xf>
    <xf numFmtId="0" fontId="3" fillId="0" borderId="42" xfId="0" applyFont="1" applyFill="1" applyBorder="1" applyAlignment="1">
      <alignment horizontal="right"/>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 fillId="0" borderId="2" xfId="1" applyFill="1" applyBorder="1" applyAlignment="1" applyProtection="1">
      <alignment horizontal="center" vertical="center"/>
    </xf>
    <xf numFmtId="0" fontId="4" fillId="0" borderId="3" xfId="1" applyFont="1" applyFill="1" applyBorder="1" applyAlignment="1" applyProtection="1">
      <alignment horizontal="center" vertical="center"/>
    </xf>
    <xf numFmtId="0" fontId="13" fillId="0" borderId="4" xfId="0" applyFont="1" applyBorder="1" applyAlignment="1" applyProtection="1">
      <alignment horizontal="left" vertical="center" wrapText="1"/>
    </xf>
    <xf numFmtId="0" fontId="13" fillId="0" borderId="4" xfId="0" applyFont="1" applyBorder="1" applyAlignment="1" applyProtection="1">
      <alignment vertical="top" wrapText="1"/>
    </xf>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center" vertical="center" wrapText="1"/>
    </xf>
    <xf numFmtId="0" fontId="13" fillId="0" borderId="8" xfId="0" applyFont="1" applyBorder="1" applyAlignment="1" applyProtection="1">
      <alignment horizontal="left" vertical="center" wrapText="1"/>
    </xf>
    <xf numFmtId="0" fontId="13" fillId="0" borderId="0" xfId="0" applyFont="1" applyBorder="1" applyAlignment="1" applyProtection="1">
      <alignment vertical="top"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left" vertical="center" wrapText="1"/>
    </xf>
    <xf numFmtId="0" fontId="13" fillId="0" borderId="12" xfId="0" applyFont="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7" xfId="0" applyFont="1" applyBorder="1" applyAlignment="1" applyProtection="1">
      <alignment vertical="top" wrapText="1"/>
    </xf>
    <xf numFmtId="0" fontId="13" fillId="0" borderId="8" xfId="0" applyFont="1" applyBorder="1" applyAlignment="1" applyProtection="1">
      <alignment vertical="top" wrapText="1"/>
    </xf>
    <xf numFmtId="0" fontId="13" fillId="0" borderId="5" xfId="0" applyFont="1" applyBorder="1" applyAlignment="1" applyProtection="1">
      <alignment vertical="top" wrapText="1"/>
    </xf>
    <xf numFmtId="0" fontId="13"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6"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6" xfId="0" applyFont="1" applyBorder="1" applyAlignment="1" applyProtection="1">
      <alignment vertical="top" wrapText="1"/>
    </xf>
    <xf numFmtId="0" fontId="2" fillId="0" borderId="9" xfId="0" applyFont="1" applyBorder="1" applyAlignment="1" applyProtection="1">
      <alignment horizontal="center" vertical="center"/>
    </xf>
  </cellXfs>
  <cellStyles count="2">
    <cellStyle name="Lien hypertexte" xfId="1" builtinId="8"/>
    <cellStyle name="Normal" xfId="0" builtinId="0"/>
  </cellStyles>
  <dxfs count="20">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bgColor rgb="FFFF0000"/>
        </patternFill>
      </fill>
    </dxf>
    <dxf>
      <fill>
        <patternFill>
          <bgColor rgb="FFFF0000"/>
        </patternFill>
      </fill>
    </dxf>
  </dxfs>
  <tableStyles count="0" defaultTableStyle="TableStyleMedium2" defaultPivotStyle="PivotStyleLight16"/>
  <colors>
    <mruColors>
      <color rgb="FFD2D6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c.europa.eu/eurostat/ramon/nomenclatures/index.cfm?TargetUrl=LST_NOM_DTL&amp;StrNom=PRD_2007&amp;StrLanguageCode=FR&amp;IntPcKey=&amp;StrLayoutCode=&amp;IntCurrentPage=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rgb="FF92D050"/>
  </sheetPr>
  <dimension ref="A1:Y49"/>
  <sheetViews>
    <sheetView tabSelected="1" zoomScale="85" zoomScaleNormal="85" zoomScalePageLayoutView="70" workbookViewId="0">
      <selection activeCell="E7" sqref="E7"/>
    </sheetView>
  </sheetViews>
  <sheetFormatPr baseColWidth="10" defaultRowHeight="15.75" x14ac:dyDescent="0.25"/>
  <cols>
    <col min="1" max="1" width="3.140625" style="8" customWidth="1"/>
    <col min="2" max="2" width="27.85546875" style="7" customWidth="1"/>
    <col min="3" max="3" width="6" style="7" customWidth="1"/>
    <col min="4" max="4" width="19.28515625" style="7" customWidth="1"/>
    <col min="5" max="5" width="24.7109375" style="7" customWidth="1"/>
    <col min="6" max="6" width="4" style="8" customWidth="1"/>
    <col min="7" max="7" width="2.5703125" style="7" customWidth="1"/>
    <col min="8" max="8" width="3.5703125" style="7" customWidth="1"/>
    <col min="9" max="9" width="2.28515625" style="7" customWidth="1"/>
    <col min="10" max="10" width="18.28515625" style="7" customWidth="1"/>
    <col min="11" max="11" width="9.5703125" style="7" customWidth="1"/>
    <col min="12" max="12" width="10" style="7" customWidth="1"/>
    <col min="13" max="13" width="8" style="7" customWidth="1"/>
    <col min="14" max="14" width="15.7109375" style="7" customWidth="1"/>
    <col min="15" max="15" width="13.7109375" style="7" customWidth="1"/>
    <col min="16" max="16" width="3.42578125" style="7" customWidth="1"/>
    <col min="17" max="17" width="3.140625" style="8" customWidth="1"/>
    <col min="18" max="18" width="12" style="7" customWidth="1"/>
    <col min="19" max="19" width="11.42578125" style="7" customWidth="1"/>
    <col min="20" max="23" width="11.42578125" style="7"/>
    <col min="24" max="24" width="8.7109375" style="7" customWidth="1"/>
    <col min="25" max="25" width="3.5703125" style="7" customWidth="1"/>
    <col min="26" max="16384" width="11.42578125" style="7"/>
  </cols>
  <sheetData>
    <row r="1" spans="1:25" s="8" customFormat="1" ht="15.75" customHeight="1" thickBot="1" x14ac:dyDescent="0.3">
      <c r="A1" s="108"/>
      <c r="B1" s="219" t="s">
        <v>1370</v>
      </c>
      <c r="C1" s="109"/>
      <c r="D1" s="109"/>
      <c r="E1" s="109"/>
      <c r="F1" s="110"/>
      <c r="G1" s="108"/>
      <c r="H1" s="219" t="s">
        <v>1370</v>
      </c>
      <c r="I1" s="109"/>
      <c r="J1" s="109"/>
      <c r="K1" s="109"/>
      <c r="L1" s="109"/>
      <c r="M1" s="109"/>
      <c r="N1" s="109"/>
      <c r="O1" s="109"/>
      <c r="P1" s="110"/>
      <c r="Q1" s="108"/>
      <c r="R1" s="219" t="s">
        <v>1370</v>
      </c>
      <c r="S1" s="109"/>
      <c r="T1" s="109"/>
      <c r="U1" s="109"/>
      <c r="V1" s="109"/>
      <c r="W1" s="109"/>
      <c r="X1" s="109"/>
      <c r="Y1" s="110"/>
    </row>
    <row r="2" spans="1:25" ht="15.75" customHeight="1" thickBot="1" x14ac:dyDescent="0.3">
      <c r="A2" s="111"/>
      <c r="B2" s="278" t="s">
        <v>1360</v>
      </c>
      <c r="C2" s="279"/>
      <c r="D2" s="279"/>
      <c r="E2" s="280"/>
      <c r="F2" s="121"/>
      <c r="G2" s="111"/>
      <c r="H2" s="273" t="s">
        <v>1334</v>
      </c>
      <c r="I2" s="274"/>
      <c r="J2" s="274"/>
      <c r="K2" s="274"/>
      <c r="L2" s="274"/>
      <c r="M2" s="274"/>
      <c r="N2" s="274"/>
      <c r="O2" s="275"/>
      <c r="P2" s="116"/>
      <c r="Q2" s="111"/>
      <c r="R2" s="107"/>
      <c r="S2" s="107"/>
      <c r="T2" s="103"/>
      <c r="U2" s="103"/>
      <c r="V2" s="103"/>
      <c r="W2" s="103"/>
      <c r="X2" s="112"/>
      <c r="Y2" s="113"/>
    </row>
    <row r="3" spans="1:25" ht="15.75" customHeight="1" thickBot="1" x14ac:dyDescent="0.3">
      <c r="A3" s="111"/>
      <c r="B3" s="281" t="s">
        <v>1295</v>
      </c>
      <c r="C3" s="282"/>
      <c r="D3" s="282"/>
      <c r="E3" s="283"/>
      <c r="F3" s="121"/>
      <c r="G3" s="111"/>
      <c r="H3" s="112"/>
      <c r="I3" s="112"/>
      <c r="J3" s="112"/>
      <c r="K3" s="112"/>
      <c r="L3" s="112"/>
      <c r="M3" s="112"/>
      <c r="N3" s="112"/>
      <c r="O3" s="107"/>
      <c r="P3" s="116"/>
      <c r="Q3" s="111"/>
      <c r="R3" s="107" t="s">
        <v>1347</v>
      </c>
      <c r="S3" s="107"/>
      <c r="T3" s="272" t="str">
        <f>C21&amp;" "&amp;C22&amp;" "&amp;C23</f>
        <v xml:space="preserve">  </v>
      </c>
      <c r="U3" s="272"/>
      <c r="V3" s="272"/>
      <c r="W3" s="272"/>
      <c r="X3" s="272"/>
      <c r="Y3" s="114"/>
    </row>
    <row r="4" spans="1:25" ht="15.75" customHeight="1" x14ac:dyDescent="0.25">
      <c r="A4" s="111"/>
      <c r="B4" s="107"/>
      <c r="C4" s="107"/>
      <c r="D4" s="107"/>
      <c r="E4" s="107"/>
      <c r="F4" s="116"/>
      <c r="G4" s="111"/>
      <c r="H4" s="112"/>
      <c r="I4" s="112"/>
      <c r="J4" s="112"/>
      <c r="K4" s="112"/>
      <c r="L4" s="112"/>
      <c r="M4" s="112"/>
      <c r="N4" s="112"/>
      <c r="O4" s="107"/>
      <c r="P4" s="116"/>
      <c r="Q4" s="111"/>
      <c r="R4" s="284" t="s">
        <v>1364</v>
      </c>
      <c r="S4" s="284"/>
      <c r="T4" s="284"/>
      <c r="U4" s="284"/>
      <c r="V4" s="284"/>
      <c r="W4" s="284"/>
      <c r="X4" s="284"/>
      <c r="Y4" s="113"/>
    </row>
    <row r="5" spans="1:25" ht="15.75" customHeight="1" x14ac:dyDescent="0.25">
      <c r="A5" s="111"/>
      <c r="B5" s="253" t="s">
        <v>1351</v>
      </c>
      <c r="C5" s="253"/>
      <c r="D5" s="253"/>
      <c r="E5" s="175" t="str">
        <f>CONCATENATE("CC-21-",C13)</f>
        <v>CC-21-</v>
      </c>
      <c r="F5" s="116"/>
      <c r="G5" s="111"/>
      <c r="H5" s="287" t="s">
        <v>1361</v>
      </c>
      <c r="I5" s="288"/>
      <c r="J5" s="288"/>
      <c r="K5" s="288"/>
      <c r="L5" s="288"/>
      <c r="M5" s="289"/>
      <c r="N5" s="296"/>
      <c r="O5" s="107"/>
      <c r="P5" s="116"/>
      <c r="Q5" s="111"/>
      <c r="R5" s="284"/>
      <c r="S5" s="284"/>
      <c r="T5" s="284"/>
      <c r="U5" s="284"/>
      <c r="V5" s="284"/>
      <c r="W5" s="284"/>
      <c r="X5" s="284"/>
      <c r="Y5" s="195"/>
    </row>
    <row r="6" spans="1:25" ht="15.75" customHeight="1" thickBot="1" x14ac:dyDescent="0.3">
      <c r="A6" s="111"/>
      <c r="F6" s="116"/>
      <c r="G6" s="111"/>
      <c r="H6" s="290"/>
      <c r="I6" s="291"/>
      <c r="J6" s="291"/>
      <c r="K6" s="291"/>
      <c r="L6" s="291"/>
      <c r="M6" s="292"/>
      <c r="N6" s="296"/>
      <c r="O6" s="107"/>
      <c r="P6" s="116"/>
      <c r="Q6" s="111"/>
      <c r="R6" s="284"/>
      <c r="S6" s="284"/>
      <c r="T6" s="284"/>
      <c r="U6" s="284"/>
      <c r="V6" s="284"/>
      <c r="W6" s="284"/>
      <c r="X6" s="284"/>
      <c r="Y6" s="115"/>
    </row>
    <row r="7" spans="1:25" ht="15.75" customHeight="1" thickBot="1" x14ac:dyDescent="0.3">
      <c r="A7" s="111"/>
      <c r="B7" s="254" t="s">
        <v>1345</v>
      </c>
      <c r="C7" s="255"/>
      <c r="D7" s="256"/>
      <c r="E7" s="136"/>
      <c r="F7" s="116"/>
      <c r="G7" s="111"/>
      <c r="H7" s="293"/>
      <c r="I7" s="294"/>
      <c r="J7" s="294"/>
      <c r="K7" s="294"/>
      <c r="L7" s="294"/>
      <c r="M7" s="295"/>
      <c r="N7" s="296"/>
      <c r="O7" s="107"/>
      <c r="P7" s="116"/>
      <c r="Q7" s="111"/>
      <c r="R7" s="284"/>
      <c r="S7" s="284"/>
      <c r="T7" s="284"/>
      <c r="U7" s="284"/>
      <c r="V7" s="284"/>
      <c r="W7" s="284"/>
      <c r="X7" s="284"/>
      <c r="Y7" s="196"/>
    </row>
    <row r="8" spans="1:25" ht="15.75" customHeight="1" thickBot="1" x14ac:dyDescent="0.3">
      <c r="A8" s="111"/>
      <c r="B8" s="107"/>
      <c r="C8" s="107"/>
      <c r="D8" s="107"/>
      <c r="E8" s="107"/>
      <c r="F8" s="116"/>
      <c r="G8" s="111"/>
      <c r="H8" s="286" t="s">
        <v>1362</v>
      </c>
      <c r="I8" s="286"/>
      <c r="J8" s="286"/>
      <c r="K8" s="286"/>
      <c r="L8" s="286"/>
      <c r="M8" s="286"/>
      <c r="N8" s="296"/>
      <c r="O8" s="107"/>
      <c r="P8" s="116"/>
      <c r="Q8" s="111"/>
      <c r="R8" s="284"/>
      <c r="S8" s="284"/>
      <c r="T8" s="284"/>
      <c r="U8" s="284"/>
      <c r="V8" s="284"/>
      <c r="W8" s="284"/>
      <c r="X8" s="284"/>
      <c r="Y8" s="196"/>
    </row>
    <row r="9" spans="1:25" ht="15.75" customHeight="1" thickBot="1" x14ac:dyDescent="0.3">
      <c r="A9" s="111"/>
      <c r="B9" s="269" t="s">
        <v>1290</v>
      </c>
      <c r="C9" s="270"/>
      <c r="D9" s="270"/>
      <c r="E9" s="271"/>
      <c r="F9" s="122"/>
      <c r="G9" s="111"/>
      <c r="H9" s="286"/>
      <c r="I9" s="286"/>
      <c r="J9" s="286"/>
      <c r="K9" s="286"/>
      <c r="L9" s="286"/>
      <c r="M9" s="286"/>
      <c r="N9" s="296"/>
      <c r="O9" s="107"/>
      <c r="P9" s="116"/>
      <c r="Q9" s="111"/>
      <c r="R9" s="284"/>
      <c r="S9" s="284"/>
      <c r="T9" s="284"/>
      <c r="U9" s="284"/>
      <c r="V9" s="284"/>
      <c r="W9" s="284"/>
      <c r="X9" s="284"/>
      <c r="Y9" s="116"/>
    </row>
    <row r="10" spans="1:25" ht="15.75" customHeight="1" x14ac:dyDescent="0.25">
      <c r="A10" s="111"/>
      <c r="B10" s="257" t="s">
        <v>1353</v>
      </c>
      <c r="C10" s="258"/>
      <c r="D10" s="258"/>
      <c r="E10" s="259"/>
      <c r="F10" s="124"/>
      <c r="G10" s="111"/>
      <c r="H10" s="285" t="s">
        <v>1363</v>
      </c>
      <c r="I10" s="285"/>
      <c r="J10" s="285"/>
      <c r="K10" s="285"/>
      <c r="L10" s="285"/>
      <c r="M10" s="285"/>
      <c r="N10" s="198"/>
      <c r="O10" s="107"/>
      <c r="P10" s="116"/>
      <c r="Q10" s="111"/>
      <c r="R10" s="284"/>
      <c r="S10" s="284"/>
      <c r="T10" s="284"/>
      <c r="U10" s="284"/>
      <c r="V10" s="284"/>
      <c r="W10" s="284"/>
      <c r="X10" s="284"/>
      <c r="Y10" s="116"/>
    </row>
    <row r="11" spans="1:25" ht="15.75" customHeight="1" x14ac:dyDescent="0.25">
      <c r="A11" s="111"/>
      <c r="B11" s="260"/>
      <c r="C11" s="261"/>
      <c r="D11" s="261"/>
      <c r="E11" s="262"/>
      <c r="F11" s="124"/>
      <c r="G11" s="111"/>
      <c r="H11" s="107"/>
      <c r="I11" s="126"/>
      <c r="J11" s="107"/>
      <c r="K11" s="107"/>
      <c r="L11" s="107"/>
      <c r="M11" s="112"/>
      <c r="N11" s="127" t="e">
        <f>ROUND(N8/N10,3)</f>
        <v>#DIV/0!</v>
      </c>
      <c r="O11" s="107"/>
      <c r="P11" s="116"/>
      <c r="Q11" s="111"/>
      <c r="R11" s="107"/>
      <c r="S11" s="107"/>
      <c r="T11" s="107"/>
      <c r="U11" s="107"/>
      <c r="V11" s="107"/>
      <c r="W11" s="107"/>
      <c r="X11" s="107"/>
      <c r="Y11" s="116"/>
    </row>
    <row r="12" spans="1:25" ht="15.75" customHeight="1" x14ac:dyDescent="0.25">
      <c r="A12" s="111"/>
      <c r="B12" s="179" t="s">
        <v>1284</v>
      </c>
      <c r="C12" s="263"/>
      <c r="D12" s="263"/>
      <c r="E12" s="264"/>
      <c r="F12" s="124"/>
      <c r="G12" s="111"/>
      <c r="H12" s="107"/>
      <c r="I12" s="107"/>
      <c r="J12" s="107"/>
      <c r="K12" s="107"/>
      <c r="L12" s="107"/>
      <c r="M12" s="107"/>
      <c r="N12" s="107"/>
      <c r="O12" s="107"/>
      <c r="P12" s="116"/>
      <c r="Q12" s="111"/>
      <c r="R12" s="197" t="s">
        <v>1309</v>
      </c>
      <c r="S12" s="302" t="str">
        <f>""&amp;C17</f>
        <v/>
      </c>
      <c r="T12" s="302"/>
      <c r="U12" s="302"/>
      <c r="V12" s="197" t="s">
        <v>1310</v>
      </c>
      <c r="W12" s="299"/>
      <c r="X12" s="299"/>
      <c r="Y12" s="116"/>
    </row>
    <row r="13" spans="1:25" ht="15.75" customHeight="1" x14ac:dyDescent="0.25">
      <c r="A13" s="111"/>
      <c r="B13" s="179" t="s">
        <v>1343</v>
      </c>
      <c r="C13" s="267"/>
      <c r="D13" s="267"/>
      <c r="E13" s="268"/>
      <c r="F13" s="124"/>
      <c r="G13" s="111"/>
      <c r="H13" s="284" t="s">
        <v>1328</v>
      </c>
      <c r="I13" s="284"/>
      <c r="J13" s="284"/>
      <c r="K13" s="284"/>
      <c r="L13" s="284"/>
      <c r="M13" s="284"/>
      <c r="N13" s="284"/>
      <c r="O13" s="284"/>
      <c r="P13" s="128"/>
      <c r="Q13" s="111"/>
      <c r="R13" s="107"/>
      <c r="S13" s="107"/>
      <c r="T13" s="107"/>
      <c r="U13" s="107"/>
      <c r="V13" s="107"/>
      <c r="W13" s="107"/>
      <c r="X13" s="107"/>
      <c r="Y13" s="116"/>
    </row>
    <row r="14" spans="1:25" ht="15.75" customHeight="1" x14ac:dyDescent="0.25">
      <c r="A14" s="111"/>
      <c r="B14" s="179" t="s">
        <v>1288</v>
      </c>
      <c r="C14" s="263"/>
      <c r="D14" s="263"/>
      <c r="E14" s="264"/>
      <c r="F14" s="124"/>
      <c r="G14" s="111"/>
      <c r="H14" s="284"/>
      <c r="I14" s="284"/>
      <c r="J14" s="284"/>
      <c r="K14" s="284"/>
      <c r="L14" s="284"/>
      <c r="M14" s="284"/>
      <c r="N14" s="284"/>
      <c r="O14" s="284"/>
      <c r="P14" s="128"/>
      <c r="Q14" s="111"/>
      <c r="R14" s="300" t="s">
        <v>1348</v>
      </c>
      <c r="S14" s="300"/>
      <c r="T14" s="300"/>
      <c r="U14" s="300"/>
      <c r="V14" s="300"/>
      <c r="W14" s="300"/>
      <c r="X14" s="300"/>
      <c r="Y14" s="301"/>
    </row>
    <row r="15" spans="1:25" ht="15.75" customHeight="1" x14ac:dyDescent="0.25">
      <c r="A15" s="111"/>
      <c r="B15" s="179" t="s">
        <v>1289</v>
      </c>
      <c r="C15" s="263"/>
      <c r="D15" s="263"/>
      <c r="E15" s="264"/>
      <c r="F15" s="124"/>
      <c r="G15" s="111"/>
      <c r="H15" s="107"/>
      <c r="I15" s="107"/>
      <c r="J15" s="107"/>
      <c r="K15" s="107"/>
      <c r="L15" s="107"/>
      <c r="M15" s="107"/>
      <c r="N15" s="107"/>
      <c r="O15" s="107"/>
      <c r="P15" s="116"/>
      <c r="Q15" s="111"/>
      <c r="R15" s="277" t="str">
        <f>C21&amp;" "&amp;C22&amp;" "&amp;C23&amp;", "&amp;C24</f>
        <v xml:space="preserve">  , </v>
      </c>
      <c r="S15" s="277"/>
      <c r="T15" s="277"/>
      <c r="U15" s="277"/>
      <c r="V15" s="277"/>
      <c r="W15" s="277"/>
      <c r="X15" s="277"/>
      <c r="Y15" s="104"/>
    </row>
    <row r="16" spans="1:25" ht="15.75" customHeight="1" x14ac:dyDescent="0.25">
      <c r="A16" s="111"/>
      <c r="B16" s="179" t="s">
        <v>1293</v>
      </c>
      <c r="C16" s="263"/>
      <c r="D16" s="263"/>
      <c r="E16" s="264"/>
      <c r="F16" s="124"/>
      <c r="G16" s="111"/>
      <c r="H16" s="105"/>
      <c r="I16" s="107"/>
      <c r="J16" s="241" t="s">
        <v>1296</v>
      </c>
      <c r="K16" s="241"/>
      <c r="L16" s="241"/>
      <c r="M16" s="241"/>
      <c r="N16" s="241"/>
      <c r="O16" s="241"/>
      <c r="P16" s="130"/>
      <c r="Q16" s="111"/>
      <c r="R16" s="277"/>
      <c r="S16" s="277"/>
      <c r="T16" s="277"/>
      <c r="U16" s="277"/>
      <c r="V16" s="277"/>
      <c r="W16" s="277"/>
      <c r="X16" s="277"/>
      <c r="Y16" s="104"/>
    </row>
    <row r="17" spans="1:25" ht="15.75" customHeight="1" thickBot="1" x14ac:dyDescent="0.3">
      <c r="A17" s="111"/>
      <c r="B17" s="180" t="s">
        <v>1294</v>
      </c>
      <c r="C17" s="265"/>
      <c r="D17" s="265"/>
      <c r="E17" s="266"/>
      <c r="F17" s="116"/>
      <c r="G17" s="111"/>
      <c r="H17" s="107"/>
      <c r="I17" s="107"/>
      <c r="J17" s="241"/>
      <c r="K17" s="241"/>
      <c r="L17" s="241"/>
      <c r="M17" s="241"/>
      <c r="N17" s="241"/>
      <c r="O17" s="241"/>
      <c r="P17" s="130"/>
      <c r="Q17" s="111"/>
      <c r="R17" s="277"/>
      <c r="S17" s="277"/>
      <c r="T17" s="277"/>
      <c r="U17" s="277"/>
      <c r="V17" s="277"/>
      <c r="W17" s="277"/>
      <c r="X17" s="277"/>
      <c r="Y17" s="114"/>
    </row>
    <row r="18" spans="1:25" ht="15.75" customHeight="1" x14ac:dyDescent="0.25">
      <c r="A18" s="111"/>
      <c r="B18" s="112"/>
      <c r="C18" s="112"/>
      <c r="D18" s="112"/>
      <c r="E18" s="112"/>
      <c r="F18" s="122"/>
      <c r="G18" s="111"/>
      <c r="H18" s="107"/>
      <c r="I18" s="107"/>
      <c r="J18" s="241"/>
      <c r="K18" s="241"/>
      <c r="L18" s="241"/>
      <c r="M18" s="241"/>
      <c r="N18" s="241"/>
      <c r="O18" s="241"/>
      <c r="P18" s="130"/>
      <c r="Q18" s="111"/>
      <c r="R18" s="107"/>
      <c r="S18" s="107"/>
      <c r="T18" s="107"/>
      <c r="U18" s="107"/>
      <c r="V18" s="107"/>
      <c r="W18" s="107"/>
      <c r="X18" s="107"/>
      <c r="Y18" s="116"/>
    </row>
    <row r="19" spans="1:25" ht="15.75" customHeight="1" thickBot="1" x14ac:dyDescent="0.3">
      <c r="A19" s="111"/>
      <c r="B19" s="107"/>
      <c r="C19" s="107"/>
      <c r="D19" s="107"/>
      <c r="E19" s="107"/>
      <c r="F19" s="124"/>
      <c r="G19" s="111"/>
      <c r="H19" s="107"/>
      <c r="I19" s="107"/>
      <c r="J19" s="241"/>
      <c r="K19" s="241"/>
      <c r="L19" s="241"/>
      <c r="M19" s="241"/>
      <c r="N19" s="241"/>
      <c r="O19" s="241"/>
      <c r="P19" s="130"/>
      <c r="Q19" s="111"/>
      <c r="R19" s="276" t="s">
        <v>1326</v>
      </c>
      <c r="S19" s="276"/>
      <c r="T19" s="106"/>
      <c r="U19" s="106"/>
      <c r="V19" s="106"/>
      <c r="W19" s="106"/>
      <c r="X19" s="106"/>
      <c r="Y19" s="117"/>
    </row>
    <row r="20" spans="1:25" ht="15.75" customHeight="1" thickBot="1" x14ac:dyDescent="0.3">
      <c r="A20" s="111"/>
      <c r="B20" s="269" t="s">
        <v>1333</v>
      </c>
      <c r="C20" s="270"/>
      <c r="D20" s="270"/>
      <c r="E20" s="271"/>
      <c r="F20" s="124"/>
      <c r="G20" s="111"/>
      <c r="H20" s="107"/>
      <c r="I20" s="107"/>
      <c r="J20" s="241"/>
      <c r="K20" s="241"/>
      <c r="L20" s="241"/>
      <c r="M20" s="241"/>
      <c r="N20" s="241"/>
      <c r="O20" s="241"/>
      <c r="P20" s="130"/>
      <c r="Q20" s="111"/>
      <c r="R20" s="276"/>
      <c r="S20" s="276"/>
      <c r="T20" s="106"/>
      <c r="U20" s="106"/>
      <c r="V20" s="106"/>
      <c r="W20" s="106"/>
      <c r="X20" s="106"/>
      <c r="Y20" s="117"/>
    </row>
    <row r="21" spans="1:25" x14ac:dyDescent="0.25">
      <c r="A21" s="111"/>
      <c r="B21" s="123" t="s">
        <v>1287</v>
      </c>
      <c r="C21" s="250"/>
      <c r="D21" s="251"/>
      <c r="E21" s="252"/>
      <c r="F21" s="124"/>
      <c r="G21" s="111"/>
      <c r="H21" s="107"/>
      <c r="I21" s="107"/>
      <c r="J21" s="241"/>
      <c r="K21" s="241"/>
      <c r="L21" s="241"/>
      <c r="M21" s="241"/>
      <c r="N21" s="241"/>
      <c r="O21" s="241"/>
      <c r="P21" s="130"/>
      <c r="Q21" s="111"/>
      <c r="R21" s="297"/>
      <c r="S21" s="298"/>
      <c r="T21" s="298"/>
      <c r="U21" s="298"/>
      <c r="V21" s="298"/>
      <c r="W21" s="298"/>
      <c r="X21" s="298"/>
      <c r="Y21" s="117"/>
    </row>
    <row r="22" spans="1:25" ht="15.75" customHeight="1" x14ac:dyDescent="0.25">
      <c r="A22" s="111"/>
      <c r="B22" s="125" t="s">
        <v>1285</v>
      </c>
      <c r="C22" s="228"/>
      <c r="D22" s="229"/>
      <c r="E22" s="230"/>
      <c r="F22" s="124"/>
      <c r="G22" s="111"/>
      <c r="H22" s="112"/>
      <c r="I22" s="107"/>
      <c r="J22" s="112"/>
      <c r="K22" s="131"/>
      <c r="L22" s="131"/>
      <c r="M22" s="131"/>
      <c r="N22" s="131"/>
      <c r="O22" s="131"/>
      <c r="P22" s="130"/>
      <c r="Q22" s="111"/>
      <c r="R22" s="298"/>
      <c r="S22" s="298"/>
      <c r="T22" s="298"/>
      <c r="U22" s="298"/>
      <c r="V22" s="298"/>
      <c r="W22" s="298"/>
      <c r="X22" s="298"/>
      <c r="Y22" s="117"/>
    </row>
    <row r="23" spans="1:25" ht="15.75" customHeight="1" x14ac:dyDescent="0.25">
      <c r="A23" s="111"/>
      <c r="B23" s="125" t="s">
        <v>1286</v>
      </c>
      <c r="C23" s="228"/>
      <c r="D23" s="229"/>
      <c r="E23" s="230"/>
      <c r="F23" s="124"/>
      <c r="G23" s="111"/>
      <c r="H23" s="105"/>
      <c r="I23" s="107"/>
      <c r="J23" s="241" t="s">
        <v>1297</v>
      </c>
      <c r="K23" s="241"/>
      <c r="L23" s="241"/>
      <c r="M23" s="241"/>
      <c r="N23" s="241"/>
      <c r="O23" s="241"/>
      <c r="P23" s="130"/>
      <c r="Q23" s="111"/>
      <c r="R23" s="298"/>
      <c r="S23" s="298"/>
      <c r="T23" s="298"/>
      <c r="U23" s="298"/>
      <c r="V23" s="298"/>
      <c r="W23" s="298"/>
      <c r="X23" s="298"/>
      <c r="Y23" s="117"/>
    </row>
    <row r="24" spans="1:25" ht="15.75" customHeight="1" x14ac:dyDescent="0.25">
      <c r="A24" s="111"/>
      <c r="B24" s="125" t="s">
        <v>1291</v>
      </c>
      <c r="C24" s="228"/>
      <c r="D24" s="229"/>
      <c r="E24" s="230"/>
      <c r="F24" s="124"/>
      <c r="G24" s="111"/>
      <c r="H24" s="107"/>
      <c r="I24" s="107"/>
      <c r="J24" s="241"/>
      <c r="K24" s="241"/>
      <c r="L24" s="241"/>
      <c r="M24" s="241"/>
      <c r="N24" s="241"/>
      <c r="O24" s="241"/>
      <c r="P24" s="130"/>
      <c r="Q24" s="111"/>
      <c r="R24" s="298"/>
      <c r="S24" s="298"/>
      <c r="T24" s="298"/>
      <c r="U24" s="298"/>
      <c r="V24" s="298"/>
      <c r="W24" s="298"/>
      <c r="X24" s="298"/>
      <c r="Y24" s="117"/>
    </row>
    <row r="25" spans="1:25" ht="15.75" customHeight="1" x14ac:dyDescent="0.25">
      <c r="A25" s="111"/>
      <c r="B25" s="125" t="s">
        <v>1292</v>
      </c>
      <c r="C25" s="244"/>
      <c r="D25" s="245"/>
      <c r="E25" s="246"/>
      <c r="F25" s="124"/>
      <c r="G25" s="111"/>
      <c r="H25" s="112"/>
      <c r="I25" s="107"/>
      <c r="J25" s="112"/>
      <c r="K25" s="131"/>
      <c r="L25" s="131"/>
      <c r="M25" s="131"/>
      <c r="N25" s="131"/>
      <c r="O25" s="131"/>
      <c r="P25" s="116"/>
      <c r="Q25" s="111"/>
      <c r="R25" s="107"/>
      <c r="S25" s="107"/>
      <c r="T25" s="106"/>
      <c r="U25" s="106"/>
      <c r="V25" s="106"/>
      <c r="W25" s="106"/>
      <c r="X25" s="106"/>
      <c r="Y25" s="117"/>
    </row>
    <row r="26" spans="1:25" ht="15.75" customHeight="1" thickBot="1" x14ac:dyDescent="0.3">
      <c r="A26" s="111"/>
      <c r="B26" s="129" t="s">
        <v>1332</v>
      </c>
      <c r="C26" s="247"/>
      <c r="D26" s="248"/>
      <c r="E26" s="249"/>
      <c r="F26" s="124"/>
      <c r="G26" s="111"/>
      <c r="H26" s="105"/>
      <c r="I26" s="107"/>
      <c r="J26" s="241" t="s">
        <v>1298</v>
      </c>
      <c r="K26" s="241"/>
      <c r="L26" s="241"/>
      <c r="M26" s="241"/>
      <c r="N26" s="241"/>
      <c r="O26" s="241"/>
      <c r="P26" s="130"/>
      <c r="Q26" s="111"/>
      <c r="R26" s="107"/>
      <c r="S26" s="107"/>
      <c r="T26" s="107"/>
      <c r="U26" s="107"/>
      <c r="V26" s="107"/>
      <c r="W26" s="107"/>
      <c r="X26" s="107"/>
      <c r="Y26" s="116"/>
    </row>
    <row r="27" spans="1:25" ht="15.75" customHeight="1" x14ac:dyDescent="0.25">
      <c r="A27" s="111"/>
      <c r="B27" s="107"/>
      <c r="C27" s="178"/>
      <c r="D27" s="178"/>
      <c r="E27" s="178"/>
      <c r="F27" s="116"/>
      <c r="G27" s="111"/>
      <c r="H27" s="107"/>
      <c r="I27" s="107"/>
      <c r="J27" s="241"/>
      <c r="K27" s="241"/>
      <c r="L27" s="241"/>
      <c r="M27" s="241"/>
      <c r="N27" s="241"/>
      <c r="O27" s="241"/>
      <c r="P27" s="130"/>
      <c r="Q27" s="111"/>
      <c r="R27" s="107"/>
      <c r="S27" s="107"/>
      <c r="T27" s="107"/>
      <c r="U27" s="107"/>
      <c r="V27" s="107"/>
      <c r="W27" s="107"/>
      <c r="X27" s="107"/>
      <c r="Y27" s="116"/>
    </row>
    <row r="28" spans="1:25" ht="15.75" customHeight="1" thickBot="1" x14ac:dyDescent="0.3">
      <c r="A28" s="111"/>
      <c r="B28" s="107"/>
      <c r="C28" s="178"/>
      <c r="D28" s="178"/>
      <c r="E28" s="178"/>
      <c r="F28" s="116"/>
      <c r="G28" s="111"/>
      <c r="H28" s="112"/>
      <c r="I28" s="107"/>
      <c r="J28" s="241"/>
      <c r="K28" s="241"/>
      <c r="L28" s="241"/>
      <c r="M28" s="241"/>
      <c r="N28" s="241"/>
      <c r="O28" s="241"/>
      <c r="P28" s="130"/>
      <c r="Q28" s="111"/>
      <c r="R28" s="107" t="s">
        <v>1349</v>
      </c>
      <c r="S28" s="107"/>
      <c r="T28" s="107"/>
      <c r="U28" s="107"/>
      <c r="V28" s="107"/>
      <c r="W28" s="107"/>
      <c r="X28" s="107"/>
      <c r="Y28" s="116"/>
    </row>
    <row r="29" spans="1:25" ht="15.75" customHeight="1" thickBot="1" x14ac:dyDescent="0.3">
      <c r="A29" s="111"/>
      <c r="B29" s="269" t="s">
        <v>1335</v>
      </c>
      <c r="C29" s="270"/>
      <c r="D29" s="270"/>
      <c r="E29" s="271"/>
      <c r="F29" s="116"/>
      <c r="G29" s="111"/>
      <c r="H29" s="107"/>
      <c r="I29" s="107"/>
      <c r="J29" s="131"/>
      <c r="K29" s="131"/>
      <c r="L29" s="131"/>
      <c r="M29" s="131"/>
      <c r="N29" s="131"/>
      <c r="O29" s="131"/>
      <c r="P29" s="116"/>
      <c r="Q29" s="111"/>
      <c r="R29" s="107"/>
      <c r="S29" s="107"/>
      <c r="T29" s="107"/>
      <c r="U29" s="107"/>
      <c r="V29" s="107"/>
      <c r="W29" s="107"/>
      <c r="X29" s="107"/>
      <c r="Y29" s="116"/>
    </row>
    <row r="30" spans="1:25" ht="15.75" customHeight="1" x14ac:dyDescent="0.25">
      <c r="A30" s="111"/>
      <c r="B30" s="123" t="s">
        <v>1285</v>
      </c>
      <c r="C30" s="250"/>
      <c r="D30" s="251"/>
      <c r="E30" s="252"/>
      <c r="F30" s="116"/>
      <c r="G30" s="111"/>
      <c r="H30" s="105"/>
      <c r="I30" s="107"/>
      <c r="J30" s="240" t="s">
        <v>1336</v>
      </c>
      <c r="K30" s="240"/>
      <c r="L30" s="240"/>
      <c r="M30" s="240"/>
      <c r="N30" s="240"/>
      <c r="O30" s="240"/>
      <c r="P30" s="130"/>
      <c r="Q30" s="111"/>
      <c r="R30" s="107"/>
      <c r="S30" s="107"/>
      <c r="T30" s="118"/>
      <c r="U30" s="118"/>
      <c r="V30" s="107"/>
      <c r="W30" s="107"/>
      <c r="X30" s="107"/>
      <c r="Y30" s="116"/>
    </row>
    <row r="31" spans="1:25" ht="15.75" customHeight="1" x14ac:dyDescent="0.25">
      <c r="A31" s="111"/>
      <c r="B31" s="125" t="s">
        <v>1286</v>
      </c>
      <c r="C31" s="228"/>
      <c r="D31" s="229"/>
      <c r="E31" s="230"/>
      <c r="F31" s="116"/>
      <c r="G31" s="111"/>
      <c r="H31" s="107"/>
      <c r="I31" s="107"/>
      <c r="J31" s="240"/>
      <c r="K31" s="240"/>
      <c r="L31" s="240"/>
      <c r="M31" s="240"/>
      <c r="N31" s="240"/>
      <c r="O31" s="240"/>
      <c r="P31" s="130"/>
      <c r="Q31" s="111"/>
      <c r="R31" s="107"/>
      <c r="S31" s="107"/>
      <c r="T31" s="107"/>
      <c r="U31" s="107"/>
      <c r="V31" s="107"/>
      <c r="W31" s="107"/>
      <c r="X31" s="107"/>
      <c r="Y31" s="116"/>
    </row>
    <row r="32" spans="1:25" ht="15.75" customHeight="1" thickBot="1" x14ac:dyDescent="0.3">
      <c r="A32" s="111"/>
      <c r="B32" s="129" t="s">
        <v>1332</v>
      </c>
      <c r="C32" s="247"/>
      <c r="D32" s="248"/>
      <c r="E32" s="249"/>
      <c r="F32" s="116"/>
      <c r="G32" s="111"/>
      <c r="H32" s="107"/>
      <c r="I32" s="107"/>
      <c r="J32" s="240"/>
      <c r="K32" s="240"/>
      <c r="L32" s="240"/>
      <c r="M32" s="240"/>
      <c r="N32" s="240"/>
      <c r="O32" s="240"/>
      <c r="P32" s="130"/>
      <c r="Q32" s="111"/>
      <c r="R32" s="107"/>
      <c r="S32" s="107"/>
      <c r="T32" s="107"/>
      <c r="U32" s="107"/>
      <c r="V32" s="107"/>
      <c r="W32" s="107"/>
      <c r="X32" s="107"/>
      <c r="Y32" s="116"/>
    </row>
    <row r="33" spans="1:25" ht="15.75" customHeight="1" x14ac:dyDescent="0.25">
      <c r="A33" s="111"/>
      <c r="B33" s="132" t="s">
        <v>1285</v>
      </c>
      <c r="C33" s="250"/>
      <c r="D33" s="251"/>
      <c r="E33" s="252"/>
      <c r="F33" s="116"/>
      <c r="G33" s="133"/>
      <c r="H33" s="107"/>
      <c r="I33" s="107"/>
      <c r="J33" s="240"/>
      <c r="K33" s="240"/>
      <c r="L33" s="240"/>
      <c r="M33" s="240"/>
      <c r="N33" s="240"/>
      <c r="O33" s="240"/>
      <c r="P33" s="130"/>
      <c r="Q33" s="111"/>
      <c r="R33" s="107"/>
      <c r="S33" s="107"/>
      <c r="T33" s="107"/>
      <c r="U33" s="107"/>
      <c r="V33" s="107"/>
      <c r="W33" s="107"/>
      <c r="X33" s="107"/>
      <c r="Y33" s="116"/>
    </row>
    <row r="34" spans="1:25" ht="15.75" customHeight="1" x14ac:dyDescent="0.25">
      <c r="A34" s="111"/>
      <c r="B34" s="125" t="s">
        <v>1286</v>
      </c>
      <c r="C34" s="228"/>
      <c r="D34" s="229"/>
      <c r="E34" s="230"/>
      <c r="F34" s="116"/>
      <c r="G34" s="133"/>
      <c r="H34" s="107"/>
      <c r="I34" s="107"/>
      <c r="J34" s="240"/>
      <c r="K34" s="240"/>
      <c r="L34" s="240"/>
      <c r="M34" s="240"/>
      <c r="N34" s="240"/>
      <c r="O34" s="240"/>
      <c r="P34" s="116"/>
      <c r="Q34" s="111"/>
      <c r="R34" s="107"/>
      <c r="S34" s="107"/>
      <c r="T34" s="107"/>
      <c r="U34" s="107"/>
      <c r="V34" s="107"/>
      <c r="W34" s="107"/>
      <c r="X34" s="107"/>
      <c r="Y34" s="116"/>
    </row>
    <row r="35" spans="1:25" ht="15.75" customHeight="1" thickBot="1" x14ac:dyDescent="0.3">
      <c r="A35" s="111"/>
      <c r="B35" s="129" t="s">
        <v>1332</v>
      </c>
      <c r="C35" s="247"/>
      <c r="D35" s="248"/>
      <c r="E35" s="249"/>
      <c r="F35" s="116"/>
      <c r="G35" s="111"/>
      <c r="H35" s="112"/>
      <c r="I35" s="112"/>
      <c r="J35" s="240"/>
      <c r="K35" s="240"/>
      <c r="L35" s="240"/>
      <c r="M35" s="240"/>
      <c r="N35" s="240"/>
      <c r="O35" s="240"/>
      <c r="P35" s="116"/>
      <c r="Q35" s="111"/>
      <c r="R35" s="107"/>
      <c r="S35" s="107"/>
      <c r="T35" s="107"/>
      <c r="U35" s="107"/>
      <c r="V35" s="107"/>
      <c r="W35" s="107"/>
      <c r="X35" s="107"/>
      <c r="Y35" s="116"/>
    </row>
    <row r="36" spans="1:25" ht="15.75" customHeight="1" x14ac:dyDescent="0.25">
      <c r="A36" s="111"/>
      <c r="B36" s="123" t="s">
        <v>1285</v>
      </c>
      <c r="C36" s="250"/>
      <c r="D36" s="251"/>
      <c r="E36" s="252"/>
      <c r="F36" s="116"/>
      <c r="G36" s="111"/>
      <c r="H36" s="112"/>
      <c r="I36" s="112"/>
      <c r="J36" s="131"/>
      <c r="K36" s="131"/>
      <c r="L36" s="131"/>
      <c r="M36" s="131"/>
      <c r="N36" s="131"/>
      <c r="O36" s="131"/>
      <c r="P36" s="116"/>
      <c r="Q36" s="111"/>
      <c r="R36" s="107"/>
      <c r="S36" s="107"/>
      <c r="T36" s="107"/>
      <c r="U36" s="107"/>
      <c r="V36" s="107"/>
      <c r="W36" s="107"/>
      <c r="X36" s="107"/>
      <c r="Y36" s="116"/>
    </row>
    <row r="37" spans="1:25" ht="15.75" customHeight="1" x14ac:dyDescent="0.25">
      <c r="A37" s="111"/>
      <c r="B37" s="125" t="s">
        <v>1286</v>
      </c>
      <c r="C37" s="228"/>
      <c r="D37" s="229"/>
      <c r="E37" s="230"/>
      <c r="F37" s="116"/>
      <c r="G37" s="111"/>
      <c r="H37" s="120"/>
      <c r="I37" s="120"/>
      <c r="J37" s="120"/>
      <c r="K37" s="120"/>
      <c r="L37" s="120"/>
      <c r="M37" s="120"/>
      <c r="N37" s="120"/>
      <c r="O37" s="120"/>
      <c r="P37" s="116"/>
      <c r="Q37" s="111"/>
      <c r="R37" s="107"/>
      <c r="S37" s="107"/>
      <c r="T37" s="107"/>
      <c r="U37" s="107"/>
      <c r="V37" s="107"/>
      <c r="W37" s="107"/>
      <c r="X37" s="107"/>
      <c r="Y37" s="116"/>
    </row>
    <row r="38" spans="1:25" ht="15.75" customHeight="1" thickBot="1" x14ac:dyDescent="0.3">
      <c r="A38" s="111"/>
      <c r="B38" s="129" t="s">
        <v>1332</v>
      </c>
      <c r="C38" s="247"/>
      <c r="D38" s="248"/>
      <c r="E38" s="249"/>
      <c r="F38" s="116"/>
      <c r="G38" s="111"/>
      <c r="H38" s="242" t="s">
        <v>1327</v>
      </c>
      <c r="I38" s="242"/>
      <c r="J38" s="242"/>
      <c r="K38" s="242"/>
      <c r="L38" s="242"/>
      <c r="M38" s="242"/>
      <c r="N38" s="242"/>
      <c r="O38" s="242"/>
      <c r="P38" s="116"/>
      <c r="Q38" s="111"/>
      <c r="R38" s="107"/>
      <c r="S38" s="107"/>
      <c r="T38" s="107"/>
      <c r="U38" s="107"/>
      <c r="V38" s="107"/>
      <c r="W38" s="107"/>
      <c r="X38" s="107"/>
      <c r="Y38" s="116"/>
    </row>
    <row r="39" spans="1:25" ht="15.75" customHeight="1" x14ac:dyDescent="0.25">
      <c r="A39" s="111"/>
      <c r="D39" s="107"/>
      <c r="E39" s="107"/>
      <c r="F39" s="116"/>
      <c r="G39" s="135"/>
      <c r="H39" s="242"/>
      <c r="I39" s="242"/>
      <c r="J39" s="242"/>
      <c r="K39" s="242"/>
      <c r="L39" s="242"/>
      <c r="M39" s="242"/>
      <c r="N39" s="242"/>
      <c r="O39" s="242"/>
      <c r="P39" s="116"/>
      <c r="Q39" s="111"/>
      <c r="R39" s="107"/>
      <c r="S39" s="107"/>
      <c r="T39" s="107"/>
      <c r="U39" s="107"/>
      <c r="V39" s="107"/>
      <c r="W39" s="107"/>
      <c r="X39" s="107"/>
      <c r="Y39" s="116"/>
    </row>
    <row r="40" spans="1:25" ht="15.75" customHeight="1" x14ac:dyDescent="0.25">
      <c r="A40" s="111"/>
      <c r="B40" s="107"/>
      <c r="C40" s="107"/>
      <c r="D40" s="107"/>
      <c r="E40" s="107"/>
      <c r="F40" s="116"/>
      <c r="G40" s="135"/>
      <c r="H40" s="231"/>
      <c r="I40" s="232"/>
      <c r="J40" s="232"/>
      <c r="K40" s="232"/>
      <c r="L40" s="232"/>
      <c r="M40" s="232"/>
      <c r="N40" s="232"/>
      <c r="O40" s="233"/>
      <c r="P40" s="116"/>
      <c r="Q40" s="111"/>
      <c r="R40" s="107"/>
      <c r="S40" s="107"/>
      <c r="T40" s="107"/>
      <c r="U40" s="107"/>
      <c r="V40" s="107"/>
      <c r="W40" s="107"/>
      <c r="X40" s="107"/>
      <c r="Y40" s="116"/>
    </row>
    <row r="41" spans="1:25" ht="15.75" customHeight="1" x14ac:dyDescent="0.25">
      <c r="A41" s="111"/>
      <c r="B41" s="134" t="s">
        <v>1346</v>
      </c>
      <c r="C41" s="102">
        <f>COUNTA('DONNEES PRODUITS'!B4:B33)</f>
        <v>0</v>
      </c>
      <c r="D41" s="107"/>
      <c r="E41" s="107"/>
      <c r="F41" s="116"/>
      <c r="G41" s="135"/>
      <c r="H41" s="234"/>
      <c r="I41" s="235"/>
      <c r="J41" s="235"/>
      <c r="K41" s="235"/>
      <c r="L41" s="235"/>
      <c r="M41" s="235"/>
      <c r="N41" s="235"/>
      <c r="O41" s="236"/>
      <c r="P41" s="116"/>
      <c r="Q41" s="111"/>
      <c r="R41" s="107"/>
      <c r="S41" s="107"/>
      <c r="T41" s="107"/>
      <c r="U41" s="107"/>
      <c r="V41" s="107"/>
      <c r="W41" s="107"/>
      <c r="X41" s="107"/>
      <c r="Y41" s="116"/>
    </row>
    <row r="42" spans="1:25" ht="15.75" customHeight="1" x14ac:dyDescent="0.25">
      <c r="A42" s="111"/>
      <c r="B42" s="107"/>
      <c r="C42" s="107"/>
      <c r="D42" s="107"/>
      <c r="E42" s="107"/>
      <c r="F42" s="116"/>
      <c r="G42" s="135"/>
      <c r="H42" s="234"/>
      <c r="I42" s="235"/>
      <c r="J42" s="235"/>
      <c r="K42" s="235"/>
      <c r="L42" s="235"/>
      <c r="M42" s="235"/>
      <c r="N42" s="235"/>
      <c r="O42" s="236"/>
      <c r="P42" s="116"/>
      <c r="Q42" s="111"/>
      <c r="R42" s="107"/>
      <c r="S42" s="107"/>
      <c r="T42" s="107"/>
      <c r="U42" s="107"/>
      <c r="V42" s="107"/>
      <c r="W42" s="107"/>
      <c r="X42" s="107"/>
      <c r="Y42" s="116"/>
    </row>
    <row r="43" spans="1:25" ht="15.75" customHeight="1" x14ac:dyDescent="0.25">
      <c r="A43" s="111"/>
      <c r="B43" s="243" t="s">
        <v>1338</v>
      </c>
      <c r="C43" s="243"/>
      <c r="D43" s="243"/>
      <c r="E43" s="243"/>
      <c r="F43" s="116"/>
      <c r="G43" s="111"/>
      <c r="H43" s="234"/>
      <c r="I43" s="235"/>
      <c r="J43" s="235"/>
      <c r="K43" s="235"/>
      <c r="L43" s="235"/>
      <c r="M43" s="235"/>
      <c r="N43" s="235"/>
      <c r="O43" s="236"/>
      <c r="P43" s="116"/>
      <c r="Q43" s="111"/>
      <c r="S43" s="107"/>
      <c r="T43" s="107"/>
      <c r="U43" s="107"/>
      <c r="V43" s="107"/>
      <c r="W43" s="107"/>
      <c r="X43" s="107"/>
      <c r="Y43" s="116"/>
    </row>
    <row r="44" spans="1:25" x14ac:dyDescent="0.25">
      <c r="A44" s="111"/>
      <c r="B44" s="243"/>
      <c r="C44" s="243"/>
      <c r="D44" s="243"/>
      <c r="E44" s="243"/>
      <c r="F44" s="116"/>
      <c r="G44" s="111"/>
      <c r="H44" s="234"/>
      <c r="I44" s="235"/>
      <c r="J44" s="235"/>
      <c r="K44" s="235"/>
      <c r="L44" s="235"/>
      <c r="M44" s="235"/>
      <c r="N44" s="235"/>
      <c r="O44" s="236"/>
      <c r="P44" s="116"/>
      <c r="Q44" s="111"/>
      <c r="R44" s="107"/>
      <c r="S44" s="107"/>
      <c r="T44" s="107"/>
      <c r="U44" s="107"/>
      <c r="V44" s="107"/>
      <c r="W44" s="107"/>
      <c r="X44" s="107"/>
      <c r="Y44" s="116"/>
    </row>
    <row r="45" spans="1:25" x14ac:dyDescent="0.25">
      <c r="A45" s="111"/>
      <c r="B45" s="243"/>
      <c r="C45" s="243"/>
      <c r="D45" s="243"/>
      <c r="E45" s="243"/>
      <c r="F45" s="116"/>
      <c r="G45" s="111"/>
      <c r="H45" s="237"/>
      <c r="I45" s="238"/>
      <c r="J45" s="238"/>
      <c r="K45" s="238"/>
      <c r="L45" s="238"/>
      <c r="M45" s="238"/>
      <c r="N45" s="238"/>
      <c r="O45" s="239"/>
      <c r="P45" s="116"/>
      <c r="Q45" s="111"/>
      <c r="S45" s="107"/>
      <c r="T45" s="107"/>
      <c r="U45" s="107"/>
      <c r="V45" s="107"/>
      <c r="W45" s="107"/>
      <c r="X45" s="107"/>
      <c r="Y45" s="116"/>
    </row>
    <row r="46" spans="1:25" ht="16.5" thickBot="1" x14ac:dyDescent="0.3">
      <c r="A46" s="111"/>
      <c r="B46" s="107"/>
      <c r="C46" s="107"/>
      <c r="D46" s="107"/>
      <c r="E46" s="107"/>
      <c r="F46" s="116"/>
      <c r="G46" s="111"/>
      <c r="H46" s="107"/>
      <c r="I46" s="107"/>
      <c r="J46" s="107"/>
      <c r="K46" s="107"/>
      <c r="L46" s="107"/>
      <c r="M46" s="107"/>
      <c r="N46" s="107"/>
      <c r="O46" s="107"/>
      <c r="P46" s="116"/>
      <c r="Q46" s="111"/>
      <c r="R46" s="107"/>
      <c r="S46" s="107"/>
      <c r="T46" s="107"/>
      <c r="U46" s="107"/>
      <c r="V46" s="107"/>
      <c r="W46" s="107"/>
      <c r="X46" s="107"/>
      <c r="Y46" s="116"/>
    </row>
    <row r="47" spans="1:25" ht="16.5" thickBot="1" x14ac:dyDescent="0.3">
      <c r="A47" s="222" t="str">
        <f>C12&amp;"-"&amp;C13</f>
        <v>-</v>
      </c>
      <c r="B47" s="223"/>
      <c r="C47" s="223"/>
      <c r="D47" s="223"/>
      <c r="E47" s="224"/>
      <c r="F47" s="119">
        <v>1</v>
      </c>
      <c r="G47" s="222" t="str">
        <f>A47</f>
        <v>-</v>
      </c>
      <c r="H47" s="223"/>
      <c r="I47" s="223"/>
      <c r="J47" s="223"/>
      <c r="K47" s="223"/>
      <c r="L47" s="223"/>
      <c r="M47" s="223"/>
      <c r="N47" s="223"/>
      <c r="O47" s="224"/>
      <c r="P47" s="119">
        <v>2</v>
      </c>
      <c r="Q47" s="225" t="str">
        <f>A47</f>
        <v>-</v>
      </c>
      <c r="R47" s="226"/>
      <c r="S47" s="226"/>
      <c r="T47" s="226"/>
      <c r="U47" s="226"/>
      <c r="V47" s="226"/>
      <c r="W47" s="226"/>
      <c r="X47" s="227"/>
      <c r="Y47" s="119">
        <v>3</v>
      </c>
    </row>
    <row r="48" spans="1:25" x14ac:dyDescent="0.25">
      <c r="B48" s="8"/>
      <c r="C48" s="8"/>
      <c r="D48" s="8"/>
      <c r="E48" s="8"/>
      <c r="G48" s="8"/>
      <c r="H48" s="8"/>
      <c r="I48" s="8"/>
      <c r="J48" s="8"/>
      <c r="K48" s="8"/>
      <c r="L48" s="8"/>
      <c r="M48" s="8"/>
      <c r="N48" s="8"/>
      <c r="O48" s="8"/>
      <c r="P48" s="8"/>
      <c r="R48" s="8"/>
    </row>
    <row r="49" spans="2:18" x14ac:dyDescent="0.25">
      <c r="B49" s="8"/>
      <c r="C49" s="8"/>
      <c r="D49" s="8"/>
      <c r="E49" s="8"/>
      <c r="G49" s="8"/>
      <c r="H49" s="8"/>
      <c r="I49" s="8"/>
      <c r="J49" s="8"/>
      <c r="K49" s="8"/>
      <c r="L49" s="8"/>
      <c r="M49" s="8"/>
      <c r="N49" s="8"/>
      <c r="O49" s="8"/>
      <c r="P49" s="8"/>
      <c r="R49" s="8"/>
    </row>
  </sheetData>
  <sheetProtection password="95E4" sheet="1" objects="1" scenarios="1" selectLockedCells="1"/>
  <mergeCells count="54">
    <mergeCell ref="R4:X10"/>
    <mergeCell ref="R21:X24"/>
    <mergeCell ref="W12:X12"/>
    <mergeCell ref="R14:Y14"/>
    <mergeCell ref="S12:U12"/>
    <mergeCell ref="T3:X3"/>
    <mergeCell ref="C22:E22"/>
    <mergeCell ref="C23:E23"/>
    <mergeCell ref="H2:O2"/>
    <mergeCell ref="R19:S20"/>
    <mergeCell ref="R15:X17"/>
    <mergeCell ref="J16:O21"/>
    <mergeCell ref="B2:E2"/>
    <mergeCell ref="B3:E3"/>
    <mergeCell ref="H13:O14"/>
    <mergeCell ref="H10:M10"/>
    <mergeCell ref="H8:M9"/>
    <mergeCell ref="H5:M7"/>
    <mergeCell ref="N8:N9"/>
    <mergeCell ref="N5:N7"/>
    <mergeCell ref="C14:E14"/>
    <mergeCell ref="C30:E30"/>
    <mergeCell ref="C31:E31"/>
    <mergeCell ref="C36:E36"/>
    <mergeCell ref="C37:E37"/>
    <mergeCell ref="B20:E20"/>
    <mergeCell ref="B29:E29"/>
    <mergeCell ref="C21:E21"/>
    <mergeCell ref="C34:E34"/>
    <mergeCell ref="B5:D5"/>
    <mergeCell ref="B7:D7"/>
    <mergeCell ref="B10:E11"/>
    <mergeCell ref="C16:E16"/>
    <mergeCell ref="C17:E17"/>
    <mergeCell ref="C12:E12"/>
    <mergeCell ref="C13:E13"/>
    <mergeCell ref="C15:E15"/>
    <mergeCell ref="B9:E9"/>
    <mergeCell ref="A47:E47"/>
    <mergeCell ref="G47:O47"/>
    <mergeCell ref="Q47:X47"/>
    <mergeCell ref="C24:E24"/>
    <mergeCell ref="H40:O45"/>
    <mergeCell ref="J30:O35"/>
    <mergeCell ref="J23:O24"/>
    <mergeCell ref="H38:O39"/>
    <mergeCell ref="B43:E45"/>
    <mergeCell ref="J26:O28"/>
    <mergeCell ref="C25:E25"/>
    <mergeCell ref="C26:E26"/>
    <mergeCell ref="C38:E38"/>
    <mergeCell ref="C32:E32"/>
    <mergeCell ref="C33:E33"/>
    <mergeCell ref="C35:E35"/>
  </mergeCells>
  <conditionalFormatting sqref="N5:N7">
    <cfRule type="cellIs" dxfId="19" priority="2" operator="greaterThan">
      <formula>$N$10</formula>
    </cfRule>
  </conditionalFormatting>
  <conditionalFormatting sqref="N8:N9">
    <cfRule type="cellIs" dxfId="18" priority="1" operator="greaterThan">
      <formula>$N$10</formula>
    </cfRule>
  </conditionalFormatting>
  <printOptions horizontalCentered="1" verticalCentered="1"/>
  <pageMargins left="0.7" right="0.7" top="0.75" bottom="0.75" header="0.3" footer="0.3"/>
  <pageSetup paperSize="9" fitToHeight="0" orientation="portrait" r:id="rId1"/>
  <headerFooter>
    <oddHeader>&amp;C&amp;F</oddHeader>
  </headerFooter>
  <ignoredErrors>
    <ignoredError sqref="N11" evalError="1"/>
    <ignoredError sqref="S12"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déroulante'!$A$12:$A$13</xm:f>
          </x14:formula1>
          <xm:sqref>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rgb="FF92D050"/>
  </sheetPr>
  <dimension ref="A1:AA35"/>
  <sheetViews>
    <sheetView view="pageBreakPreview" topLeftCell="B1" zoomScale="85" zoomScaleNormal="100" zoomScaleSheetLayoutView="85" workbookViewId="0">
      <selection activeCell="B4" sqref="B4"/>
    </sheetView>
  </sheetViews>
  <sheetFormatPr baseColWidth="10" defaultRowHeight="12.75" x14ac:dyDescent="0.2"/>
  <cols>
    <col min="1" max="1" width="2.85546875" style="4" customWidth="1"/>
    <col min="2" max="2" width="14.7109375" style="4" customWidth="1"/>
    <col min="3" max="3" width="29.140625" style="4" customWidth="1"/>
    <col min="4" max="4" width="12.28515625" style="4" customWidth="1"/>
    <col min="5" max="5" width="16.140625" style="4" customWidth="1"/>
    <col min="6" max="6" width="12" style="4" customWidth="1"/>
    <col min="7" max="22" width="14.7109375" style="4" customWidth="1"/>
    <col min="23" max="23" width="15" style="4" customWidth="1"/>
    <col min="24" max="27" width="14.7109375" style="4" customWidth="1"/>
    <col min="28" max="16384" width="11.42578125" style="4"/>
  </cols>
  <sheetData>
    <row r="1" spans="1:27" ht="12.75" customHeight="1" thickBot="1" x14ac:dyDescent="0.25">
      <c r="A1" s="9"/>
      <c r="B1" s="306" t="s">
        <v>1370</v>
      </c>
      <c r="C1" s="306"/>
      <c r="D1" s="306"/>
      <c r="E1" s="306"/>
      <c r="F1" s="303" t="s">
        <v>1371</v>
      </c>
      <c r="G1" s="303"/>
      <c r="H1" s="303"/>
      <c r="I1" s="303"/>
      <c r="J1" s="303"/>
      <c r="K1" s="303"/>
      <c r="L1" s="303"/>
      <c r="M1" s="303"/>
      <c r="N1" s="303"/>
      <c r="O1" s="303"/>
      <c r="P1" s="303"/>
      <c r="Q1" s="303"/>
      <c r="R1" s="303"/>
      <c r="S1" s="303"/>
      <c r="T1" s="303"/>
      <c r="U1" s="303"/>
      <c r="V1" s="220" t="s">
        <v>1372</v>
      </c>
      <c r="W1" s="303" t="s">
        <v>1373</v>
      </c>
      <c r="X1" s="303"/>
      <c r="Y1" s="303"/>
      <c r="Z1" s="303"/>
      <c r="AA1" s="303"/>
    </row>
    <row r="2" spans="1:27" s="38" customFormat="1" ht="15.75" customHeight="1" thickBot="1" x14ac:dyDescent="0.3">
      <c r="A2" s="36"/>
      <c r="B2" s="37">
        <v>1</v>
      </c>
      <c r="C2" s="84">
        <v>2</v>
      </c>
      <c r="D2" s="37">
        <v>3</v>
      </c>
      <c r="E2" s="84">
        <v>4</v>
      </c>
      <c r="F2" s="37">
        <v>5</v>
      </c>
      <c r="G2" s="84">
        <v>6</v>
      </c>
      <c r="H2" s="37">
        <v>7</v>
      </c>
      <c r="I2" s="84">
        <v>8</v>
      </c>
      <c r="J2" s="37">
        <v>9</v>
      </c>
      <c r="K2" s="84">
        <v>10</v>
      </c>
      <c r="L2" s="37">
        <v>11</v>
      </c>
      <c r="M2" s="84">
        <v>12</v>
      </c>
      <c r="N2" s="37">
        <v>13</v>
      </c>
      <c r="O2" s="84">
        <v>14</v>
      </c>
      <c r="P2" s="37">
        <v>15</v>
      </c>
      <c r="Q2" s="37">
        <v>16</v>
      </c>
      <c r="R2" s="37">
        <v>17</v>
      </c>
      <c r="S2" s="37">
        <v>18</v>
      </c>
      <c r="T2" s="37">
        <v>19</v>
      </c>
      <c r="U2" s="37">
        <v>20</v>
      </c>
      <c r="V2" s="37">
        <v>21</v>
      </c>
      <c r="W2" s="37">
        <v>22</v>
      </c>
      <c r="X2" s="37">
        <v>23</v>
      </c>
      <c r="Y2" s="37">
        <v>24</v>
      </c>
      <c r="Z2" s="37">
        <v>25</v>
      </c>
      <c r="AA2" s="37">
        <v>26</v>
      </c>
    </row>
    <row r="3" spans="1:27" s="1" customFormat="1" ht="77.25" customHeight="1" thickBot="1" x14ac:dyDescent="0.3">
      <c r="A3" s="24"/>
      <c r="B3" s="101" t="s">
        <v>1344</v>
      </c>
      <c r="C3" s="205" t="s">
        <v>1352</v>
      </c>
      <c r="D3" s="78" t="s">
        <v>1331</v>
      </c>
      <c r="E3" s="79" t="s">
        <v>1283</v>
      </c>
      <c r="F3" s="80" t="s">
        <v>1273</v>
      </c>
      <c r="G3" s="88" t="s">
        <v>1316</v>
      </c>
      <c r="H3" s="89" t="s">
        <v>1317</v>
      </c>
      <c r="I3" s="89" t="s">
        <v>1318</v>
      </c>
      <c r="J3" s="89" t="s">
        <v>1319</v>
      </c>
      <c r="K3" s="89" t="s">
        <v>1320</v>
      </c>
      <c r="L3" s="89" t="s">
        <v>1321</v>
      </c>
      <c r="M3" s="207" t="s">
        <v>1322</v>
      </c>
      <c r="N3" s="181" t="s">
        <v>1323</v>
      </c>
      <c r="O3" s="81" t="s">
        <v>1324</v>
      </c>
      <c r="P3" s="81" t="s">
        <v>1325</v>
      </c>
      <c r="Q3" s="81" t="s">
        <v>1301</v>
      </c>
      <c r="R3" s="81" t="s">
        <v>1330</v>
      </c>
      <c r="S3" s="81" t="s">
        <v>1350</v>
      </c>
      <c r="T3" s="81" t="s">
        <v>1354</v>
      </c>
      <c r="U3" s="204" t="s">
        <v>1359</v>
      </c>
      <c r="V3" s="212" t="s">
        <v>1365</v>
      </c>
      <c r="W3" s="208" t="s">
        <v>1275</v>
      </c>
      <c r="X3" s="82" t="s">
        <v>1299</v>
      </c>
      <c r="Y3" s="82" t="s">
        <v>1274</v>
      </c>
      <c r="Z3" s="82" t="s">
        <v>1300</v>
      </c>
      <c r="AA3" s="83" t="s">
        <v>1282</v>
      </c>
    </row>
    <row r="4" spans="1:27" ht="12.75" customHeight="1" x14ac:dyDescent="0.2">
      <c r="A4" s="9"/>
      <c r="B4" s="201"/>
      <c r="C4" s="73"/>
      <c r="D4" s="92" t="s">
        <v>1278</v>
      </c>
      <c r="E4" s="93"/>
      <c r="F4" s="94" t="s">
        <v>1278</v>
      </c>
      <c r="G4" s="90"/>
      <c r="H4" s="91"/>
      <c r="I4" s="91"/>
      <c r="J4" s="91"/>
      <c r="K4" s="91"/>
      <c r="L4" s="91"/>
      <c r="M4" s="203"/>
      <c r="N4" s="90"/>
      <c r="O4" s="91"/>
      <c r="P4" s="91"/>
      <c r="Q4" s="91"/>
      <c r="R4" s="91"/>
      <c r="S4" s="91"/>
      <c r="T4" s="91"/>
      <c r="U4" s="211"/>
      <c r="V4" s="90"/>
      <c r="W4" s="213"/>
      <c r="X4" s="214"/>
      <c r="Y4" s="91"/>
      <c r="Z4" s="214"/>
      <c r="AA4" s="215">
        <f>IF(W4 &gt; 0, (Y4/W4) - 1, 0)</f>
        <v>0</v>
      </c>
    </row>
    <row r="5" spans="1:27" x14ac:dyDescent="0.2">
      <c r="A5" s="9"/>
      <c r="B5" s="73"/>
      <c r="C5" s="74"/>
      <c r="D5" s="95" t="s">
        <v>1278</v>
      </c>
      <c r="E5" s="87"/>
      <c r="F5" s="96" t="s">
        <v>1278</v>
      </c>
      <c r="G5" s="40"/>
      <c r="H5" s="33"/>
      <c r="I5" s="33"/>
      <c r="J5" s="33"/>
      <c r="K5" s="33"/>
      <c r="L5" s="33"/>
      <c r="M5" s="44"/>
      <c r="N5" s="40"/>
      <c r="O5" s="33"/>
      <c r="P5" s="33"/>
      <c r="Q5" s="33"/>
      <c r="R5" s="33"/>
      <c r="S5" s="33"/>
      <c r="T5" s="33"/>
      <c r="U5" s="76"/>
      <c r="V5" s="40"/>
      <c r="W5" s="209"/>
      <c r="X5" s="31"/>
      <c r="Y5" s="32"/>
      <c r="Z5" s="31"/>
      <c r="AA5" s="35">
        <f t="shared" ref="AA5:AA33" si="0">IF(W5 &gt; 0, (Y5/W5) - 1, 0)</f>
        <v>0</v>
      </c>
    </row>
    <row r="6" spans="1:27" x14ac:dyDescent="0.2">
      <c r="A6" s="9"/>
      <c r="B6" s="73"/>
      <c r="C6" s="74"/>
      <c r="D6" s="95" t="s">
        <v>1278</v>
      </c>
      <c r="E6" s="87"/>
      <c r="F6" s="96" t="s">
        <v>1278</v>
      </c>
      <c r="G6" s="40"/>
      <c r="H6" s="33"/>
      <c r="I6" s="33"/>
      <c r="J6" s="33"/>
      <c r="K6" s="33"/>
      <c r="L6" s="33"/>
      <c r="M6" s="44"/>
      <c r="N6" s="40"/>
      <c r="O6" s="33"/>
      <c r="P6" s="33"/>
      <c r="Q6" s="33"/>
      <c r="R6" s="33"/>
      <c r="S6" s="33"/>
      <c r="T6" s="33"/>
      <c r="U6" s="76"/>
      <c r="V6" s="40"/>
      <c r="W6" s="209"/>
      <c r="X6" s="31"/>
      <c r="Y6" s="32"/>
      <c r="Z6" s="31"/>
      <c r="AA6" s="35">
        <f t="shared" si="0"/>
        <v>0</v>
      </c>
    </row>
    <row r="7" spans="1:27" x14ac:dyDescent="0.2">
      <c r="A7" s="9"/>
      <c r="B7" s="73"/>
      <c r="C7" s="74"/>
      <c r="D7" s="95" t="s">
        <v>1278</v>
      </c>
      <c r="E7" s="87"/>
      <c r="F7" s="96" t="s">
        <v>1278</v>
      </c>
      <c r="G7" s="40"/>
      <c r="H7" s="33"/>
      <c r="I7" s="33"/>
      <c r="J7" s="33"/>
      <c r="K7" s="33"/>
      <c r="L7" s="33"/>
      <c r="M7" s="44"/>
      <c r="N7" s="40"/>
      <c r="O7" s="33"/>
      <c r="P7" s="33"/>
      <c r="Q7" s="33"/>
      <c r="R7" s="33"/>
      <c r="S7" s="33"/>
      <c r="T7" s="33"/>
      <c r="U7" s="76"/>
      <c r="V7" s="40"/>
      <c r="W7" s="209"/>
      <c r="X7" s="31"/>
      <c r="Y7" s="32"/>
      <c r="Z7" s="31"/>
      <c r="AA7" s="35">
        <f t="shared" si="0"/>
        <v>0</v>
      </c>
    </row>
    <row r="8" spans="1:27" x14ac:dyDescent="0.2">
      <c r="A8" s="9"/>
      <c r="B8" s="73"/>
      <c r="C8" s="74"/>
      <c r="D8" s="95" t="s">
        <v>1278</v>
      </c>
      <c r="E8" s="87"/>
      <c r="F8" s="96" t="s">
        <v>1278</v>
      </c>
      <c r="G8" s="40"/>
      <c r="H8" s="33"/>
      <c r="I8" s="33"/>
      <c r="J8" s="33"/>
      <c r="K8" s="33"/>
      <c r="L8" s="33"/>
      <c r="M8" s="44"/>
      <c r="N8" s="40"/>
      <c r="O8" s="33"/>
      <c r="P8" s="33"/>
      <c r="Q8" s="33"/>
      <c r="R8" s="33"/>
      <c r="S8" s="33"/>
      <c r="T8" s="33"/>
      <c r="U8" s="76"/>
      <c r="V8" s="40"/>
      <c r="W8" s="209"/>
      <c r="X8" s="31"/>
      <c r="Y8" s="32"/>
      <c r="Z8" s="31"/>
      <c r="AA8" s="35">
        <f t="shared" si="0"/>
        <v>0</v>
      </c>
    </row>
    <row r="9" spans="1:27" x14ac:dyDescent="0.2">
      <c r="A9" s="9"/>
      <c r="B9" s="73"/>
      <c r="C9" s="74"/>
      <c r="D9" s="95" t="s">
        <v>1278</v>
      </c>
      <c r="E9" s="87"/>
      <c r="F9" s="96" t="s">
        <v>1278</v>
      </c>
      <c r="G9" s="40"/>
      <c r="H9" s="33"/>
      <c r="I9" s="33"/>
      <c r="J9" s="33"/>
      <c r="K9" s="33"/>
      <c r="L9" s="33"/>
      <c r="M9" s="44"/>
      <c r="N9" s="40"/>
      <c r="O9" s="33"/>
      <c r="P9" s="33"/>
      <c r="Q9" s="33"/>
      <c r="R9" s="33"/>
      <c r="S9" s="33"/>
      <c r="T9" s="33"/>
      <c r="U9" s="76"/>
      <c r="V9" s="40"/>
      <c r="W9" s="209"/>
      <c r="X9" s="31"/>
      <c r="Y9" s="32"/>
      <c r="Z9" s="31"/>
      <c r="AA9" s="35">
        <f t="shared" si="0"/>
        <v>0</v>
      </c>
    </row>
    <row r="10" spans="1:27" x14ac:dyDescent="0.2">
      <c r="A10" s="9"/>
      <c r="B10" s="73"/>
      <c r="C10" s="74"/>
      <c r="D10" s="95" t="s">
        <v>1278</v>
      </c>
      <c r="E10" s="87"/>
      <c r="F10" s="96" t="s">
        <v>1278</v>
      </c>
      <c r="G10" s="40"/>
      <c r="H10" s="33"/>
      <c r="I10" s="33"/>
      <c r="J10" s="33"/>
      <c r="K10" s="33"/>
      <c r="L10" s="33"/>
      <c r="M10" s="44"/>
      <c r="N10" s="40"/>
      <c r="O10" s="33"/>
      <c r="P10" s="33"/>
      <c r="Q10" s="33"/>
      <c r="R10" s="33"/>
      <c r="S10" s="33"/>
      <c r="T10" s="33"/>
      <c r="U10" s="76"/>
      <c r="V10" s="40"/>
      <c r="W10" s="209"/>
      <c r="X10" s="31"/>
      <c r="Y10" s="32"/>
      <c r="Z10" s="31"/>
      <c r="AA10" s="35">
        <f t="shared" si="0"/>
        <v>0</v>
      </c>
    </row>
    <row r="11" spans="1:27" x14ac:dyDescent="0.2">
      <c r="A11" s="9"/>
      <c r="B11" s="73"/>
      <c r="C11" s="74"/>
      <c r="D11" s="95" t="s">
        <v>1278</v>
      </c>
      <c r="E11" s="87"/>
      <c r="F11" s="96" t="s">
        <v>1278</v>
      </c>
      <c r="G11" s="40"/>
      <c r="H11" s="33"/>
      <c r="I11" s="33"/>
      <c r="J11" s="33"/>
      <c r="K11" s="33"/>
      <c r="L11" s="33"/>
      <c r="M11" s="44"/>
      <c r="N11" s="40"/>
      <c r="O11" s="33"/>
      <c r="P11" s="33"/>
      <c r="Q11" s="33"/>
      <c r="R11" s="33"/>
      <c r="S11" s="33"/>
      <c r="T11" s="33"/>
      <c r="U11" s="76"/>
      <c r="V11" s="40"/>
      <c r="W11" s="209"/>
      <c r="X11" s="31"/>
      <c r="Y11" s="32"/>
      <c r="Z11" s="31"/>
      <c r="AA11" s="35">
        <f t="shared" si="0"/>
        <v>0</v>
      </c>
    </row>
    <row r="12" spans="1:27" x14ac:dyDescent="0.2">
      <c r="A12" s="9"/>
      <c r="B12" s="73"/>
      <c r="C12" s="74"/>
      <c r="D12" s="95" t="s">
        <v>1278</v>
      </c>
      <c r="E12" s="87"/>
      <c r="F12" s="96" t="s">
        <v>1278</v>
      </c>
      <c r="G12" s="40"/>
      <c r="H12" s="33"/>
      <c r="I12" s="33"/>
      <c r="J12" s="33"/>
      <c r="K12" s="33"/>
      <c r="L12" s="33"/>
      <c r="M12" s="44"/>
      <c r="N12" s="40"/>
      <c r="O12" s="33"/>
      <c r="P12" s="33"/>
      <c r="Q12" s="33"/>
      <c r="R12" s="33"/>
      <c r="S12" s="33"/>
      <c r="T12" s="33"/>
      <c r="U12" s="76"/>
      <c r="V12" s="40"/>
      <c r="W12" s="209"/>
      <c r="X12" s="31"/>
      <c r="Y12" s="32"/>
      <c r="Z12" s="31"/>
      <c r="AA12" s="35">
        <f t="shared" si="0"/>
        <v>0</v>
      </c>
    </row>
    <row r="13" spans="1:27" x14ac:dyDescent="0.2">
      <c r="A13" s="9"/>
      <c r="B13" s="73"/>
      <c r="C13" s="74"/>
      <c r="D13" s="95" t="s">
        <v>1278</v>
      </c>
      <c r="E13" s="87"/>
      <c r="F13" s="96" t="s">
        <v>1278</v>
      </c>
      <c r="G13" s="40"/>
      <c r="H13" s="33"/>
      <c r="I13" s="33"/>
      <c r="J13" s="33"/>
      <c r="K13" s="33"/>
      <c r="L13" s="33"/>
      <c r="M13" s="44"/>
      <c r="N13" s="40"/>
      <c r="O13" s="33"/>
      <c r="P13" s="33"/>
      <c r="Q13" s="33"/>
      <c r="R13" s="33"/>
      <c r="S13" s="33"/>
      <c r="T13" s="33"/>
      <c r="U13" s="76"/>
      <c r="V13" s="40"/>
      <c r="W13" s="209"/>
      <c r="X13" s="31"/>
      <c r="Y13" s="32"/>
      <c r="Z13" s="31"/>
      <c r="AA13" s="35">
        <f t="shared" si="0"/>
        <v>0</v>
      </c>
    </row>
    <row r="14" spans="1:27" x14ac:dyDescent="0.2">
      <c r="A14" s="9"/>
      <c r="B14" s="73"/>
      <c r="C14" s="74"/>
      <c r="D14" s="95" t="s">
        <v>1278</v>
      </c>
      <c r="E14" s="87"/>
      <c r="F14" s="96" t="s">
        <v>1278</v>
      </c>
      <c r="G14" s="40"/>
      <c r="H14" s="33"/>
      <c r="I14" s="33"/>
      <c r="J14" s="33"/>
      <c r="K14" s="33"/>
      <c r="L14" s="33"/>
      <c r="M14" s="44"/>
      <c r="N14" s="40"/>
      <c r="O14" s="33"/>
      <c r="P14" s="33"/>
      <c r="Q14" s="33"/>
      <c r="R14" s="33"/>
      <c r="S14" s="33"/>
      <c r="T14" s="33"/>
      <c r="U14" s="76"/>
      <c r="V14" s="40"/>
      <c r="W14" s="209"/>
      <c r="X14" s="31"/>
      <c r="Y14" s="32"/>
      <c r="Z14" s="31"/>
      <c r="AA14" s="35">
        <f t="shared" si="0"/>
        <v>0</v>
      </c>
    </row>
    <row r="15" spans="1:27" x14ac:dyDescent="0.2">
      <c r="A15" s="9"/>
      <c r="B15" s="73"/>
      <c r="C15" s="74"/>
      <c r="D15" s="95" t="s">
        <v>1278</v>
      </c>
      <c r="E15" s="87"/>
      <c r="F15" s="96" t="s">
        <v>1278</v>
      </c>
      <c r="G15" s="40"/>
      <c r="H15" s="33"/>
      <c r="I15" s="33"/>
      <c r="J15" s="33"/>
      <c r="K15" s="33"/>
      <c r="L15" s="33"/>
      <c r="M15" s="44"/>
      <c r="N15" s="40"/>
      <c r="O15" s="33"/>
      <c r="P15" s="33"/>
      <c r="Q15" s="33"/>
      <c r="R15" s="33"/>
      <c r="S15" s="33"/>
      <c r="T15" s="33"/>
      <c r="U15" s="76"/>
      <c r="V15" s="40"/>
      <c r="W15" s="209"/>
      <c r="X15" s="31"/>
      <c r="Y15" s="32"/>
      <c r="Z15" s="31"/>
      <c r="AA15" s="35">
        <f t="shared" si="0"/>
        <v>0</v>
      </c>
    </row>
    <row r="16" spans="1:27" x14ac:dyDescent="0.2">
      <c r="A16" s="9"/>
      <c r="B16" s="73"/>
      <c r="C16" s="74"/>
      <c r="D16" s="95" t="s">
        <v>1278</v>
      </c>
      <c r="E16" s="87"/>
      <c r="F16" s="96" t="s">
        <v>1278</v>
      </c>
      <c r="G16" s="40"/>
      <c r="H16" s="33"/>
      <c r="I16" s="33"/>
      <c r="J16" s="33"/>
      <c r="K16" s="33"/>
      <c r="L16" s="33"/>
      <c r="M16" s="44"/>
      <c r="N16" s="40"/>
      <c r="O16" s="33"/>
      <c r="P16" s="33"/>
      <c r="Q16" s="33"/>
      <c r="R16" s="33"/>
      <c r="S16" s="33"/>
      <c r="T16" s="33"/>
      <c r="U16" s="76"/>
      <c r="V16" s="40"/>
      <c r="W16" s="209"/>
      <c r="X16" s="31"/>
      <c r="Y16" s="32"/>
      <c r="Z16" s="31"/>
      <c r="AA16" s="35">
        <f t="shared" si="0"/>
        <v>0</v>
      </c>
    </row>
    <row r="17" spans="1:27" x14ac:dyDescent="0.2">
      <c r="A17" s="9"/>
      <c r="B17" s="73"/>
      <c r="C17" s="74"/>
      <c r="D17" s="95" t="s">
        <v>1278</v>
      </c>
      <c r="E17" s="87"/>
      <c r="F17" s="96" t="s">
        <v>1278</v>
      </c>
      <c r="G17" s="40"/>
      <c r="H17" s="33"/>
      <c r="I17" s="33"/>
      <c r="J17" s="33"/>
      <c r="K17" s="33"/>
      <c r="L17" s="33"/>
      <c r="M17" s="44"/>
      <c r="N17" s="40"/>
      <c r="O17" s="33"/>
      <c r="P17" s="33"/>
      <c r="Q17" s="33"/>
      <c r="R17" s="33"/>
      <c r="S17" s="33"/>
      <c r="T17" s="33"/>
      <c r="U17" s="76"/>
      <c r="V17" s="40"/>
      <c r="W17" s="209"/>
      <c r="X17" s="31"/>
      <c r="Y17" s="32"/>
      <c r="Z17" s="31"/>
      <c r="AA17" s="35">
        <f t="shared" si="0"/>
        <v>0</v>
      </c>
    </row>
    <row r="18" spans="1:27" x14ac:dyDescent="0.2">
      <c r="A18" s="9"/>
      <c r="B18" s="73"/>
      <c r="C18" s="74"/>
      <c r="D18" s="95" t="s">
        <v>1278</v>
      </c>
      <c r="E18" s="87"/>
      <c r="F18" s="96" t="s">
        <v>1278</v>
      </c>
      <c r="G18" s="40"/>
      <c r="H18" s="33"/>
      <c r="I18" s="33"/>
      <c r="J18" s="33"/>
      <c r="K18" s="33"/>
      <c r="L18" s="33"/>
      <c r="M18" s="44"/>
      <c r="N18" s="40"/>
      <c r="O18" s="33"/>
      <c r="P18" s="33"/>
      <c r="Q18" s="33"/>
      <c r="R18" s="33"/>
      <c r="S18" s="33"/>
      <c r="T18" s="33"/>
      <c r="U18" s="76"/>
      <c r="V18" s="40"/>
      <c r="W18" s="209"/>
      <c r="X18" s="31"/>
      <c r="Y18" s="32"/>
      <c r="Z18" s="31"/>
      <c r="AA18" s="35">
        <f t="shared" si="0"/>
        <v>0</v>
      </c>
    </row>
    <row r="19" spans="1:27" x14ac:dyDescent="0.2">
      <c r="A19" s="9"/>
      <c r="B19" s="73"/>
      <c r="C19" s="74"/>
      <c r="D19" s="95" t="s">
        <v>1278</v>
      </c>
      <c r="E19" s="87"/>
      <c r="F19" s="96" t="s">
        <v>1278</v>
      </c>
      <c r="G19" s="40"/>
      <c r="H19" s="33"/>
      <c r="I19" s="33"/>
      <c r="J19" s="33"/>
      <c r="K19" s="33"/>
      <c r="L19" s="33"/>
      <c r="M19" s="44"/>
      <c r="N19" s="40"/>
      <c r="O19" s="33"/>
      <c r="P19" s="33"/>
      <c r="Q19" s="33"/>
      <c r="R19" s="33"/>
      <c r="S19" s="33"/>
      <c r="T19" s="33"/>
      <c r="U19" s="76"/>
      <c r="V19" s="40"/>
      <c r="W19" s="209"/>
      <c r="X19" s="31"/>
      <c r="Y19" s="32"/>
      <c r="Z19" s="31"/>
      <c r="AA19" s="35">
        <f t="shared" si="0"/>
        <v>0</v>
      </c>
    </row>
    <row r="20" spans="1:27" x14ac:dyDescent="0.2">
      <c r="A20" s="9"/>
      <c r="B20" s="73"/>
      <c r="C20" s="74"/>
      <c r="D20" s="95" t="s">
        <v>1278</v>
      </c>
      <c r="E20" s="87"/>
      <c r="F20" s="96" t="s">
        <v>1278</v>
      </c>
      <c r="G20" s="40"/>
      <c r="H20" s="33"/>
      <c r="I20" s="33"/>
      <c r="J20" s="33"/>
      <c r="K20" s="33"/>
      <c r="L20" s="33"/>
      <c r="M20" s="44"/>
      <c r="N20" s="40"/>
      <c r="O20" s="33"/>
      <c r="P20" s="33"/>
      <c r="Q20" s="33"/>
      <c r="R20" s="33"/>
      <c r="S20" s="33"/>
      <c r="T20" s="33"/>
      <c r="U20" s="76"/>
      <c r="V20" s="40"/>
      <c r="W20" s="209"/>
      <c r="X20" s="31"/>
      <c r="Y20" s="32"/>
      <c r="Z20" s="31"/>
      <c r="AA20" s="35">
        <f t="shared" si="0"/>
        <v>0</v>
      </c>
    </row>
    <row r="21" spans="1:27" x14ac:dyDescent="0.2">
      <c r="A21" s="9"/>
      <c r="B21" s="73"/>
      <c r="C21" s="74"/>
      <c r="D21" s="95" t="s">
        <v>1278</v>
      </c>
      <c r="E21" s="87"/>
      <c r="F21" s="96" t="s">
        <v>1278</v>
      </c>
      <c r="G21" s="40"/>
      <c r="H21" s="33"/>
      <c r="I21" s="33"/>
      <c r="J21" s="33"/>
      <c r="K21" s="33"/>
      <c r="L21" s="33"/>
      <c r="M21" s="44"/>
      <c r="N21" s="40"/>
      <c r="O21" s="33"/>
      <c r="P21" s="33"/>
      <c r="Q21" s="33"/>
      <c r="R21" s="33"/>
      <c r="S21" s="33"/>
      <c r="T21" s="33"/>
      <c r="U21" s="76"/>
      <c r="V21" s="40"/>
      <c r="W21" s="209"/>
      <c r="X21" s="31"/>
      <c r="Y21" s="32"/>
      <c r="Z21" s="31"/>
      <c r="AA21" s="35">
        <f t="shared" si="0"/>
        <v>0</v>
      </c>
    </row>
    <row r="22" spans="1:27" x14ac:dyDescent="0.2">
      <c r="A22" s="9"/>
      <c r="B22" s="73"/>
      <c r="C22" s="74"/>
      <c r="D22" s="95" t="s">
        <v>1278</v>
      </c>
      <c r="E22" s="87"/>
      <c r="F22" s="96" t="s">
        <v>1278</v>
      </c>
      <c r="G22" s="40"/>
      <c r="H22" s="33"/>
      <c r="I22" s="33"/>
      <c r="J22" s="33"/>
      <c r="K22" s="33"/>
      <c r="L22" s="33"/>
      <c r="M22" s="44"/>
      <c r="N22" s="40"/>
      <c r="O22" s="33"/>
      <c r="P22" s="33"/>
      <c r="Q22" s="33"/>
      <c r="R22" s="33"/>
      <c r="S22" s="33"/>
      <c r="T22" s="33"/>
      <c r="U22" s="76"/>
      <c r="V22" s="40"/>
      <c r="W22" s="209"/>
      <c r="X22" s="31"/>
      <c r="Y22" s="32"/>
      <c r="Z22" s="31"/>
      <c r="AA22" s="35">
        <f t="shared" si="0"/>
        <v>0</v>
      </c>
    </row>
    <row r="23" spans="1:27" x14ac:dyDescent="0.2">
      <c r="A23" s="9"/>
      <c r="B23" s="73"/>
      <c r="C23" s="74"/>
      <c r="D23" s="95" t="s">
        <v>1278</v>
      </c>
      <c r="E23" s="87"/>
      <c r="F23" s="96" t="s">
        <v>1278</v>
      </c>
      <c r="G23" s="40"/>
      <c r="H23" s="33"/>
      <c r="I23" s="33"/>
      <c r="J23" s="33"/>
      <c r="K23" s="33"/>
      <c r="L23" s="33"/>
      <c r="M23" s="44"/>
      <c r="N23" s="40"/>
      <c r="O23" s="33"/>
      <c r="P23" s="33"/>
      <c r="Q23" s="33"/>
      <c r="R23" s="33"/>
      <c r="S23" s="33"/>
      <c r="T23" s="33"/>
      <c r="U23" s="76"/>
      <c r="V23" s="40"/>
      <c r="W23" s="209"/>
      <c r="X23" s="31"/>
      <c r="Y23" s="32"/>
      <c r="Z23" s="31"/>
      <c r="AA23" s="35">
        <f t="shared" si="0"/>
        <v>0</v>
      </c>
    </row>
    <row r="24" spans="1:27" x14ac:dyDescent="0.2">
      <c r="A24" s="9"/>
      <c r="B24" s="73"/>
      <c r="C24" s="74"/>
      <c r="D24" s="95" t="s">
        <v>1278</v>
      </c>
      <c r="E24" s="87"/>
      <c r="F24" s="96" t="s">
        <v>1278</v>
      </c>
      <c r="G24" s="40"/>
      <c r="H24" s="33"/>
      <c r="I24" s="33"/>
      <c r="J24" s="33"/>
      <c r="K24" s="33"/>
      <c r="L24" s="33"/>
      <c r="M24" s="44"/>
      <c r="N24" s="40"/>
      <c r="O24" s="33"/>
      <c r="P24" s="33"/>
      <c r="Q24" s="33"/>
      <c r="R24" s="33"/>
      <c r="S24" s="33"/>
      <c r="T24" s="33"/>
      <c r="U24" s="76"/>
      <c r="V24" s="40"/>
      <c r="W24" s="209"/>
      <c r="X24" s="31"/>
      <c r="Y24" s="32"/>
      <c r="Z24" s="31"/>
      <c r="AA24" s="35">
        <f t="shared" si="0"/>
        <v>0</v>
      </c>
    </row>
    <row r="25" spans="1:27" x14ac:dyDescent="0.2">
      <c r="A25" s="9"/>
      <c r="B25" s="73"/>
      <c r="C25" s="74"/>
      <c r="D25" s="95" t="s">
        <v>1278</v>
      </c>
      <c r="E25" s="87"/>
      <c r="F25" s="96" t="s">
        <v>1278</v>
      </c>
      <c r="G25" s="40"/>
      <c r="H25" s="33"/>
      <c r="I25" s="33"/>
      <c r="J25" s="33"/>
      <c r="K25" s="33"/>
      <c r="L25" s="33"/>
      <c r="M25" s="44"/>
      <c r="N25" s="40"/>
      <c r="O25" s="33"/>
      <c r="P25" s="33"/>
      <c r="Q25" s="33"/>
      <c r="R25" s="33"/>
      <c r="S25" s="33"/>
      <c r="T25" s="33"/>
      <c r="U25" s="76"/>
      <c r="V25" s="40"/>
      <c r="W25" s="209"/>
      <c r="X25" s="31"/>
      <c r="Y25" s="32"/>
      <c r="Z25" s="31"/>
      <c r="AA25" s="35">
        <f t="shared" si="0"/>
        <v>0</v>
      </c>
    </row>
    <row r="26" spans="1:27" x14ac:dyDescent="0.2">
      <c r="A26" s="9"/>
      <c r="B26" s="73"/>
      <c r="C26" s="74"/>
      <c r="D26" s="95" t="s">
        <v>1278</v>
      </c>
      <c r="E26" s="87"/>
      <c r="F26" s="96" t="s">
        <v>1278</v>
      </c>
      <c r="G26" s="40"/>
      <c r="H26" s="33"/>
      <c r="I26" s="33"/>
      <c r="J26" s="33"/>
      <c r="K26" s="33"/>
      <c r="L26" s="33"/>
      <c r="M26" s="44"/>
      <c r="N26" s="40"/>
      <c r="O26" s="33"/>
      <c r="P26" s="33"/>
      <c r="Q26" s="33"/>
      <c r="R26" s="33"/>
      <c r="S26" s="33"/>
      <c r="T26" s="33"/>
      <c r="U26" s="76"/>
      <c r="V26" s="40"/>
      <c r="W26" s="209"/>
      <c r="X26" s="31"/>
      <c r="Y26" s="32"/>
      <c r="Z26" s="31"/>
      <c r="AA26" s="35">
        <f t="shared" si="0"/>
        <v>0</v>
      </c>
    </row>
    <row r="27" spans="1:27" x14ac:dyDescent="0.2">
      <c r="A27" s="9"/>
      <c r="B27" s="73"/>
      <c r="C27" s="74"/>
      <c r="D27" s="95" t="s">
        <v>1278</v>
      </c>
      <c r="E27" s="87"/>
      <c r="F27" s="96" t="s">
        <v>1278</v>
      </c>
      <c r="G27" s="40"/>
      <c r="H27" s="33"/>
      <c r="I27" s="33"/>
      <c r="J27" s="33"/>
      <c r="K27" s="33"/>
      <c r="L27" s="33"/>
      <c r="M27" s="44"/>
      <c r="N27" s="40"/>
      <c r="O27" s="33"/>
      <c r="P27" s="33"/>
      <c r="Q27" s="33"/>
      <c r="R27" s="33"/>
      <c r="S27" s="33"/>
      <c r="T27" s="33"/>
      <c r="U27" s="76"/>
      <c r="V27" s="40"/>
      <c r="W27" s="209"/>
      <c r="X27" s="31"/>
      <c r="Y27" s="32"/>
      <c r="Z27" s="31"/>
      <c r="AA27" s="35">
        <f t="shared" si="0"/>
        <v>0</v>
      </c>
    </row>
    <row r="28" spans="1:27" x14ac:dyDescent="0.2">
      <c r="A28" s="9"/>
      <c r="B28" s="73"/>
      <c r="C28" s="74"/>
      <c r="D28" s="95" t="s">
        <v>1278</v>
      </c>
      <c r="E28" s="87"/>
      <c r="F28" s="96" t="s">
        <v>1278</v>
      </c>
      <c r="G28" s="40"/>
      <c r="H28" s="33"/>
      <c r="I28" s="33"/>
      <c r="J28" s="33"/>
      <c r="K28" s="33"/>
      <c r="L28" s="33"/>
      <c r="M28" s="44"/>
      <c r="N28" s="40"/>
      <c r="O28" s="33"/>
      <c r="P28" s="33"/>
      <c r="Q28" s="33"/>
      <c r="R28" s="33"/>
      <c r="S28" s="33"/>
      <c r="T28" s="33"/>
      <c r="U28" s="76"/>
      <c r="V28" s="40"/>
      <c r="W28" s="209"/>
      <c r="X28" s="31"/>
      <c r="Y28" s="32"/>
      <c r="Z28" s="31"/>
      <c r="AA28" s="35">
        <f t="shared" si="0"/>
        <v>0</v>
      </c>
    </row>
    <row r="29" spans="1:27" x14ac:dyDescent="0.2">
      <c r="A29" s="9"/>
      <c r="B29" s="73"/>
      <c r="C29" s="74"/>
      <c r="D29" s="95" t="s">
        <v>1278</v>
      </c>
      <c r="E29" s="87"/>
      <c r="F29" s="96" t="s">
        <v>1278</v>
      </c>
      <c r="G29" s="40"/>
      <c r="H29" s="33"/>
      <c r="I29" s="33"/>
      <c r="J29" s="33"/>
      <c r="K29" s="33"/>
      <c r="L29" s="33"/>
      <c r="M29" s="44"/>
      <c r="N29" s="40"/>
      <c r="O29" s="33"/>
      <c r="P29" s="33"/>
      <c r="Q29" s="33"/>
      <c r="R29" s="33"/>
      <c r="S29" s="33"/>
      <c r="T29" s="33"/>
      <c r="U29" s="76"/>
      <c r="V29" s="40"/>
      <c r="W29" s="209"/>
      <c r="X29" s="31"/>
      <c r="Y29" s="32"/>
      <c r="Z29" s="31"/>
      <c r="AA29" s="35">
        <f t="shared" si="0"/>
        <v>0</v>
      </c>
    </row>
    <row r="30" spans="1:27" x14ac:dyDescent="0.2">
      <c r="A30" s="9"/>
      <c r="B30" s="73"/>
      <c r="C30" s="74"/>
      <c r="D30" s="95" t="s">
        <v>1278</v>
      </c>
      <c r="E30" s="87"/>
      <c r="F30" s="96" t="s">
        <v>1278</v>
      </c>
      <c r="G30" s="40"/>
      <c r="H30" s="33"/>
      <c r="I30" s="33"/>
      <c r="J30" s="33"/>
      <c r="K30" s="33"/>
      <c r="L30" s="33"/>
      <c r="M30" s="44"/>
      <c r="N30" s="40"/>
      <c r="O30" s="33"/>
      <c r="P30" s="33"/>
      <c r="Q30" s="33"/>
      <c r="R30" s="33"/>
      <c r="S30" s="33"/>
      <c r="T30" s="33"/>
      <c r="U30" s="76"/>
      <c r="V30" s="40"/>
      <c r="W30" s="209"/>
      <c r="X30" s="31"/>
      <c r="Y30" s="32"/>
      <c r="Z30" s="31"/>
      <c r="AA30" s="35">
        <f t="shared" si="0"/>
        <v>0</v>
      </c>
    </row>
    <row r="31" spans="1:27" x14ac:dyDescent="0.2">
      <c r="A31" s="9"/>
      <c r="B31" s="73"/>
      <c r="C31" s="74"/>
      <c r="D31" s="95" t="s">
        <v>1278</v>
      </c>
      <c r="E31" s="87"/>
      <c r="F31" s="96" t="s">
        <v>1278</v>
      </c>
      <c r="G31" s="40"/>
      <c r="H31" s="33"/>
      <c r="I31" s="33"/>
      <c r="J31" s="33"/>
      <c r="K31" s="33"/>
      <c r="L31" s="33"/>
      <c r="M31" s="44"/>
      <c r="N31" s="40"/>
      <c r="O31" s="33"/>
      <c r="P31" s="33"/>
      <c r="Q31" s="33"/>
      <c r="R31" s="33"/>
      <c r="S31" s="33"/>
      <c r="T31" s="33"/>
      <c r="U31" s="76"/>
      <c r="V31" s="40"/>
      <c r="W31" s="209"/>
      <c r="X31" s="31"/>
      <c r="Y31" s="32"/>
      <c r="Z31" s="31"/>
      <c r="AA31" s="35">
        <f t="shared" si="0"/>
        <v>0</v>
      </c>
    </row>
    <row r="32" spans="1:27" x14ac:dyDescent="0.2">
      <c r="A32" s="9"/>
      <c r="B32" s="73"/>
      <c r="C32" s="74"/>
      <c r="D32" s="95" t="s">
        <v>1278</v>
      </c>
      <c r="E32" s="87"/>
      <c r="F32" s="96" t="s">
        <v>1278</v>
      </c>
      <c r="G32" s="40"/>
      <c r="H32" s="33"/>
      <c r="I32" s="33"/>
      <c r="J32" s="33"/>
      <c r="K32" s="33"/>
      <c r="L32" s="33"/>
      <c r="M32" s="44"/>
      <c r="N32" s="40"/>
      <c r="O32" s="33"/>
      <c r="P32" s="33"/>
      <c r="Q32" s="33"/>
      <c r="R32" s="33"/>
      <c r="S32" s="33"/>
      <c r="T32" s="33"/>
      <c r="U32" s="76"/>
      <c r="V32" s="40"/>
      <c r="W32" s="209"/>
      <c r="X32" s="31"/>
      <c r="Y32" s="32"/>
      <c r="Z32" s="31"/>
      <c r="AA32" s="35">
        <f t="shared" si="0"/>
        <v>0</v>
      </c>
    </row>
    <row r="33" spans="1:27" ht="13.5" thickBot="1" x14ac:dyDescent="0.25">
      <c r="A33" s="9"/>
      <c r="B33" s="202"/>
      <c r="C33" s="75"/>
      <c r="D33" s="97" t="s">
        <v>1278</v>
      </c>
      <c r="E33" s="98"/>
      <c r="F33" s="99" t="s">
        <v>1278</v>
      </c>
      <c r="G33" s="41"/>
      <c r="H33" s="34"/>
      <c r="I33" s="34"/>
      <c r="J33" s="34"/>
      <c r="K33" s="34"/>
      <c r="L33" s="34"/>
      <c r="M33" s="45"/>
      <c r="N33" s="41"/>
      <c r="O33" s="34"/>
      <c r="P33" s="34"/>
      <c r="Q33" s="34"/>
      <c r="R33" s="34"/>
      <c r="S33" s="34"/>
      <c r="T33" s="34"/>
      <c r="U33" s="77"/>
      <c r="V33" s="41"/>
      <c r="W33" s="210"/>
      <c r="X33" s="199"/>
      <c r="Y33" s="200"/>
      <c r="Z33" s="199"/>
      <c r="AA33" s="42">
        <f t="shared" si="0"/>
        <v>0</v>
      </c>
    </row>
    <row r="34" spans="1:27" ht="9.75" customHeight="1" x14ac:dyDescent="0.2">
      <c r="A34" s="9"/>
      <c r="B34" s="11"/>
      <c r="C34" s="11"/>
      <c r="D34" s="11"/>
      <c r="E34" s="12"/>
      <c r="F34" s="11"/>
      <c r="G34" s="12"/>
      <c r="H34" s="12"/>
      <c r="I34" s="12"/>
      <c r="J34" s="12"/>
      <c r="K34" s="12"/>
      <c r="L34" s="13"/>
      <c r="M34" s="12"/>
      <c r="N34" s="12"/>
      <c r="O34" s="12"/>
      <c r="P34" s="12"/>
      <c r="Q34" s="12"/>
      <c r="R34" s="12"/>
      <c r="S34" s="12"/>
      <c r="T34" s="12"/>
      <c r="U34" s="12"/>
      <c r="V34" s="12"/>
      <c r="W34" s="12"/>
      <c r="X34" s="14"/>
      <c r="Y34" s="12"/>
      <c r="Z34" s="14"/>
      <c r="AA34" s="13"/>
    </row>
    <row r="35" spans="1:27" ht="15.75" x14ac:dyDescent="0.25">
      <c r="A35" s="9"/>
      <c r="B35" s="305" t="str">
        <f>SITE!A47</f>
        <v>-</v>
      </c>
      <c r="C35" s="305"/>
      <c r="D35" s="305"/>
      <c r="E35" s="305"/>
      <c r="F35" s="305"/>
      <c r="G35" s="305"/>
      <c r="H35" s="305"/>
      <c r="I35" s="15"/>
      <c r="M35" s="194">
        <v>4</v>
      </c>
      <c r="N35" s="304" t="str">
        <f>SITE!A47</f>
        <v>-</v>
      </c>
      <c r="O35" s="304"/>
      <c r="P35" s="304"/>
      <c r="Q35" s="304"/>
      <c r="R35" s="304"/>
      <c r="S35" s="304"/>
      <c r="AA35" s="194">
        <v>5</v>
      </c>
    </row>
  </sheetData>
  <sheetProtection password="95E4" sheet="1" objects="1" scenarios="1" selectLockedCells="1"/>
  <dataConsolidate function="average">
    <dataRefs count="1">
      <dataRef ref="D4" sheet="DONNEES PRODUITS"/>
    </dataRefs>
  </dataConsolidate>
  <mergeCells count="5">
    <mergeCell ref="W1:AA1"/>
    <mergeCell ref="N35:S35"/>
    <mergeCell ref="B35:H35"/>
    <mergeCell ref="B1:E1"/>
    <mergeCell ref="F1:U1"/>
  </mergeCells>
  <conditionalFormatting sqref="G5:M33">
    <cfRule type="expression" dxfId="17" priority="21">
      <formula>$F5="autre période"</formula>
    </cfRule>
  </conditionalFormatting>
  <conditionalFormatting sqref="N5:S33 N4">
    <cfRule type="expression" dxfId="16" priority="20">
      <formula>$F4="2005-2011"</formula>
    </cfRule>
  </conditionalFormatting>
  <conditionalFormatting sqref="G5:S33 N4">
    <cfRule type="expression" dxfId="15" priority="19">
      <formula>$F4="choisir"</formula>
    </cfRule>
  </conditionalFormatting>
  <conditionalFormatting sqref="E4:E33">
    <cfRule type="expression" dxfId="14" priority="18">
      <formula>$D4="choisir"</formula>
    </cfRule>
  </conditionalFormatting>
  <conditionalFormatting sqref="W4:Z4">
    <cfRule type="expression" dxfId="13" priority="16">
      <formula>$F4="autre période"</formula>
    </cfRule>
  </conditionalFormatting>
  <conditionalFormatting sqref="W5:Z5">
    <cfRule type="expression" dxfId="12" priority="15">
      <formula>$F5="autre période"</formula>
    </cfRule>
  </conditionalFormatting>
  <conditionalFormatting sqref="W6:Z6">
    <cfRule type="expression" dxfId="11" priority="14">
      <formula>$F6="autre période"</formula>
    </cfRule>
  </conditionalFormatting>
  <conditionalFormatting sqref="W7:Z33">
    <cfRule type="expression" dxfId="10" priority="13">
      <formula>$F7="autre période"</formula>
    </cfRule>
  </conditionalFormatting>
  <conditionalFormatting sqref="G4:M4">
    <cfRule type="expression" dxfId="9" priority="12">
      <formula>$F4="autre période"</formula>
    </cfRule>
  </conditionalFormatting>
  <conditionalFormatting sqref="G4:M4">
    <cfRule type="expression" dxfId="8" priority="11">
      <formula>$F4="choisir"</formula>
    </cfRule>
  </conditionalFormatting>
  <conditionalFormatting sqref="T5:T33">
    <cfRule type="expression" dxfId="7" priority="10">
      <formula>$F5="2005-2011"</formula>
    </cfRule>
  </conditionalFormatting>
  <conditionalFormatting sqref="T5:T33">
    <cfRule type="expression" dxfId="6" priority="9">
      <formula>$F5="choisir"</formula>
    </cfRule>
  </conditionalFormatting>
  <conditionalFormatting sqref="O4:T4">
    <cfRule type="expression" dxfId="5" priority="6">
      <formula>$F4="2005-2011"</formula>
    </cfRule>
  </conditionalFormatting>
  <conditionalFormatting sqref="O4:T4">
    <cfRule type="expression" dxfId="4" priority="5">
      <formula>$F4="choisir"</formula>
    </cfRule>
  </conditionalFormatting>
  <conditionalFormatting sqref="U5:U33">
    <cfRule type="expression" dxfId="3" priority="4">
      <formula>$F5="2005-2011"</formula>
    </cfRule>
  </conditionalFormatting>
  <conditionalFormatting sqref="U5:U33">
    <cfRule type="expression" dxfId="2" priority="3">
      <formula>$F5="choisir"</formula>
    </cfRule>
  </conditionalFormatting>
  <conditionalFormatting sqref="U4">
    <cfRule type="expression" dxfId="1" priority="2">
      <formula>$F4="2005-2011"</formula>
    </cfRule>
  </conditionalFormatting>
  <conditionalFormatting sqref="U4">
    <cfRule type="expression" dxfId="0" priority="1">
      <formula>$F4="choisir"</formula>
    </cfRule>
  </conditionalFormatting>
  <dataValidations count="1">
    <dataValidation type="custom" allowBlank="1" showInputMessage="1" showErrorMessage="1" errorTitle="Erreur " error="L'unité choisie est MWh, la valeur saisie pour référentiel d'efficacité doit être 0,8_x000a_" sqref="E4:E33">
      <formula1>IF(D4="MWh",E4=0.8,TRUE)</formula1>
    </dataValidation>
  </dataValidations>
  <printOptions horizontalCentered="1"/>
  <pageMargins left="0.70866141732283472" right="0.70866141732283472" top="0.74803149606299213" bottom="0.74803149606299213" header="0.31496062992125984" footer="0.31496062992125984"/>
  <pageSetup paperSize="9" scale="59" orientation="landscape" r:id="rId1"/>
  <headerFooter>
    <oddHeader>&amp;C&amp;F</oddHeader>
  </headerFooter>
  <colBreaks count="1" manualBreakCount="1">
    <brk id="13" min="1" max="34"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'liste déroulante'!$A$2:$A$4</xm:f>
          </x14:formula1>
          <xm:sqref>D4:D33</xm:sqref>
        </x14:dataValidation>
        <x14:dataValidation type="list" allowBlank="1" showInputMessage="1" showErrorMessage="1">
          <x14:formula1>
            <xm:f>'liste déroulante'!$A$7:$A$9</xm:f>
          </x14:formula1>
          <xm:sqref>F4:F33</xm:sqref>
        </x14:dataValidation>
        <x14:dataValidation type="list" allowBlank="1" showInputMessage="1" showErrorMessage="1">
          <x14:formula1>
            <xm:f>PRODCOM!$B$5:$B$576</xm:f>
          </x14:formula1>
          <xm:sqref>B4:B33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sheetPr>
  <dimension ref="A1:P49"/>
  <sheetViews>
    <sheetView topLeftCell="A19" zoomScaleNormal="100" workbookViewId="0">
      <selection activeCell="B41" sqref="B41"/>
    </sheetView>
  </sheetViews>
  <sheetFormatPr baseColWidth="10" defaultRowHeight="15" x14ac:dyDescent="0.25"/>
  <cols>
    <col min="1" max="1" width="6.42578125" style="19" customWidth="1"/>
    <col min="2" max="2" width="14.85546875" style="22" customWidth="1"/>
    <col min="3" max="3" width="16.140625" style="17" customWidth="1"/>
    <col min="4" max="4" width="14" style="17" customWidth="1"/>
    <col min="5" max="5" width="13.42578125" style="17" customWidth="1"/>
    <col min="6" max="6" width="18" style="17" customWidth="1"/>
    <col min="7" max="7" width="3.42578125" style="17" customWidth="1"/>
    <col min="8" max="8" width="13.28515625" style="19" customWidth="1"/>
    <col min="9" max="9" width="14.5703125" style="19" customWidth="1"/>
    <col min="10" max="10" width="16.5703125" style="22" customWidth="1"/>
    <col min="11" max="11" width="3.5703125" style="19" customWidth="1"/>
    <col min="12" max="20" width="14.42578125" style="19" customWidth="1"/>
    <col min="21" max="16384" width="11.42578125" style="19"/>
  </cols>
  <sheetData>
    <row r="1" spans="1:16" x14ac:dyDescent="0.25">
      <c r="A1" s="46"/>
      <c r="B1" s="47"/>
      <c r="C1" s="56"/>
      <c r="D1" s="56"/>
      <c r="E1" s="56"/>
      <c r="F1" s="56"/>
      <c r="G1" s="57"/>
      <c r="H1" s="18"/>
      <c r="I1" s="18"/>
      <c r="J1" s="16"/>
      <c r="K1" s="18"/>
      <c r="L1" s="18"/>
      <c r="M1" s="18"/>
      <c r="N1" s="18"/>
      <c r="O1" s="18"/>
      <c r="P1" s="18"/>
    </row>
    <row r="2" spans="1:16" ht="51.75" customHeight="1" x14ac:dyDescent="0.25">
      <c r="A2" s="50"/>
      <c r="B2" s="216" t="s">
        <v>1355</v>
      </c>
      <c r="C2" s="216" t="s">
        <v>1356</v>
      </c>
      <c r="D2" s="216" t="s">
        <v>1367</v>
      </c>
      <c r="E2" s="216" t="s">
        <v>1357</v>
      </c>
      <c r="F2" s="216" t="s">
        <v>1358</v>
      </c>
      <c r="G2" s="59"/>
      <c r="H2" s="20"/>
      <c r="I2" s="20"/>
      <c r="J2" s="20"/>
      <c r="K2" s="20"/>
      <c r="L2" s="20"/>
      <c r="M2" s="20"/>
      <c r="N2" s="20"/>
      <c r="O2" s="20"/>
      <c r="P2" s="20"/>
    </row>
    <row r="3" spans="1:16" x14ac:dyDescent="0.25">
      <c r="A3" s="50"/>
      <c r="B3" s="51">
        <f>'DONNEES PRODUITS'!$B4</f>
        <v>0</v>
      </c>
      <c r="C3" s="60">
        <f>'DONNEES PRODUITS'!E4</f>
        <v>0</v>
      </c>
      <c r="D3" s="61">
        <f>'DONNEES PRODUITS'!V4</f>
        <v>0</v>
      </c>
      <c r="E3" s="62">
        <f>IF('DONNEES PRODUITS'!F4="choisir", 0, IF('DONNEES PRODUITS'!F4="2005-2011", AVERAGE('DONNEES PRODUITS'!G4:M4) * IF('DONNEES PRODUITS'!AA4 &gt;= 0.1, 1 + 'DONNEES PRODUITS'!AA4, 1), IF(COUNTBLANK('DONNEES PRODUITS'!S4:U4)=0,SUM('DONNEES PRODUITS'!S4:U4)/3,'DONNEES PRODUITS'!V4)))</f>
        <v>0</v>
      </c>
      <c r="F3" s="63" t="e">
        <f t="shared" ref="F3:F32" si="0">IF(10* D3 &lt; E3, 0, IDA*FEC*PTE*REE*C3*MIN(D3,E3))</f>
        <v>#DIV/0!</v>
      </c>
      <c r="G3" s="52"/>
      <c r="J3" s="19"/>
    </row>
    <row r="4" spans="1:16" x14ac:dyDescent="0.25">
      <c r="A4" s="50"/>
      <c r="B4" s="51">
        <f>'DONNEES PRODUITS'!$B5</f>
        <v>0</v>
      </c>
      <c r="C4" s="60">
        <f>'DONNEES PRODUITS'!E5</f>
        <v>0</v>
      </c>
      <c r="D4" s="61">
        <f>'DONNEES PRODUITS'!V5</f>
        <v>0</v>
      </c>
      <c r="E4" s="62">
        <f>IF('DONNEES PRODUITS'!F5="choisir", 0, IF('DONNEES PRODUITS'!F5="2005-2011", AVERAGE('DONNEES PRODUITS'!G5:M5) * IF('DONNEES PRODUITS'!AA5 &gt;= 0.1, 1 + 'DONNEES PRODUITS'!AA5, 1), IF(COUNTBLANK('DONNEES PRODUITS'!S5:U5)=0,SUM('DONNEES PRODUITS'!S5:U5)/3,'DONNEES PRODUITS'!V5)))</f>
        <v>0</v>
      </c>
      <c r="F4" s="63" t="e">
        <f t="shared" si="0"/>
        <v>#DIV/0!</v>
      </c>
      <c r="G4" s="52"/>
      <c r="J4" s="19"/>
    </row>
    <row r="5" spans="1:16" x14ac:dyDescent="0.25">
      <c r="A5" s="50"/>
      <c r="B5" s="51">
        <f>'DONNEES PRODUITS'!$B6</f>
        <v>0</v>
      </c>
      <c r="C5" s="60">
        <f>'DONNEES PRODUITS'!E6</f>
        <v>0</v>
      </c>
      <c r="D5" s="61">
        <f>'DONNEES PRODUITS'!V6</f>
        <v>0</v>
      </c>
      <c r="E5" s="62">
        <f>IF('DONNEES PRODUITS'!F6="choisir", 0, IF('DONNEES PRODUITS'!F6="2005-2011", AVERAGE('DONNEES PRODUITS'!G6:M6) * IF('DONNEES PRODUITS'!AA6 &gt;= 0.1, 1 + 'DONNEES PRODUITS'!AA6, 1), IF(COUNTBLANK('DONNEES PRODUITS'!S6:U6)=0,SUM('DONNEES PRODUITS'!S6:U6)/3,'DONNEES PRODUITS'!V6)))</f>
        <v>0</v>
      </c>
      <c r="F5" s="63" t="e">
        <f t="shared" si="0"/>
        <v>#DIV/0!</v>
      </c>
      <c r="G5" s="52"/>
      <c r="J5" s="19"/>
    </row>
    <row r="6" spans="1:16" x14ac:dyDescent="0.25">
      <c r="A6" s="50"/>
      <c r="B6" s="51">
        <f>'DONNEES PRODUITS'!$B7</f>
        <v>0</v>
      </c>
      <c r="C6" s="60">
        <f>'DONNEES PRODUITS'!E7</f>
        <v>0</v>
      </c>
      <c r="D6" s="61">
        <f>'DONNEES PRODUITS'!V7</f>
        <v>0</v>
      </c>
      <c r="E6" s="62">
        <f>IF('DONNEES PRODUITS'!F7="choisir", 0, IF('DONNEES PRODUITS'!F7="2005-2011", AVERAGE('DONNEES PRODUITS'!G7:M7) * IF('DONNEES PRODUITS'!AA7 &gt;= 0.1, 1 + 'DONNEES PRODUITS'!AA7, 1), IF(COUNTBLANK('DONNEES PRODUITS'!S7:U7)=0,SUM('DONNEES PRODUITS'!S7:U7)/3,'DONNEES PRODUITS'!V7)))</f>
        <v>0</v>
      </c>
      <c r="F6" s="63" t="e">
        <f t="shared" si="0"/>
        <v>#DIV/0!</v>
      </c>
      <c r="G6" s="52"/>
      <c r="J6" s="19"/>
    </row>
    <row r="7" spans="1:16" x14ac:dyDescent="0.25">
      <c r="A7" s="50"/>
      <c r="B7" s="51">
        <f>'DONNEES PRODUITS'!$B8</f>
        <v>0</v>
      </c>
      <c r="C7" s="60">
        <f>'DONNEES PRODUITS'!E8</f>
        <v>0</v>
      </c>
      <c r="D7" s="61">
        <f>'DONNEES PRODUITS'!V8</f>
        <v>0</v>
      </c>
      <c r="E7" s="62">
        <f>IF('DONNEES PRODUITS'!F8="choisir", 0, IF('DONNEES PRODUITS'!F8="2005-2011", AVERAGE('DONNEES PRODUITS'!G8:M8) * IF('DONNEES PRODUITS'!AA8 &gt;= 0.1, 1 + 'DONNEES PRODUITS'!AA8, 1), IF(COUNTBLANK('DONNEES PRODUITS'!S8:U8)=0,SUM('DONNEES PRODUITS'!S8:U8)/3,'DONNEES PRODUITS'!V8)))</f>
        <v>0</v>
      </c>
      <c r="F7" s="63" t="e">
        <f t="shared" si="0"/>
        <v>#DIV/0!</v>
      </c>
      <c r="G7" s="52"/>
      <c r="J7" s="19"/>
    </row>
    <row r="8" spans="1:16" x14ac:dyDescent="0.25">
      <c r="A8" s="50"/>
      <c r="B8" s="51">
        <f>'DONNEES PRODUITS'!$B9</f>
        <v>0</v>
      </c>
      <c r="C8" s="60">
        <f>'DONNEES PRODUITS'!E9</f>
        <v>0</v>
      </c>
      <c r="D8" s="61">
        <f>'DONNEES PRODUITS'!V9</f>
        <v>0</v>
      </c>
      <c r="E8" s="62">
        <f>IF('DONNEES PRODUITS'!F9="choisir", 0, IF('DONNEES PRODUITS'!F9="2005-2011", AVERAGE('DONNEES PRODUITS'!G9:M9) * IF('DONNEES PRODUITS'!AA9 &gt;= 0.1, 1 + 'DONNEES PRODUITS'!AA9, 1), IF(COUNTBLANK('DONNEES PRODUITS'!S9:U9)=0,SUM('DONNEES PRODUITS'!S9:U9)/3,'DONNEES PRODUITS'!V9)))</f>
        <v>0</v>
      </c>
      <c r="F8" s="63" t="e">
        <f t="shared" si="0"/>
        <v>#DIV/0!</v>
      </c>
      <c r="G8" s="52"/>
      <c r="J8" s="19"/>
    </row>
    <row r="9" spans="1:16" x14ac:dyDescent="0.25">
      <c r="A9" s="50"/>
      <c r="B9" s="51">
        <f>'DONNEES PRODUITS'!$B10</f>
        <v>0</v>
      </c>
      <c r="C9" s="60">
        <f>'DONNEES PRODUITS'!E10</f>
        <v>0</v>
      </c>
      <c r="D9" s="61">
        <f>'DONNEES PRODUITS'!V10</f>
        <v>0</v>
      </c>
      <c r="E9" s="62">
        <f>IF('DONNEES PRODUITS'!F10="choisir", 0, IF('DONNEES PRODUITS'!F10="2005-2011", AVERAGE('DONNEES PRODUITS'!G10:M10) * IF('DONNEES PRODUITS'!AA10 &gt;= 0.1, 1 + 'DONNEES PRODUITS'!AA10, 1), IF(COUNTBLANK('DONNEES PRODUITS'!S10:U10)=0,SUM('DONNEES PRODUITS'!S10:U10)/3,'DONNEES PRODUITS'!V10)))</f>
        <v>0</v>
      </c>
      <c r="F9" s="63" t="e">
        <f t="shared" si="0"/>
        <v>#DIV/0!</v>
      </c>
      <c r="G9" s="52"/>
      <c r="J9" s="19"/>
    </row>
    <row r="10" spans="1:16" x14ac:dyDescent="0.25">
      <c r="A10" s="50"/>
      <c r="B10" s="51">
        <f>'DONNEES PRODUITS'!$B11</f>
        <v>0</v>
      </c>
      <c r="C10" s="60">
        <f>'DONNEES PRODUITS'!E11</f>
        <v>0</v>
      </c>
      <c r="D10" s="61">
        <f>'DONNEES PRODUITS'!V11</f>
        <v>0</v>
      </c>
      <c r="E10" s="62">
        <f>IF('DONNEES PRODUITS'!F11="choisir", 0, IF('DONNEES PRODUITS'!F11="2005-2011", AVERAGE('DONNEES PRODUITS'!G11:M11) * IF('DONNEES PRODUITS'!AA11 &gt;= 0.1, 1 + 'DONNEES PRODUITS'!AA11, 1), IF(COUNTBLANK('DONNEES PRODUITS'!S11:U11)=0,SUM('DONNEES PRODUITS'!S11:U11)/3,'DONNEES PRODUITS'!V11)))</f>
        <v>0</v>
      </c>
      <c r="F10" s="63" t="e">
        <f t="shared" si="0"/>
        <v>#DIV/0!</v>
      </c>
      <c r="G10" s="52"/>
      <c r="J10" s="19"/>
    </row>
    <row r="11" spans="1:16" x14ac:dyDescent="0.25">
      <c r="A11" s="50"/>
      <c r="B11" s="51">
        <f>'DONNEES PRODUITS'!$B12</f>
        <v>0</v>
      </c>
      <c r="C11" s="60">
        <f>'DONNEES PRODUITS'!E12</f>
        <v>0</v>
      </c>
      <c r="D11" s="61">
        <f>'DONNEES PRODUITS'!V12</f>
        <v>0</v>
      </c>
      <c r="E11" s="62">
        <f>IF('DONNEES PRODUITS'!F12="choisir", 0, IF('DONNEES PRODUITS'!F12="2005-2011", AVERAGE('DONNEES PRODUITS'!G12:M12) * IF('DONNEES PRODUITS'!AA12 &gt;= 0.1, 1 + 'DONNEES PRODUITS'!AA12, 1), IF(COUNTBLANK('DONNEES PRODUITS'!S12:U12)=0,SUM('DONNEES PRODUITS'!S12:U12)/3,'DONNEES PRODUITS'!V12)))</f>
        <v>0</v>
      </c>
      <c r="F11" s="63" t="e">
        <f t="shared" si="0"/>
        <v>#DIV/0!</v>
      </c>
      <c r="G11" s="52"/>
      <c r="J11" s="19"/>
    </row>
    <row r="12" spans="1:16" x14ac:dyDescent="0.25">
      <c r="A12" s="50"/>
      <c r="B12" s="51">
        <f>'DONNEES PRODUITS'!$B13</f>
        <v>0</v>
      </c>
      <c r="C12" s="60">
        <f>'DONNEES PRODUITS'!E13</f>
        <v>0</v>
      </c>
      <c r="D12" s="61">
        <f>'DONNEES PRODUITS'!V13</f>
        <v>0</v>
      </c>
      <c r="E12" s="62">
        <f>IF('DONNEES PRODUITS'!F13="choisir", 0, IF('DONNEES PRODUITS'!F13="2005-2011", AVERAGE('DONNEES PRODUITS'!G13:M13) * IF('DONNEES PRODUITS'!AA13 &gt;= 0.1, 1 + 'DONNEES PRODUITS'!AA13, 1), IF(COUNTBLANK('DONNEES PRODUITS'!S13:U13)=0,SUM('DONNEES PRODUITS'!S13:U13)/3,'DONNEES PRODUITS'!V13)))</f>
        <v>0</v>
      </c>
      <c r="F12" s="63" t="e">
        <f t="shared" si="0"/>
        <v>#DIV/0!</v>
      </c>
      <c r="G12" s="52"/>
      <c r="J12" s="19"/>
    </row>
    <row r="13" spans="1:16" x14ac:dyDescent="0.25">
      <c r="A13" s="50"/>
      <c r="B13" s="51">
        <f>'DONNEES PRODUITS'!$B14</f>
        <v>0</v>
      </c>
      <c r="C13" s="60">
        <f>'DONNEES PRODUITS'!E14</f>
        <v>0</v>
      </c>
      <c r="D13" s="61">
        <f>'DONNEES PRODUITS'!V14</f>
        <v>0</v>
      </c>
      <c r="E13" s="62">
        <f>IF('DONNEES PRODUITS'!F14="choisir", 0, IF('DONNEES PRODUITS'!F14="2005-2011", AVERAGE('DONNEES PRODUITS'!G14:M14) * IF('DONNEES PRODUITS'!AA14 &gt;= 0.1, 1 + 'DONNEES PRODUITS'!AA14, 1), IF(COUNTBLANK('DONNEES PRODUITS'!S14:U14)=0,SUM('DONNEES PRODUITS'!S14:U14)/3,'DONNEES PRODUITS'!V14)))</f>
        <v>0</v>
      </c>
      <c r="F13" s="63" t="e">
        <f t="shared" si="0"/>
        <v>#DIV/0!</v>
      </c>
      <c r="G13" s="52"/>
      <c r="J13" s="19"/>
    </row>
    <row r="14" spans="1:16" x14ac:dyDescent="0.25">
      <c r="A14" s="50"/>
      <c r="B14" s="51">
        <f>'DONNEES PRODUITS'!$B15</f>
        <v>0</v>
      </c>
      <c r="C14" s="60">
        <f>'DONNEES PRODUITS'!E15</f>
        <v>0</v>
      </c>
      <c r="D14" s="61">
        <f>'DONNEES PRODUITS'!V15</f>
        <v>0</v>
      </c>
      <c r="E14" s="62">
        <f>IF('DONNEES PRODUITS'!F15="choisir", 0, IF('DONNEES PRODUITS'!F15="2005-2011", AVERAGE('DONNEES PRODUITS'!G15:M15) * IF('DONNEES PRODUITS'!AA15 &gt;= 0.1, 1 + 'DONNEES PRODUITS'!AA15, 1), IF(COUNTBLANK('DONNEES PRODUITS'!S15:U15)=0,SUM('DONNEES PRODUITS'!S15:U15)/3,'DONNEES PRODUITS'!V15)))</f>
        <v>0</v>
      </c>
      <c r="F14" s="63" t="e">
        <f t="shared" si="0"/>
        <v>#DIV/0!</v>
      </c>
      <c r="G14" s="52"/>
      <c r="J14" s="19"/>
    </row>
    <row r="15" spans="1:16" x14ac:dyDescent="0.25">
      <c r="A15" s="50"/>
      <c r="B15" s="51">
        <f>'DONNEES PRODUITS'!$B16</f>
        <v>0</v>
      </c>
      <c r="C15" s="60">
        <f>'DONNEES PRODUITS'!E16</f>
        <v>0</v>
      </c>
      <c r="D15" s="61">
        <f>'DONNEES PRODUITS'!V16</f>
        <v>0</v>
      </c>
      <c r="E15" s="62">
        <f>IF('DONNEES PRODUITS'!F16="choisir", 0, IF('DONNEES PRODUITS'!F16="2005-2011", AVERAGE('DONNEES PRODUITS'!G16:M16) * IF('DONNEES PRODUITS'!AA16 &gt;= 0.1, 1 + 'DONNEES PRODUITS'!AA16, 1), IF(COUNTBLANK('DONNEES PRODUITS'!S16:U16)=0,SUM('DONNEES PRODUITS'!S16:U16)/3,'DONNEES PRODUITS'!V16)))</f>
        <v>0</v>
      </c>
      <c r="F15" s="63" t="e">
        <f t="shared" si="0"/>
        <v>#DIV/0!</v>
      </c>
      <c r="G15" s="52"/>
      <c r="J15" s="19"/>
    </row>
    <row r="16" spans="1:16" x14ac:dyDescent="0.25">
      <c r="A16" s="50"/>
      <c r="B16" s="51">
        <f>'DONNEES PRODUITS'!$B17</f>
        <v>0</v>
      </c>
      <c r="C16" s="60">
        <f>'DONNEES PRODUITS'!E17</f>
        <v>0</v>
      </c>
      <c r="D16" s="61">
        <f>'DONNEES PRODUITS'!V17</f>
        <v>0</v>
      </c>
      <c r="E16" s="62">
        <f>IF('DONNEES PRODUITS'!F17="choisir", 0, IF('DONNEES PRODUITS'!F17="2005-2011", AVERAGE('DONNEES PRODUITS'!G17:M17) * IF('DONNEES PRODUITS'!AA17 &gt;= 0.1, 1 + 'DONNEES PRODUITS'!AA17, 1), IF(COUNTBLANK('DONNEES PRODUITS'!S17:U17)=0,SUM('DONNEES PRODUITS'!S17:U17)/3,'DONNEES PRODUITS'!V17)))</f>
        <v>0</v>
      </c>
      <c r="F16" s="63" t="e">
        <f t="shared" si="0"/>
        <v>#DIV/0!</v>
      </c>
      <c r="G16" s="52"/>
      <c r="J16" s="19"/>
    </row>
    <row r="17" spans="1:10" x14ac:dyDescent="0.25">
      <c r="A17" s="50"/>
      <c r="B17" s="51">
        <f>'DONNEES PRODUITS'!$B18</f>
        <v>0</v>
      </c>
      <c r="C17" s="60">
        <f>'DONNEES PRODUITS'!E18</f>
        <v>0</v>
      </c>
      <c r="D17" s="61">
        <f>'DONNEES PRODUITS'!V18</f>
        <v>0</v>
      </c>
      <c r="E17" s="62">
        <f>IF('DONNEES PRODUITS'!F18="choisir", 0, IF('DONNEES PRODUITS'!F18="2005-2011", AVERAGE('DONNEES PRODUITS'!G18:M18) * IF('DONNEES PRODUITS'!AA18 &gt;= 0.1, 1 + 'DONNEES PRODUITS'!AA18, 1), IF(COUNTBLANK('DONNEES PRODUITS'!S18:U18)=0,SUM('DONNEES PRODUITS'!S18:U18)/3,'DONNEES PRODUITS'!V18)))</f>
        <v>0</v>
      </c>
      <c r="F17" s="63" t="e">
        <f t="shared" si="0"/>
        <v>#DIV/0!</v>
      </c>
      <c r="G17" s="52"/>
      <c r="J17" s="19"/>
    </row>
    <row r="18" spans="1:10" x14ac:dyDescent="0.25">
      <c r="A18" s="50"/>
      <c r="B18" s="51">
        <f>'DONNEES PRODUITS'!$B19</f>
        <v>0</v>
      </c>
      <c r="C18" s="60">
        <f>'DONNEES PRODUITS'!E19</f>
        <v>0</v>
      </c>
      <c r="D18" s="61">
        <f>'DONNEES PRODUITS'!V19</f>
        <v>0</v>
      </c>
      <c r="E18" s="62">
        <f>IF('DONNEES PRODUITS'!F19="choisir", 0, IF('DONNEES PRODUITS'!F19="2005-2011", AVERAGE('DONNEES PRODUITS'!G19:M19) * IF('DONNEES PRODUITS'!AA19 &gt;= 0.1, 1 + 'DONNEES PRODUITS'!AA19, 1), IF(COUNTBLANK('DONNEES PRODUITS'!S19:U19)=0,SUM('DONNEES PRODUITS'!S19:U19)/3,'DONNEES PRODUITS'!V19)))</f>
        <v>0</v>
      </c>
      <c r="F18" s="63" t="e">
        <f>IF(10* D18 &lt; E18, 0, IDA*FEC*PTE*REE*C18*MIN(D18,E18))</f>
        <v>#DIV/0!</v>
      </c>
      <c r="G18" s="52"/>
      <c r="J18" s="19"/>
    </row>
    <row r="19" spans="1:10" x14ac:dyDescent="0.25">
      <c r="A19" s="50"/>
      <c r="B19" s="51">
        <f>'DONNEES PRODUITS'!$B20</f>
        <v>0</v>
      </c>
      <c r="C19" s="60">
        <f>'DONNEES PRODUITS'!E20</f>
        <v>0</v>
      </c>
      <c r="D19" s="61">
        <f>'DONNEES PRODUITS'!V20</f>
        <v>0</v>
      </c>
      <c r="E19" s="62">
        <f>IF('DONNEES PRODUITS'!F20="choisir", 0, IF('DONNEES PRODUITS'!F20="2005-2011", AVERAGE('DONNEES PRODUITS'!G20:M20) * IF('DONNEES PRODUITS'!AA20 &gt;= 0.1, 1 + 'DONNEES PRODUITS'!AA20, 1), IF(COUNTBLANK('DONNEES PRODUITS'!S20:U20)=0,SUM('DONNEES PRODUITS'!S20:U20)/3,'DONNEES PRODUITS'!V20)))</f>
        <v>0</v>
      </c>
      <c r="F19" s="63" t="e">
        <f t="shared" si="0"/>
        <v>#DIV/0!</v>
      </c>
      <c r="G19" s="52"/>
      <c r="J19" s="19"/>
    </row>
    <row r="20" spans="1:10" x14ac:dyDescent="0.25">
      <c r="A20" s="50"/>
      <c r="B20" s="51">
        <f>'DONNEES PRODUITS'!$B21</f>
        <v>0</v>
      </c>
      <c r="C20" s="60">
        <f>'DONNEES PRODUITS'!E21</f>
        <v>0</v>
      </c>
      <c r="D20" s="61">
        <f>'DONNEES PRODUITS'!V21</f>
        <v>0</v>
      </c>
      <c r="E20" s="62">
        <f>IF('DONNEES PRODUITS'!F21="choisir", 0, IF('DONNEES PRODUITS'!F21="2005-2011", AVERAGE('DONNEES PRODUITS'!G21:M21) * IF('DONNEES PRODUITS'!AA21 &gt;= 0.1, 1 + 'DONNEES PRODUITS'!AA21, 1), IF(COUNTBLANK('DONNEES PRODUITS'!S21:U21)=0,SUM('DONNEES PRODUITS'!S21:U21)/3,'DONNEES PRODUITS'!V21)))</f>
        <v>0</v>
      </c>
      <c r="F20" s="63" t="e">
        <f t="shared" si="0"/>
        <v>#DIV/0!</v>
      </c>
      <c r="G20" s="52"/>
      <c r="J20" s="19"/>
    </row>
    <row r="21" spans="1:10" x14ac:dyDescent="0.25">
      <c r="A21" s="50"/>
      <c r="B21" s="51">
        <f>'DONNEES PRODUITS'!$B22</f>
        <v>0</v>
      </c>
      <c r="C21" s="60">
        <f>'DONNEES PRODUITS'!E22</f>
        <v>0</v>
      </c>
      <c r="D21" s="61">
        <f>'DONNEES PRODUITS'!V22</f>
        <v>0</v>
      </c>
      <c r="E21" s="62">
        <f>IF('DONNEES PRODUITS'!F22="choisir", 0, IF('DONNEES PRODUITS'!F22="2005-2011", AVERAGE('DONNEES PRODUITS'!G22:M22) * IF('DONNEES PRODUITS'!AA22 &gt;= 0.1, 1 + 'DONNEES PRODUITS'!AA22, 1), IF(COUNTBLANK('DONNEES PRODUITS'!S22:U22)=0,SUM('DONNEES PRODUITS'!S22:U22)/3,'DONNEES PRODUITS'!V22)))</f>
        <v>0</v>
      </c>
      <c r="F21" s="63" t="e">
        <f t="shared" si="0"/>
        <v>#DIV/0!</v>
      </c>
      <c r="G21" s="52"/>
      <c r="J21" s="19"/>
    </row>
    <row r="22" spans="1:10" x14ac:dyDescent="0.25">
      <c r="A22" s="50"/>
      <c r="B22" s="51">
        <f>'DONNEES PRODUITS'!$B23</f>
        <v>0</v>
      </c>
      <c r="C22" s="60">
        <f>'DONNEES PRODUITS'!E23</f>
        <v>0</v>
      </c>
      <c r="D22" s="61">
        <f>'DONNEES PRODUITS'!V23</f>
        <v>0</v>
      </c>
      <c r="E22" s="62">
        <f>IF('DONNEES PRODUITS'!F23="choisir", 0, IF('DONNEES PRODUITS'!F23="2005-2011", AVERAGE('DONNEES PRODUITS'!G23:M23) * IF('DONNEES PRODUITS'!AA23 &gt;= 0.1, 1 + 'DONNEES PRODUITS'!AA23, 1), IF(COUNTBLANK('DONNEES PRODUITS'!S23:U23)=0,SUM('DONNEES PRODUITS'!S23:U23)/3,'DONNEES PRODUITS'!V23)))</f>
        <v>0</v>
      </c>
      <c r="F22" s="63" t="e">
        <f t="shared" si="0"/>
        <v>#DIV/0!</v>
      </c>
      <c r="G22" s="52"/>
      <c r="J22" s="19"/>
    </row>
    <row r="23" spans="1:10" x14ac:dyDescent="0.25">
      <c r="A23" s="50"/>
      <c r="B23" s="51">
        <f>'DONNEES PRODUITS'!$B24</f>
        <v>0</v>
      </c>
      <c r="C23" s="60">
        <f>'DONNEES PRODUITS'!E24</f>
        <v>0</v>
      </c>
      <c r="D23" s="61">
        <f>'DONNEES PRODUITS'!V24</f>
        <v>0</v>
      </c>
      <c r="E23" s="62">
        <f>IF('DONNEES PRODUITS'!F24="choisir", 0, IF('DONNEES PRODUITS'!F24="2005-2011", AVERAGE('DONNEES PRODUITS'!G24:M24) * IF('DONNEES PRODUITS'!AA24 &gt;= 0.1, 1 + 'DONNEES PRODUITS'!AA24, 1), IF(COUNTBLANK('DONNEES PRODUITS'!S24:U24)=0,SUM('DONNEES PRODUITS'!S24:U24)/3,'DONNEES PRODUITS'!V24)))</f>
        <v>0</v>
      </c>
      <c r="F23" s="63" t="e">
        <f t="shared" si="0"/>
        <v>#DIV/0!</v>
      </c>
      <c r="G23" s="52"/>
      <c r="J23" s="19"/>
    </row>
    <row r="24" spans="1:10" x14ac:dyDescent="0.25">
      <c r="A24" s="50"/>
      <c r="B24" s="51">
        <f>'DONNEES PRODUITS'!$B25</f>
        <v>0</v>
      </c>
      <c r="C24" s="60">
        <f>'DONNEES PRODUITS'!E25</f>
        <v>0</v>
      </c>
      <c r="D24" s="61">
        <f>'DONNEES PRODUITS'!V25</f>
        <v>0</v>
      </c>
      <c r="E24" s="62">
        <f>IF('DONNEES PRODUITS'!F25="choisir", 0, IF('DONNEES PRODUITS'!F25="2005-2011", AVERAGE('DONNEES PRODUITS'!G25:M25) * IF('DONNEES PRODUITS'!AA25 &gt;= 0.1, 1 + 'DONNEES PRODUITS'!AA25, 1), IF(COUNTBLANK('DONNEES PRODUITS'!S25:U25)=0,SUM('DONNEES PRODUITS'!S25:U25)/3,'DONNEES PRODUITS'!V25)))</f>
        <v>0</v>
      </c>
      <c r="F24" s="63" t="e">
        <f t="shared" si="0"/>
        <v>#DIV/0!</v>
      </c>
      <c r="G24" s="52"/>
      <c r="J24" s="19"/>
    </row>
    <row r="25" spans="1:10" x14ac:dyDescent="0.25">
      <c r="A25" s="50"/>
      <c r="B25" s="51">
        <f>'DONNEES PRODUITS'!$B26</f>
        <v>0</v>
      </c>
      <c r="C25" s="60">
        <f>'DONNEES PRODUITS'!E26</f>
        <v>0</v>
      </c>
      <c r="D25" s="61">
        <f>'DONNEES PRODUITS'!V26</f>
        <v>0</v>
      </c>
      <c r="E25" s="62">
        <f>IF('DONNEES PRODUITS'!F26="choisir", 0, IF('DONNEES PRODUITS'!F26="2005-2011", AVERAGE('DONNEES PRODUITS'!G26:M26) * IF('DONNEES PRODUITS'!AA26 &gt;= 0.1, 1 + 'DONNEES PRODUITS'!AA26, 1), IF(COUNTBLANK('DONNEES PRODUITS'!S26:U26)=0,SUM('DONNEES PRODUITS'!S26:U26)/3,'DONNEES PRODUITS'!V26)))</f>
        <v>0</v>
      </c>
      <c r="F25" s="63" t="e">
        <f t="shared" si="0"/>
        <v>#DIV/0!</v>
      </c>
      <c r="G25" s="52"/>
      <c r="J25" s="19"/>
    </row>
    <row r="26" spans="1:10" x14ac:dyDescent="0.25">
      <c r="A26" s="50"/>
      <c r="B26" s="51">
        <f>'DONNEES PRODUITS'!$B27</f>
        <v>0</v>
      </c>
      <c r="C26" s="60">
        <f>'DONNEES PRODUITS'!E27</f>
        <v>0</v>
      </c>
      <c r="D26" s="61">
        <f>'DONNEES PRODUITS'!V27</f>
        <v>0</v>
      </c>
      <c r="E26" s="62">
        <f>IF('DONNEES PRODUITS'!F27="choisir", 0, IF('DONNEES PRODUITS'!F27="2005-2011", AVERAGE('DONNEES PRODUITS'!G27:M27) * IF('DONNEES PRODUITS'!AA27 &gt;= 0.1, 1 + 'DONNEES PRODUITS'!AA27, 1), IF(COUNTBLANK('DONNEES PRODUITS'!S27:U27)=0,SUM('DONNEES PRODUITS'!S27:U27)/3,'DONNEES PRODUITS'!V27)))</f>
        <v>0</v>
      </c>
      <c r="F26" s="63" t="e">
        <f t="shared" si="0"/>
        <v>#DIV/0!</v>
      </c>
      <c r="G26" s="52"/>
      <c r="J26" s="19"/>
    </row>
    <row r="27" spans="1:10" x14ac:dyDescent="0.25">
      <c r="A27" s="50"/>
      <c r="B27" s="51">
        <f>'DONNEES PRODUITS'!$B28</f>
        <v>0</v>
      </c>
      <c r="C27" s="60">
        <f>'DONNEES PRODUITS'!E28</f>
        <v>0</v>
      </c>
      <c r="D27" s="61">
        <f>'DONNEES PRODUITS'!V28</f>
        <v>0</v>
      </c>
      <c r="E27" s="62">
        <f>IF('DONNEES PRODUITS'!F28="choisir", 0, IF('DONNEES PRODUITS'!F28="2005-2011", AVERAGE('DONNEES PRODUITS'!G28:M28) * IF('DONNEES PRODUITS'!AA28 &gt;= 0.1, 1 + 'DONNEES PRODUITS'!AA28, 1), IF(COUNTBLANK('DONNEES PRODUITS'!S28:U28)=0,SUM('DONNEES PRODUITS'!S28:U28)/3,'DONNEES PRODUITS'!V28)))</f>
        <v>0</v>
      </c>
      <c r="F27" s="63" t="e">
        <f t="shared" si="0"/>
        <v>#DIV/0!</v>
      </c>
      <c r="G27" s="52"/>
      <c r="J27" s="19"/>
    </row>
    <row r="28" spans="1:10" x14ac:dyDescent="0.25">
      <c r="A28" s="50"/>
      <c r="B28" s="51">
        <f>'DONNEES PRODUITS'!$B29</f>
        <v>0</v>
      </c>
      <c r="C28" s="60">
        <f>'DONNEES PRODUITS'!E29</f>
        <v>0</v>
      </c>
      <c r="D28" s="61">
        <f>'DONNEES PRODUITS'!V29</f>
        <v>0</v>
      </c>
      <c r="E28" s="62">
        <f>IF('DONNEES PRODUITS'!F29="choisir", 0, IF('DONNEES PRODUITS'!F29="2005-2011", AVERAGE('DONNEES PRODUITS'!G29:M29) * IF('DONNEES PRODUITS'!AA29 &gt;= 0.1, 1 + 'DONNEES PRODUITS'!AA29, 1), IF(COUNTBLANK('DONNEES PRODUITS'!S29:U29)=0,SUM('DONNEES PRODUITS'!S29:U29)/3,'DONNEES PRODUITS'!V29)))</f>
        <v>0</v>
      </c>
      <c r="F28" s="63" t="e">
        <f t="shared" si="0"/>
        <v>#DIV/0!</v>
      </c>
      <c r="G28" s="52"/>
      <c r="J28" s="19"/>
    </row>
    <row r="29" spans="1:10" x14ac:dyDescent="0.25">
      <c r="A29" s="50"/>
      <c r="B29" s="51">
        <f>'DONNEES PRODUITS'!$B30</f>
        <v>0</v>
      </c>
      <c r="C29" s="60">
        <f>'DONNEES PRODUITS'!E30</f>
        <v>0</v>
      </c>
      <c r="D29" s="61">
        <f>'DONNEES PRODUITS'!V30</f>
        <v>0</v>
      </c>
      <c r="E29" s="62">
        <f>IF('DONNEES PRODUITS'!F30="choisir", 0, IF('DONNEES PRODUITS'!F30="2005-2011", AVERAGE('DONNEES PRODUITS'!G30:M30) * IF('DONNEES PRODUITS'!AA30 &gt;= 0.1, 1 + 'DONNEES PRODUITS'!AA30, 1), IF(COUNTBLANK('DONNEES PRODUITS'!S30:U30)=0,SUM('DONNEES PRODUITS'!S30:U30)/3,'DONNEES PRODUITS'!V30)))</f>
        <v>0</v>
      </c>
      <c r="F29" s="63" t="e">
        <f t="shared" si="0"/>
        <v>#DIV/0!</v>
      </c>
      <c r="G29" s="52"/>
      <c r="J29" s="19"/>
    </row>
    <row r="30" spans="1:10" x14ac:dyDescent="0.25">
      <c r="A30" s="50"/>
      <c r="B30" s="51">
        <f>'DONNEES PRODUITS'!$B31</f>
        <v>0</v>
      </c>
      <c r="C30" s="60">
        <f>'DONNEES PRODUITS'!E31</f>
        <v>0</v>
      </c>
      <c r="D30" s="61">
        <f>'DONNEES PRODUITS'!V31</f>
        <v>0</v>
      </c>
      <c r="E30" s="62">
        <f>IF('DONNEES PRODUITS'!F31="choisir", 0, IF('DONNEES PRODUITS'!F31="2005-2011", AVERAGE('DONNEES PRODUITS'!G31:M31) * IF('DONNEES PRODUITS'!AA31 &gt;= 0.1, 1 + 'DONNEES PRODUITS'!AA31, 1), IF(COUNTBLANK('DONNEES PRODUITS'!S31:U31)=0,SUM('DONNEES PRODUITS'!S31:U31)/3,'DONNEES PRODUITS'!V31)))</f>
        <v>0</v>
      </c>
      <c r="F30" s="63" t="e">
        <f t="shared" si="0"/>
        <v>#DIV/0!</v>
      </c>
      <c r="G30" s="52"/>
      <c r="J30" s="19"/>
    </row>
    <row r="31" spans="1:10" ht="15" customHeight="1" x14ac:dyDescent="0.25">
      <c r="A31" s="50"/>
      <c r="B31" s="51">
        <f>'DONNEES PRODUITS'!$B32</f>
        <v>0</v>
      </c>
      <c r="C31" s="60">
        <f>'DONNEES PRODUITS'!E32</f>
        <v>0</v>
      </c>
      <c r="D31" s="61">
        <f>'DONNEES PRODUITS'!V32</f>
        <v>0</v>
      </c>
      <c r="E31" s="62">
        <f>IF('DONNEES PRODUITS'!F32="choisir", 0, IF('DONNEES PRODUITS'!F32="2005-2011", AVERAGE('DONNEES PRODUITS'!G32:M32) * IF('DONNEES PRODUITS'!AA32 &gt;= 0.1, 1 + 'DONNEES PRODUITS'!AA32, 1), IF(COUNTBLANK('DONNEES PRODUITS'!S32:U32)=0,SUM('DONNEES PRODUITS'!S32:U32)/3,'DONNEES PRODUITS'!V32)))</f>
        <v>0</v>
      </c>
      <c r="F31" s="63" t="e">
        <f t="shared" si="0"/>
        <v>#DIV/0!</v>
      </c>
      <c r="G31" s="52"/>
      <c r="J31" s="19"/>
    </row>
    <row r="32" spans="1:10" x14ac:dyDescent="0.25">
      <c r="A32" s="50"/>
      <c r="B32" s="51">
        <f>'DONNEES PRODUITS'!$B33</f>
        <v>0</v>
      </c>
      <c r="C32" s="60">
        <f>'DONNEES PRODUITS'!E33</f>
        <v>0</v>
      </c>
      <c r="D32" s="61">
        <f>'DONNEES PRODUITS'!V33</f>
        <v>0</v>
      </c>
      <c r="E32" s="62">
        <f>IF('DONNEES PRODUITS'!F33="choisir", 0, IF('DONNEES PRODUITS'!F33="2005-2011", AVERAGE('DONNEES PRODUITS'!G33:M33) * IF('DONNEES PRODUITS'!AA33 &gt;= 0.1, 1 + 'DONNEES PRODUITS'!AA33, 1), IF(COUNTBLANK('DONNEES PRODUITS'!S33:U33)=0,SUM('DONNEES PRODUITS'!S33:U33)/3,'DONNEES PRODUITS'!V33)))</f>
        <v>0</v>
      </c>
      <c r="F32" s="63" t="e">
        <f t="shared" si="0"/>
        <v>#DIV/0!</v>
      </c>
      <c r="G32" s="52"/>
      <c r="J32" s="19"/>
    </row>
    <row r="33" spans="1:10" ht="15" customHeight="1" x14ac:dyDescent="0.25">
      <c r="A33" s="50"/>
      <c r="B33" s="64" t="s">
        <v>1315</v>
      </c>
      <c r="C33" s="65"/>
      <c r="D33" s="65"/>
      <c r="E33" s="66"/>
      <c r="F33" s="67" t="e">
        <f>SUM(F3:F32)</f>
        <v>#DIV/0!</v>
      </c>
      <c r="G33" s="68"/>
    </row>
    <row r="34" spans="1:10" ht="15" customHeight="1" x14ac:dyDescent="0.25">
      <c r="A34" s="50"/>
      <c r="B34" s="16"/>
      <c r="C34" s="69"/>
      <c r="D34" s="69"/>
      <c r="E34" s="69"/>
      <c r="F34" s="69"/>
      <c r="G34" s="70"/>
      <c r="H34" s="21"/>
      <c r="I34" s="21"/>
      <c r="J34" s="21"/>
    </row>
    <row r="35" spans="1:10" ht="48.75" customHeight="1" x14ac:dyDescent="0.25">
      <c r="A35" s="50"/>
      <c r="B35" s="307" t="s">
        <v>1337</v>
      </c>
      <c r="C35" s="307"/>
      <c r="D35" s="307"/>
      <c r="E35" s="307"/>
      <c r="F35" s="307"/>
      <c r="G35" s="68"/>
    </row>
    <row r="36" spans="1:10" x14ac:dyDescent="0.25">
      <c r="A36" s="50"/>
      <c r="B36" s="307"/>
      <c r="C36" s="307"/>
      <c r="D36" s="307"/>
      <c r="E36" s="307"/>
      <c r="F36" s="307"/>
      <c r="G36" s="68"/>
    </row>
    <row r="37" spans="1:10" x14ac:dyDescent="0.25">
      <c r="A37" s="50"/>
      <c r="B37" s="16"/>
      <c r="C37" s="69"/>
      <c r="D37" s="69"/>
      <c r="E37" s="69"/>
      <c r="F37" s="69"/>
      <c r="G37" s="68"/>
    </row>
    <row r="38" spans="1:10" x14ac:dyDescent="0.25">
      <c r="A38" s="50"/>
      <c r="B38" s="71"/>
      <c r="C38" s="69"/>
      <c r="D38" s="69"/>
      <c r="E38" s="69"/>
      <c r="F38" s="69"/>
      <c r="G38" s="68"/>
    </row>
    <row r="39" spans="1:10" ht="57" x14ac:dyDescent="0.25">
      <c r="A39" s="50"/>
      <c r="B39" s="58" t="s">
        <v>1264</v>
      </c>
      <c r="C39" s="58" t="s">
        <v>1265</v>
      </c>
      <c r="D39" s="58" t="s">
        <v>1366</v>
      </c>
      <c r="E39" s="58" t="s">
        <v>1270</v>
      </c>
      <c r="F39" s="69"/>
      <c r="G39" s="68"/>
    </row>
    <row r="40" spans="1:10" x14ac:dyDescent="0.25">
      <c r="A40" s="50"/>
      <c r="B40" s="85">
        <v>0.75</v>
      </c>
      <c r="C40" s="85">
        <v>0.76</v>
      </c>
      <c r="D40" s="206">
        <v>25.22</v>
      </c>
      <c r="E40" s="86" t="e">
        <f>SITE!$N$11</f>
        <v>#DIV/0!</v>
      </c>
      <c r="F40" s="69"/>
      <c r="G40" s="68"/>
    </row>
    <row r="41" spans="1:10" ht="15.75" thickBot="1" x14ac:dyDescent="0.3">
      <c r="A41" s="50"/>
      <c r="B41" s="176"/>
      <c r="C41" s="176"/>
      <c r="D41" s="176"/>
      <c r="E41" s="177"/>
      <c r="F41" s="69"/>
      <c r="G41" s="68"/>
    </row>
    <row r="42" spans="1:10" ht="15.75" thickBot="1" x14ac:dyDescent="0.3">
      <c r="A42" s="308" t="str">
        <f>SITE!A47</f>
        <v>-</v>
      </c>
      <c r="B42" s="309"/>
      <c r="C42" s="309"/>
      <c r="D42" s="309"/>
      <c r="E42" s="309"/>
      <c r="F42" s="310"/>
      <c r="G42" s="72">
        <v>7</v>
      </c>
    </row>
    <row r="43" spans="1:10" x14ac:dyDescent="0.25">
      <c r="A43" s="18"/>
      <c r="B43" s="16"/>
      <c r="C43" s="69"/>
      <c r="D43" s="69"/>
      <c r="E43" s="69"/>
      <c r="F43" s="69"/>
      <c r="G43" s="69"/>
    </row>
    <row r="49" spans="2:6" x14ac:dyDescent="0.25">
      <c r="B49" s="6"/>
      <c r="F49" s="5"/>
    </row>
  </sheetData>
  <sheetProtection password="95E4" sheet="1" objects="1" scenarios="1" selectLockedCells="1"/>
  <mergeCells count="2">
    <mergeCell ref="B35:F36"/>
    <mergeCell ref="A42:F42"/>
  </mergeCells>
  <pageMargins left="0.7" right="0.7" top="0.75" bottom="0.75" header="0.3" footer="0.3"/>
  <pageSetup paperSize="9" orientation="portrait" r:id="rId1"/>
  <headerFooter>
    <oddHeader>&amp;C&amp;F</oddHeader>
  </headerFooter>
  <ignoredErrors>
    <ignoredError sqref="E4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92D050"/>
  </sheetPr>
  <dimension ref="A1:K44"/>
  <sheetViews>
    <sheetView zoomScale="85" zoomScaleNormal="85" workbookViewId="0">
      <selection activeCell="C3" sqref="C3"/>
    </sheetView>
  </sheetViews>
  <sheetFormatPr baseColWidth="10" defaultRowHeight="15" x14ac:dyDescent="0.25"/>
  <cols>
    <col min="1" max="1" width="2.140625" style="1" customWidth="1"/>
    <col min="2" max="2" width="12.140625" style="30" customWidth="1"/>
    <col min="3" max="3" width="11.140625" style="1" customWidth="1"/>
    <col min="4" max="4" width="12" style="1" customWidth="1"/>
    <col min="5" max="5" width="12.7109375" style="1" customWidth="1"/>
    <col min="6" max="6" width="13.28515625" style="1" customWidth="1"/>
    <col min="7" max="7" width="17.42578125" style="1" customWidth="1"/>
    <col min="8" max="8" width="2.85546875" style="1" customWidth="1"/>
    <col min="9" max="9" width="11.42578125" style="1"/>
    <col min="10" max="10" width="14.140625" style="1" customWidth="1"/>
    <col min="11" max="16384" width="11.42578125" style="1"/>
  </cols>
  <sheetData>
    <row r="1" spans="1:8" ht="12.75" customHeight="1" x14ac:dyDescent="0.25">
      <c r="A1" s="46"/>
      <c r="B1" s="221" t="s">
        <v>1373</v>
      </c>
      <c r="C1" s="48"/>
      <c r="D1" s="48"/>
      <c r="E1" s="48"/>
      <c r="F1" s="48"/>
      <c r="G1" s="48"/>
      <c r="H1" s="49"/>
    </row>
    <row r="2" spans="1:8" ht="99.75" x14ac:dyDescent="0.25">
      <c r="A2" s="50"/>
      <c r="B2" s="217" t="s">
        <v>1269</v>
      </c>
      <c r="C2" s="216" t="s">
        <v>1272</v>
      </c>
      <c r="D2" s="216" t="s">
        <v>1314</v>
      </c>
      <c r="E2" s="218" t="s">
        <v>1339</v>
      </c>
      <c r="F2" s="218" t="s">
        <v>1340</v>
      </c>
      <c r="G2" s="216" t="s">
        <v>1271</v>
      </c>
      <c r="H2" s="52"/>
    </row>
    <row r="3" spans="1:8" x14ac:dyDescent="0.25">
      <c r="A3" s="50"/>
      <c r="B3" s="51">
        <f>'DONNEES PRODUITS'!B4</f>
        <v>0</v>
      </c>
      <c r="C3" s="43"/>
      <c r="D3" s="53" t="e">
        <f>ROUND((E3/(E3+F3)),3)</f>
        <v>#DIV/0!</v>
      </c>
      <c r="E3" s="43"/>
      <c r="F3" s="43"/>
      <c r="G3" s="53" t="e">
        <f t="shared" ref="G3:G32" si="0">ROUND(((C3*D3)/FEE),3)</f>
        <v>#DIV/0!</v>
      </c>
      <c r="H3" s="52"/>
    </row>
    <row r="4" spans="1:8" x14ac:dyDescent="0.25">
      <c r="A4" s="50"/>
      <c r="B4" s="51">
        <f>'DONNEES PRODUITS'!B5</f>
        <v>0</v>
      </c>
      <c r="C4" s="43"/>
      <c r="D4" s="53" t="e">
        <f t="shared" ref="D4:D32" si="1">ROUND((E4/(E4+F4)),3)</f>
        <v>#DIV/0!</v>
      </c>
      <c r="E4" s="43"/>
      <c r="F4" s="43"/>
      <c r="G4" s="53" t="e">
        <f t="shared" si="0"/>
        <v>#DIV/0!</v>
      </c>
      <c r="H4" s="52"/>
    </row>
    <row r="5" spans="1:8" x14ac:dyDescent="0.25">
      <c r="A5" s="50"/>
      <c r="B5" s="51">
        <f>'DONNEES PRODUITS'!B6</f>
        <v>0</v>
      </c>
      <c r="C5" s="43"/>
      <c r="D5" s="53" t="e">
        <f t="shared" si="1"/>
        <v>#DIV/0!</v>
      </c>
      <c r="E5" s="43"/>
      <c r="F5" s="43"/>
      <c r="G5" s="53" t="e">
        <f t="shared" si="0"/>
        <v>#DIV/0!</v>
      </c>
      <c r="H5" s="52"/>
    </row>
    <row r="6" spans="1:8" x14ac:dyDescent="0.25">
      <c r="A6" s="50"/>
      <c r="B6" s="51">
        <f>'DONNEES PRODUITS'!B7</f>
        <v>0</v>
      </c>
      <c r="C6" s="43"/>
      <c r="D6" s="53" t="e">
        <f t="shared" si="1"/>
        <v>#DIV/0!</v>
      </c>
      <c r="E6" s="43"/>
      <c r="F6" s="43"/>
      <c r="G6" s="53" t="e">
        <f t="shared" si="0"/>
        <v>#DIV/0!</v>
      </c>
      <c r="H6" s="52"/>
    </row>
    <row r="7" spans="1:8" x14ac:dyDescent="0.25">
      <c r="A7" s="50"/>
      <c r="B7" s="51">
        <f>'DONNEES PRODUITS'!B8</f>
        <v>0</v>
      </c>
      <c r="C7" s="43"/>
      <c r="D7" s="53" t="e">
        <f t="shared" si="1"/>
        <v>#DIV/0!</v>
      </c>
      <c r="E7" s="43"/>
      <c r="F7" s="43"/>
      <c r="G7" s="53" t="e">
        <f t="shared" si="0"/>
        <v>#DIV/0!</v>
      </c>
      <c r="H7" s="52"/>
    </row>
    <row r="8" spans="1:8" x14ac:dyDescent="0.25">
      <c r="A8" s="50"/>
      <c r="B8" s="51">
        <f>'DONNEES PRODUITS'!B9</f>
        <v>0</v>
      </c>
      <c r="C8" s="43"/>
      <c r="D8" s="53" t="e">
        <f t="shared" si="1"/>
        <v>#DIV/0!</v>
      </c>
      <c r="E8" s="43"/>
      <c r="F8" s="43"/>
      <c r="G8" s="53" t="e">
        <f t="shared" si="0"/>
        <v>#DIV/0!</v>
      </c>
      <c r="H8" s="52"/>
    </row>
    <row r="9" spans="1:8" x14ac:dyDescent="0.25">
      <c r="A9" s="50"/>
      <c r="B9" s="51">
        <f>'DONNEES PRODUITS'!B10</f>
        <v>0</v>
      </c>
      <c r="C9" s="43"/>
      <c r="D9" s="53" t="e">
        <f t="shared" si="1"/>
        <v>#DIV/0!</v>
      </c>
      <c r="E9" s="43"/>
      <c r="F9" s="43"/>
      <c r="G9" s="53" t="e">
        <f t="shared" si="0"/>
        <v>#DIV/0!</v>
      </c>
      <c r="H9" s="52"/>
    </row>
    <row r="10" spans="1:8" x14ac:dyDescent="0.25">
      <c r="A10" s="50"/>
      <c r="B10" s="51">
        <f>'DONNEES PRODUITS'!B11</f>
        <v>0</v>
      </c>
      <c r="C10" s="43"/>
      <c r="D10" s="53" t="e">
        <f t="shared" si="1"/>
        <v>#DIV/0!</v>
      </c>
      <c r="E10" s="43"/>
      <c r="F10" s="43"/>
      <c r="G10" s="53" t="e">
        <f t="shared" si="0"/>
        <v>#DIV/0!</v>
      </c>
      <c r="H10" s="52"/>
    </row>
    <row r="11" spans="1:8" x14ac:dyDescent="0.25">
      <c r="A11" s="50"/>
      <c r="B11" s="51">
        <f>'DONNEES PRODUITS'!B12</f>
        <v>0</v>
      </c>
      <c r="C11" s="43"/>
      <c r="D11" s="53" t="e">
        <f t="shared" si="1"/>
        <v>#DIV/0!</v>
      </c>
      <c r="E11" s="43"/>
      <c r="F11" s="43"/>
      <c r="G11" s="53" t="e">
        <f t="shared" si="0"/>
        <v>#DIV/0!</v>
      </c>
      <c r="H11" s="52"/>
    </row>
    <row r="12" spans="1:8" x14ac:dyDescent="0.25">
      <c r="A12" s="50"/>
      <c r="B12" s="51">
        <f>'DONNEES PRODUITS'!B13</f>
        <v>0</v>
      </c>
      <c r="C12" s="43"/>
      <c r="D12" s="53" t="e">
        <f t="shared" si="1"/>
        <v>#DIV/0!</v>
      </c>
      <c r="E12" s="43"/>
      <c r="F12" s="43"/>
      <c r="G12" s="53" t="e">
        <f t="shared" si="0"/>
        <v>#DIV/0!</v>
      </c>
      <c r="H12" s="52"/>
    </row>
    <row r="13" spans="1:8" x14ac:dyDescent="0.25">
      <c r="A13" s="50"/>
      <c r="B13" s="51">
        <f>'DONNEES PRODUITS'!B14</f>
        <v>0</v>
      </c>
      <c r="C13" s="43"/>
      <c r="D13" s="53" t="e">
        <f t="shared" si="1"/>
        <v>#DIV/0!</v>
      </c>
      <c r="E13" s="43"/>
      <c r="F13" s="43"/>
      <c r="G13" s="53" t="e">
        <f t="shared" si="0"/>
        <v>#DIV/0!</v>
      </c>
      <c r="H13" s="52"/>
    </row>
    <row r="14" spans="1:8" ht="15" customHeight="1" x14ac:dyDescent="0.25">
      <c r="A14" s="50"/>
      <c r="B14" s="51">
        <f>'DONNEES PRODUITS'!B15</f>
        <v>0</v>
      </c>
      <c r="C14" s="43"/>
      <c r="D14" s="53" t="e">
        <f t="shared" si="1"/>
        <v>#DIV/0!</v>
      </c>
      <c r="E14" s="43"/>
      <c r="F14" s="43"/>
      <c r="G14" s="53" t="e">
        <f t="shared" si="0"/>
        <v>#DIV/0!</v>
      </c>
      <c r="H14" s="52"/>
    </row>
    <row r="15" spans="1:8" ht="15" customHeight="1" x14ac:dyDescent="0.25">
      <c r="A15" s="50"/>
      <c r="B15" s="51">
        <f>'DONNEES PRODUITS'!B16</f>
        <v>0</v>
      </c>
      <c r="C15" s="43"/>
      <c r="D15" s="53" t="e">
        <f t="shared" si="1"/>
        <v>#DIV/0!</v>
      </c>
      <c r="E15" s="43"/>
      <c r="F15" s="43"/>
      <c r="G15" s="53" t="e">
        <f t="shared" si="0"/>
        <v>#DIV/0!</v>
      </c>
      <c r="H15" s="52"/>
    </row>
    <row r="16" spans="1:8" x14ac:dyDescent="0.25">
      <c r="A16" s="50"/>
      <c r="B16" s="51">
        <f>'DONNEES PRODUITS'!B17</f>
        <v>0</v>
      </c>
      <c r="C16" s="43"/>
      <c r="D16" s="53" t="e">
        <f t="shared" si="1"/>
        <v>#DIV/0!</v>
      </c>
      <c r="E16" s="43"/>
      <c r="F16" s="43"/>
      <c r="G16" s="53" t="e">
        <f t="shared" si="0"/>
        <v>#DIV/0!</v>
      </c>
      <c r="H16" s="52"/>
    </row>
    <row r="17" spans="1:11" x14ac:dyDescent="0.25">
      <c r="A17" s="50"/>
      <c r="B17" s="51">
        <f>'DONNEES PRODUITS'!B18</f>
        <v>0</v>
      </c>
      <c r="C17" s="43"/>
      <c r="D17" s="53" t="e">
        <f t="shared" si="1"/>
        <v>#DIV/0!</v>
      </c>
      <c r="E17" s="43"/>
      <c r="F17" s="43"/>
      <c r="G17" s="53" t="e">
        <f t="shared" si="0"/>
        <v>#DIV/0!</v>
      </c>
      <c r="H17" s="52"/>
    </row>
    <row r="18" spans="1:11" x14ac:dyDescent="0.25">
      <c r="A18" s="50"/>
      <c r="B18" s="51">
        <f>'DONNEES PRODUITS'!B19</f>
        <v>0</v>
      </c>
      <c r="C18" s="43"/>
      <c r="D18" s="53" t="e">
        <f t="shared" si="1"/>
        <v>#DIV/0!</v>
      </c>
      <c r="E18" s="43"/>
      <c r="F18" s="43"/>
      <c r="G18" s="53" t="e">
        <f t="shared" si="0"/>
        <v>#DIV/0!</v>
      </c>
      <c r="H18" s="52"/>
    </row>
    <row r="19" spans="1:11" x14ac:dyDescent="0.25">
      <c r="A19" s="50"/>
      <c r="B19" s="51">
        <f>'DONNEES PRODUITS'!B20</f>
        <v>0</v>
      </c>
      <c r="C19" s="43"/>
      <c r="D19" s="53" t="e">
        <f t="shared" si="1"/>
        <v>#DIV/0!</v>
      </c>
      <c r="E19" s="43"/>
      <c r="F19" s="43"/>
      <c r="G19" s="53" t="e">
        <f t="shared" si="0"/>
        <v>#DIV/0!</v>
      </c>
      <c r="H19" s="52"/>
    </row>
    <row r="20" spans="1:11" x14ac:dyDescent="0.25">
      <c r="A20" s="50"/>
      <c r="B20" s="51">
        <f>'DONNEES PRODUITS'!B21</f>
        <v>0</v>
      </c>
      <c r="C20" s="43"/>
      <c r="D20" s="53" t="e">
        <f t="shared" si="1"/>
        <v>#DIV/0!</v>
      </c>
      <c r="E20" s="43"/>
      <c r="F20" s="43"/>
      <c r="G20" s="53" t="e">
        <f t="shared" si="0"/>
        <v>#DIV/0!</v>
      </c>
      <c r="H20" s="52"/>
    </row>
    <row r="21" spans="1:11" x14ac:dyDescent="0.25">
      <c r="A21" s="50"/>
      <c r="B21" s="51">
        <f>'DONNEES PRODUITS'!B22</f>
        <v>0</v>
      </c>
      <c r="C21" s="43"/>
      <c r="D21" s="53" t="e">
        <f t="shared" si="1"/>
        <v>#DIV/0!</v>
      </c>
      <c r="E21" s="43"/>
      <c r="F21" s="43"/>
      <c r="G21" s="53" t="e">
        <f t="shared" si="0"/>
        <v>#DIV/0!</v>
      </c>
      <c r="H21" s="52"/>
    </row>
    <row r="22" spans="1:11" x14ac:dyDescent="0.25">
      <c r="A22" s="50"/>
      <c r="B22" s="51">
        <f>'DONNEES PRODUITS'!B23</f>
        <v>0</v>
      </c>
      <c r="C22" s="43"/>
      <c r="D22" s="53" t="e">
        <f t="shared" si="1"/>
        <v>#DIV/0!</v>
      </c>
      <c r="E22" s="43"/>
      <c r="F22" s="43"/>
      <c r="G22" s="53" t="e">
        <f t="shared" si="0"/>
        <v>#DIV/0!</v>
      </c>
      <c r="H22" s="52"/>
    </row>
    <row r="23" spans="1:11" ht="15" customHeight="1" x14ac:dyDescent="0.25">
      <c r="A23" s="50"/>
      <c r="B23" s="51">
        <f>'DONNEES PRODUITS'!B24</f>
        <v>0</v>
      </c>
      <c r="C23" s="39"/>
      <c r="D23" s="53" t="e">
        <f t="shared" si="1"/>
        <v>#DIV/0!</v>
      </c>
      <c r="E23" s="39"/>
      <c r="F23" s="39"/>
      <c r="G23" s="53" t="e">
        <f t="shared" si="0"/>
        <v>#DIV/0!</v>
      </c>
      <c r="H23" s="54"/>
      <c r="I23" s="2"/>
      <c r="J23" s="2"/>
      <c r="K23" s="2"/>
    </row>
    <row r="24" spans="1:11" x14ac:dyDescent="0.25">
      <c r="A24" s="50"/>
      <c r="B24" s="51">
        <f>'DONNEES PRODUITS'!B25</f>
        <v>0</v>
      </c>
      <c r="C24" s="43"/>
      <c r="D24" s="53" t="e">
        <f t="shared" si="1"/>
        <v>#DIV/0!</v>
      </c>
      <c r="E24" s="43"/>
      <c r="F24" s="43"/>
      <c r="G24" s="53" t="e">
        <f t="shared" si="0"/>
        <v>#DIV/0!</v>
      </c>
      <c r="H24" s="52"/>
    </row>
    <row r="25" spans="1:11" x14ac:dyDescent="0.25">
      <c r="A25" s="50"/>
      <c r="B25" s="51">
        <f>'DONNEES PRODUITS'!B26</f>
        <v>0</v>
      </c>
      <c r="C25" s="43"/>
      <c r="D25" s="53" t="e">
        <f t="shared" si="1"/>
        <v>#DIV/0!</v>
      </c>
      <c r="E25" s="43"/>
      <c r="F25" s="43"/>
      <c r="G25" s="53" t="e">
        <f t="shared" si="0"/>
        <v>#DIV/0!</v>
      </c>
      <c r="H25" s="52"/>
    </row>
    <row r="26" spans="1:11" x14ac:dyDescent="0.25">
      <c r="A26" s="50"/>
      <c r="B26" s="51">
        <f>'DONNEES PRODUITS'!B27</f>
        <v>0</v>
      </c>
      <c r="C26" s="43"/>
      <c r="D26" s="53" t="e">
        <f t="shared" si="1"/>
        <v>#DIV/0!</v>
      </c>
      <c r="E26" s="43"/>
      <c r="F26" s="43"/>
      <c r="G26" s="53" t="e">
        <f t="shared" si="0"/>
        <v>#DIV/0!</v>
      </c>
      <c r="H26" s="52"/>
    </row>
    <row r="27" spans="1:11" x14ac:dyDescent="0.25">
      <c r="A27" s="50"/>
      <c r="B27" s="51">
        <f>'DONNEES PRODUITS'!B28</f>
        <v>0</v>
      </c>
      <c r="C27" s="43"/>
      <c r="D27" s="53" t="e">
        <f t="shared" si="1"/>
        <v>#DIV/0!</v>
      </c>
      <c r="E27" s="43"/>
      <c r="F27" s="43"/>
      <c r="G27" s="53" t="e">
        <f t="shared" si="0"/>
        <v>#DIV/0!</v>
      </c>
      <c r="H27" s="52"/>
    </row>
    <row r="28" spans="1:11" x14ac:dyDescent="0.25">
      <c r="A28" s="50"/>
      <c r="B28" s="51">
        <f>'DONNEES PRODUITS'!B29</f>
        <v>0</v>
      </c>
      <c r="C28" s="43"/>
      <c r="D28" s="53" t="e">
        <f t="shared" si="1"/>
        <v>#DIV/0!</v>
      </c>
      <c r="E28" s="43"/>
      <c r="F28" s="43"/>
      <c r="G28" s="53" t="e">
        <f t="shared" si="0"/>
        <v>#DIV/0!</v>
      </c>
      <c r="H28" s="52"/>
    </row>
    <row r="29" spans="1:11" x14ac:dyDescent="0.25">
      <c r="A29" s="50"/>
      <c r="B29" s="51">
        <f>'DONNEES PRODUITS'!B30</f>
        <v>0</v>
      </c>
      <c r="C29" s="43"/>
      <c r="D29" s="53" t="e">
        <f t="shared" si="1"/>
        <v>#DIV/0!</v>
      </c>
      <c r="E29" s="43"/>
      <c r="F29" s="43"/>
      <c r="G29" s="53" t="e">
        <f t="shared" si="0"/>
        <v>#DIV/0!</v>
      </c>
      <c r="H29" s="52"/>
    </row>
    <row r="30" spans="1:11" x14ac:dyDescent="0.25">
      <c r="A30" s="50"/>
      <c r="B30" s="51">
        <f>'DONNEES PRODUITS'!B31</f>
        <v>0</v>
      </c>
      <c r="C30" s="43"/>
      <c r="D30" s="53" t="e">
        <f t="shared" si="1"/>
        <v>#DIV/0!</v>
      </c>
      <c r="E30" s="43"/>
      <c r="F30" s="43"/>
      <c r="G30" s="53" t="e">
        <f t="shared" si="0"/>
        <v>#DIV/0!</v>
      </c>
      <c r="H30" s="52"/>
    </row>
    <row r="31" spans="1:11" x14ac:dyDescent="0.25">
      <c r="A31" s="50"/>
      <c r="B31" s="51">
        <f>'DONNEES PRODUITS'!B32</f>
        <v>0</v>
      </c>
      <c r="C31" s="43"/>
      <c r="D31" s="53" t="e">
        <f t="shared" si="1"/>
        <v>#DIV/0!</v>
      </c>
      <c r="E31" s="43"/>
      <c r="F31" s="43"/>
      <c r="G31" s="53" t="e">
        <f t="shared" si="0"/>
        <v>#DIV/0!</v>
      </c>
      <c r="H31" s="52"/>
    </row>
    <row r="32" spans="1:11" x14ac:dyDescent="0.25">
      <c r="A32" s="50"/>
      <c r="B32" s="51">
        <f>'DONNEES PRODUITS'!B33</f>
        <v>0</v>
      </c>
      <c r="C32" s="43"/>
      <c r="D32" s="53" t="e">
        <f t="shared" si="1"/>
        <v>#DIV/0!</v>
      </c>
      <c r="E32" s="43"/>
      <c r="F32" s="43"/>
      <c r="G32" s="53" t="e">
        <f t="shared" si="0"/>
        <v>#DIV/0!</v>
      </c>
      <c r="H32" s="52"/>
    </row>
    <row r="33" spans="1:8" x14ac:dyDescent="0.25">
      <c r="A33" s="50"/>
      <c r="B33" s="23"/>
      <c r="C33" s="18"/>
      <c r="D33" s="18"/>
      <c r="E33" s="18"/>
      <c r="F33" s="18"/>
      <c r="G33" s="18"/>
      <c r="H33" s="52"/>
    </row>
    <row r="34" spans="1:8" ht="16.5" x14ac:dyDescent="0.25">
      <c r="A34" s="50"/>
      <c r="B34" s="311" t="s">
        <v>1313</v>
      </c>
      <c r="C34" s="311"/>
      <c r="D34" s="311"/>
      <c r="E34" s="311"/>
      <c r="F34" s="311"/>
      <c r="G34" s="51">
        <v>0.46500000000000002</v>
      </c>
      <c r="H34" s="52"/>
    </row>
    <row r="35" spans="1:8" x14ac:dyDescent="0.25">
      <c r="A35" s="50"/>
      <c r="B35" s="16"/>
      <c r="C35" s="18"/>
      <c r="D35" s="18"/>
      <c r="E35" s="18"/>
      <c r="F35" s="18"/>
      <c r="G35" s="18"/>
      <c r="H35" s="52"/>
    </row>
    <row r="36" spans="1:8" x14ac:dyDescent="0.25">
      <c r="A36" s="50"/>
      <c r="B36" s="307" t="s">
        <v>1329</v>
      </c>
      <c r="C36" s="307"/>
      <c r="D36" s="307"/>
      <c r="E36" s="307"/>
      <c r="F36" s="307"/>
      <c r="G36" s="307"/>
      <c r="H36" s="52"/>
    </row>
    <row r="37" spans="1:8" x14ac:dyDescent="0.25">
      <c r="A37" s="50"/>
      <c r="B37" s="307"/>
      <c r="C37" s="307"/>
      <c r="D37" s="307"/>
      <c r="E37" s="307"/>
      <c r="F37" s="307"/>
      <c r="G37" s="307"/>
      <c r="H37" s="52"/>
    </row>
    <row r="38" spans="1:8" x14ac:dyDescent="0.25">
      <c r="A38" s="50"/>
      <c r="B38" s="16"/>
      <c r="C38" s="18"/>
      <c r="D38" s="18"/>
      <c r="E38" s="18"/>
      <c r="F38" s="18"/>
      <c r="G38" s="18"/>
      <c r="H38" s="52"/>
    </row>
    <row r="39" spans="1:8" x14ac:dyDescent="0.25">
      <c r="A39" s="50"/>
      <c r="B39" s="16"/>
      <c r="C39" s="18"/>
      <c r="D39" s="18"/>
      <c r="E39" s="18"/>
      <c r="F39" s="18"/>
      <c r="G39" s="18"/>
      <c r="H39" s="52"/>
    </row>
    <row r="40" spans="1:8" x14ac:dyDescent="0.25">
      <c r="A40" s="50"/>
      <c r="B40" s="16"/>
      <c r="C40" s="18"/>
      <c r="D40" s="18"/>
      <c r="E40" s="18"/>
      <c r="F40" s="18"/>
      <c r="G40" s="18"/>
      <c r="H40" s="52"/>
    </row>
    <row r="41" spans="1:8" x14ac:dyDescent="0.25">
      <c r="A41" s="50"/>
      <c r="B41" s="16"/>
      <c r="C41" s="18"/>
      <c r="D41" s="18"/>
      <c r="E41" s="18"/>
      <c r="F41" s="18"/>
      <c r="G41" s="18"/>
      <c r="H41" s="52"/>
    </row>
    <row r="42" spans="1:8" x14ac:dyDescent="0.25">
      <c r="A42" s="50"/>
      <c r="B42" s="16"/>
      <c r="C42" s="18"/>
      <c r="D42" s="18"/>
      <c r="E42" s="18"/>
      <c r="F42" s="18"/>
      <c r="G42" s="18"/>
      <c r="H42" s="52"/>
    </row>
    <row r="43" spans="1:8" ht="15.75" thickBot="1" x14ac:dyDescent="0.3">
      <c r="A43" s="50"/>
      <c r="B43" s="16"/>
      <c r="C43" s="18"/>
      <c r="D43" s="18"/>
      <c r="E43" s="18"/>
      <c r="F43" s="18"/>
      <c r="G43" s="18"/>
      <c r="H43" s="52"/>
    </row>
    <row r="44" spans="1:8" ht="15.75" thickBot="1" x14ac:dyDescent="0.3">
      <c r="A44" s="312" t="str">
        <f>SITE!A47</f>
        <v>-</v>
      </c>
      <c r="B44" s="313"/>
      <c r="C44" s="313"/>
      <c r="D44" s="313"/>
      <c r="E44" s="313"/>
      <c r="F44" s="313"/>
      <c r="G44" s="314"/>
      <c r="H44" s="55">
        <v>8</v>
      </c>
    </row>
  </sheetData>
  <sheetProtection password="95E4" sheet="1" objects="1" scenarios="1" selectLockedCells="1"/>
  <mergeCells count="3">
    <mergeCell ref="B34:F34"/>
    <mergeCell ref="B36:G37"/>
    <mergeCell ref="A44:G44"/>
  </mergeCells>
  <pageMargins left="0.7" right="0.7" top="0.75" bottom="0.75" header="0.3" footer="0.3"/>
  <pageSetup paperSize="9" orientation="portrait" r:id="rId1"/>
  <headerFooter>
    <oddHeader>&amp;C&amp;F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34998626667073579"/>
  </sheetPr>
  <dimension ref="A1:A2"/>
  <sheetViews>
    <sheetView zoomScale="85" zoomScaleNormal="85" workbookViewId="0"/>
  </sheetViews>
  <sheetFormatPr baseColWidth="10" defaultRowHeight="15" x14ac:dyDescent="0.25"/>
  <cols>
    <col min="1" max="1" width="133.42578125" customWidth="1"/>
  </cols>
  <sheetData>
    <row r="1" spans="1:1" ht="290.25" customHeight="1" x14ac:dyDescent="0.25">
      <c r="A1" s="100" t="s">
        <v>1368</v>
      </c>
    </row>
    <row r="2" spans="1:1" ht="369.75" customHeight="1" x14ac:dyDescent="0.25">
      <c r="A2" s="100" t="s">
        <v>1369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tint="-0.34998626667073579"/>
  </sheetPr>
  <dimension ref="A1:H577"/>
  <sheetViews>
    <sheetView zoomScaleNormal="100" workbookViewId="0">
      <selection activeCell="B4" sqref="B4"/>
    </sheetView>
  </sheetViews>
  <sheetFormatPr baseColWidth="10" defaultRowHeight="15" x14ac:dyDescent="0.25"/>
  <cols>
    <col min="1" max="1" width="2.42578125" style="23" customWidth="1"/>
    <col min="2" max="2" width="11.42578125" style="18"/>
    <col min="3" max="3" width="193.140625" style="23" customWidth="1"/>
    <col min="4" max="4" width="2.5703125" style="23" customWidth="1"/>
    <col min="5" max="5" width="12" style="23" customWidth="1"/>
    <col min="6" max="16384" width="11.42578125" style="23"/>
  </cols>
  <sheetData>
    <row r="1" spans="1:6" ht="12.75" customHeight="1" x14ac:dyDescent="0.25">
      <c r="A1" s="24"/>
      <c r="B1" s="28"/>
      <c r="C1" s="24"/>
      <c r="D1" s="24"/>
    </row>
    <row r="2" spans="1:6" x14ac:dyDescent="0.25">
      <c r="A2" s="24"/>
      <c r="B2" s="315" t="s">
        <v>134</v>
      </c>
      <c r="C2" s="316"/>
      <c r="D2" s="24"/>
    </row>
    <row r="3" spans="1:6" x14ac:dyDescent="0.25">
      <c r="A3" s="24"/>
      <c r="B3" s="317" t="s">
        <v>135</v>
      </c>
      <c r="C3" s="318"/>
      <c r="D3" s="24"/>
    </row>
    <row r="4" spans="1:6" x14ac:dyDescent="0.25">
      <c r="A4" s="24"/>
      <c r="B4" s="182" t="s">
        <v>1312</v>
      </c>
      <c r="C4" s="182" t="s">
        <v>1</v>
      </c>
      <c r="D4" s="24"/>
    </row>
    <row r="5" spans="1:6" x14ac:dyDescent="0.25">
      <c r="A5" s="24"/>
      <c r="B5" s="183" t="s">
        <v>136</v>
      </c>
      <c r="C5" s="184" t="s">
        <v>137</v>
      </c>
      <c r="D5" s="24"/>
      <c r="F5" s="25"/>
    </row>
    <row r="6" spans="1:6" x14ac:dyDescent="0.25">
      <c r="A6" s="24"/>
      <c r="B6" s="185" t="s">
        <v>138</v>
      </c>
      <c r="C6" s="186" t="s">
        <v>139</v>
      </c>
      <c r="D6" s="24"/>
      <c r="E6" s="26"/>
    </row>
    <row r="7" spans="1:6" ht="15" customHeight="1" x14ac:dyDescent="0.25">
      <c r="A7" s="24"/>
      <c r="B7" s="187" t="s">
        <v>140</v>
      </c>
      <c r="C7" s="184" t="s">
        <v>141</v>
      </c>
      <c r="D7" s="24"/>
    </row>
    <row r="8" spans="1:6" x14ac:dyDescent="0.25">
      <c r="A8" s="24"/>
      <c r="B8" s="188" t="s">
        <v>142</v>
      </c>
      <c r="C8" s="189" t="s">
        <v>143</v>
      </c>
      <c r="D8" s="24"/>
    </row>
    <row r="9" spans="1:6" x14ac:dyDescent="0.25">
      <c r="A9" s="24"/>
      <c r="B9" s="188" t="s">
        <v>144</v>
      </c>
      <c r="C9" s="189" t="s">
        <v>145</v>
      </c>
      <c r="D9" s="24"/>
    </row>
    <row r="10" spans="1:6" x14ac:dyDescent="0.25">
      <c r="A10" s="24"/>
      <c r="B10" s="188" t="s">
        <v>146</v>
      </c>
      <c r="C10" s="189" t="s">
        <v>147</v>
      </c>
      <c r="D10" s="24"/>
    </row>
    <row r="11" spans="1:6" x14ac:dyDescent="0.25">
      <c r="A11" s="24"/>
      <c r="B11" s="188" t="s">
        <v>148</v>
      </c>
      <c r="C11" s="189" t="s">
        <v>149</v>
      </c>
      <c r="D11" s="24"/>
    </row>
    <row r="12" spans="1:6" x14ac:dyDescent="0.25">
      <c r="A12" s="24"/>
      <c r="B12" s="188" t="s">
        <v>150</v>
      </c>
      <c r="C12" s="189" t="s">
        <v>151</v>
      </c>
      <c r="D12" s="24"/>
    </row>
    <row r="13" spans="1:6" x14ac:dyDescent="0.25">
      <c r="A13" s="24"/>
      <c r="B13" s="188" t="s">
        <v>152</v>
      </c>
      <c r="C13" s="189" t="s">
        <v>153</v>
      </c>
      <c r="D13" s="24"/>
    </row>
    <row r="14" spans="1:6" x14ac:dyDescent="0.25">
      <c r="A14" s="24"/>
      <c r="B14" s="188" t="s">
        <v>154</v>
      </c>
      <c r="C14" s="189" t="s">
        <v>155</v>
      </c>
      <c r="D14" s="24"/>
    </row>
    <row r="15" spans="1:6" x14ac:dyDescent="0.25">
      <c r="A15" s="24"/>
      <c r="B15" s="188" t="s">
        <v>156</v>
      </c>
      <c r="C15" s="189" t="s">
        <v>157</v>
      </c>
      <c r="D15" s="24"/>
    </row>
    <row r="16" spans="1:6" x14ac:dyDescent="0.25">
      <c r="A16" s="24"/>
      <c r="B16" s="188" t="s">
        <v>158</v>
      </c>
      <c r="C16" s="189" t="s">
        <v>159</v>
      </c>
      <c r="D16" s="24"/>
    </row>
    <row r="17" spans="1:6" x14ac:dyDescent="0.25">
      <c r="A17" s="24"/>
      <c r="B17" s="190" t="s">
        <v>160</v>
      </c>
      <c r="C17" s="186" t="s">
        <v>161</v>
      </c>
      <c r="D17" s="24"/>
    </row>
    <row r="18" spans="1:6" x14ac:dyDescent="0.25">
      <c r="A18" s="24"/>
      <c r="B18" s="191" t="s">
        <v>1311</v>
      </c>
      <c r="C18" s="192" t="s">
        <v>162</v>
      </c>
      <c r="D18" s="24"/>
    </row>
    <row r="19" spans="1:6" x14ac:dyDescent="0.25">
      <c r="A19" s="24"/>
      <c r="B19" s="182" t="s">
        <v>163</v>
      </c>
      <c r="C19" s="193" t="s">
        <v>164</v>
      </c>
      <c r="D19" s="24"/>
      <c r="F19" s="27"/>
    </row>
    <row r="20" spans="1:6" x14ac:dyDescent="0.25">
      <c r="A20" s="24"/>
      <c r="B20" s="187" t="s">
        <v>165</v>
      </c>
      <c r="C20" s="184" t="s">
        <v>166</v>
      </c>
      <c r="D20" s="24"/>
    </row>
    <row r="21" spans="1:6" x14ac:dyDescent="0.25">
      <c r="A21" s="24"/>
      <c r="B21" s="188" t="s">
        <v>167</v>
      </c>
      <c r="C21" s="189" t="s">
        <v>168</v>
      </c>
      <c r="D21" s="24"/>
    </row>
    <row r="22" spans="1:6" x14ac:dyDescent="0.25">
      <c r="A22" s="24"/>
      <c r="B22" s="188" t="s">
        <v>169</v>
      </c>
      <c r="C22" s="189" t="s">
        <v>170</v>
      </c>
      <c r="D22" s="24"/>
    </row>
    <row r="23" spans="1:6" x14ac:dyDescent="0.25">
      <c r="A23" s="24"/>
      <c r="B23" s="190" t="s">
        <v>171</v>
      </c>
      <c r="C23" s="186" t="s">
        <v>172</v>
      </c>
      <c r="D23" s="24"/>
    </row>
    <row r="24" spans="1:6" x14ac:dyDescent="0.25">
      <c r="A24" s="24"/>
      <c r="B24" s="188" t="s">
        <v>173</v>
      </c>
      <c r="C24" s="189" t="s">
        <v>174</v>
      </c>
      <c r="D24" s="24"/>
    </row>
    <row r="25" spans="1:6" x14ac:dyDescent="0.25">
      <c r="A25" s="24"/>
      <c r="B25" s="188" t="s">
        <v>175</v>
      </c>
      <c r="C25" s="189" t="s">
        <v>176</v>
      </c>
      <c r="D25" s="24"/>
    </row>
    <row r="26" spans="1:6" x14ac:dyDescent="0.25">
      <c r="A26" s="24"/>
      <c r="B26" s="188" t="s">
        <v>177</v>
      </c>
      <c r="C26" s="189" t="s">
        <v>178</v>
      </c>
      <c r="D26" s="24"/>
    </row>
    <row r="27" spans="1:6" x14ac:dyDescent="0.25">
      <c r="A27" s="24"/>
      <c r="B27" s="188" t="s">
        <v>179</v>
      </c>
      <c r="C27" s="189" t="s">
        <v>180</v>
      </c>
      <c r="D27" s="24"/>
    </row>
    <row r="28" spans="1:6" x14ac:dyDescent="0.25">
      <c r="A28" s="24"/>
      <c r="B28" s="188" t="s">
        <v>181</v>
      </c>
      <c r="C28" s="189" t="s">
        <v>182</v>
      </c>
      <c r="D28" s="24"/>
    </row>
    <row r="29" spans="1:6" x14ac:dyDescent="0.25">
      <c r="A29" s="24"/>
      <c r="B29" s="188" t="s">
        <v>183</v>
      </c>
      <c r="C29" s="189" t="s">
        <v>184</v>
      </c>
      <c r="D29" s="24"/>
    </row>
    <row r="30" spans="1:6" x14ac:dyDescent="0.25">
      <c r="A30" s="24"/>
      <c r="B30" s="188" t="s">
        <v>185</v>
      </c>
      <c r="C30" s="189" t="s">
        <v>186</v>
      </c>
      <c r="D30" s="24"/>
    </row>
    <row r="31" spans="1:6" x14ac:dyDescent="0.25">
      <c r="A31" s="24"/>
      <c r="B31" s="188" t="s">
        <v>187</v>
      </c>
      <c r="C31" s="189" t="s">
        <v>188</v>
      </c>
      <c r="D31" s="24"/>
    </row>
    <row r="32" spans="1:6" x14ac:dyDescent="0.25">
      <c r="A32" s="24"/>
      <c r="B32" s="188" t="s">
        <v>189</v>
      </c>
      <c r="C32" s="189" t="s">
        <v>190</v>
      </c>
      <c r="D32" s="24"/>
      <c r="F32" s="25"/>
    </row>
    <row r="33" spans="1:6" x14ac:dyDescent="0.25">
      <c r="A33" s="24"/>
      <c r="B33" s="188" t="s">
        <v>191</v>
      </c>
      <c r="C33" s="189" t="s">
        <v>192</v>
      </c>
      <c r="D33" s="24"/>
    </row>
    <row r="34" spans="1:6" x14ac:dyDescent="0.25">
      <c r="A34" s="24"/>
      <c r="B34" s="188" t="s">
        <v>193</v>
      </c>
      <c r="C34" s="189" t="s">
        <v>194</v>
      </c>
      <c r="D34" s="24"/>
      <c r="E34" s="26"/>
    </row>
    <row r="35" spans="1:6" x14ac:dyDescent="0.25">
      <c r="A35" s="24"/>
      <c r="B35" s="188" t="s">
        <v>195</v>
      </c>
      <c r="C35" s="189" t="s">
        <v>196</v>
      </c>
      <c r="D35" s="24"/>
    </row>
    <row r="36" spans="1:6" x14ac:dyDescent="0.25">
      <c r="A36" s="24"/>
      <c r="B36" s="188" t="s">
        <v>197</v>
      </c>
      <c r="C36" s="189" t="s">
        <v>198</v>
      </c>
      <c r="D36" s="24"/>
    </row>
    <row r="37" spans="1:6" x14ac:dyDescent="0.25">
      <c r="A37" s="24"/>
      <c r="B37" s="188" t="s">
        <v>199</v>
      </c>
      <c r="C37" s="189" t="s">
        <v>200</v>
      </c>
      <c r="D37" s="24"/>
    </row>
    <row r="38" spans="1:6" x14ac:dyDescent="0.25">
      <c r="A38" s="24"/>
      <c r="B38" s="188" t="s">
        <v>201</v>
      </c>
      <c r="C38" s="189" t="s">
        <v>202</v>
      </c>
      <c r="D38" s="24"/>
      <c r="F38" s="25"/>
    </row>
    <row r="39" spans="1:6" x14ac:dyDescent="0.25">
      <c r="A39" s="24"/>
      <c r="B39" s="188" t="s">
        <v>203</v>
      </c>
      <c r="C39" s="189" t="s">
        <v>204</v>
      </c>
      <c r="D39" s="24"/>
    </row>
    <row r="40" spans="1:6" x14ac:dyDescent="0.25">
      <c r="A40" s="24"/>
      <c r="B40" s="188" t="s">
        <v>205</v>
      </c>
      <c r="C40" s="189" t="s">
        <v>206</v>
      </c>
      <c r="D40" s="24"/>
      <c r="E40" s="26"/>
    </row>
    <row r="41" spans="1:6" x14ac:dyDescent="0.25">
      <c r="A41" s="24"/>
      <c r="B41" s="188" t="s">
        <v>207</v>
      </c>
      <c r="C41" s="189" t="s">
        <v>208</v>
      </c>
      <c r="D41" s="24"/>
    </row>
    <row r="42" spans="1:6" x14ac:dyDescent="0.25">
      <c r="A42" s="24"/>
      <c r="B42" s="188" t="s">
        <v>209</v>
      </c>
      <c r="C42" s="189" t="s">
        <v>210</v>
      </c>
      <c r="D42" s="24"/>
    </row>
    <row r="43" spans="1:6" x14ac:dyDescent="0.25">
      <c r="A43" s="24"/>
      <c r="B43" s="188" t="s">
        <v>211</v>
      </c>
      <c r="C43" s="189" t="s">
        <v>212</v>
      </c>
      <c r="D43" s="24"/>
    </row>
    <row r="44" spans="1:6" x14ac:dyDescent="0.25">
      <c r="A44" s="24"/>
      <c r="B44" s="188" t="s">
        <v>213</v>
      </c>
      <c r="C44" s="189" t="s">
        <v>214</v>
      </c>
      <c r="D44" s="24"/>
    </row>
    <row r="45" spans="1:6" x14ac:dyDescent="0.25">
      <c r="A45" s="24"/>
      <c r="B45" s="188" t="s">
        <v>215</v>
      </c>
      <c r="C45" s="189" t="s">
        <v>216</v>
      </c>
      <c r="D45" s="24"/>
    </row>
    <row r="46" spans="1:6" x14ac:dyDescent="0.25">
      <c r="A46" s="24"/>
      <c r="B46" s="188" t="s">
        <v>217</v>
      </c>
      <c r="C46" s="189" t="s">
        <v>218</v>
      </c>
      <c r="D46" s="24"/>
    </row>
    <row r="47" spans="1:6" x14ac:dyDescent="0.25">
      <c r="A47" s="24"/>
      <c r="B47" s="188" t="s">
        <v>219</v>
      </c>
      <c r="C47" s="189" t="s">
        <v>220</v>
      </c>
      <c r="D47" s="24"/>
    </row>
    <row r="48" spans="1:6" x14ac:dyDescent="0.25">
      <c r="A48" s="24"/>
      <c r="B48" s="188" t="s">
        <v>221</v>
      </c>
      <c r="C48" s="189" t="s">
        <v>222</v>
      </c>
      <c r="D48" s="24"/>
    </row>
    <row r="49" spans="1:6" x14ac:dyDescent="0.25">
      <c r="A49" s="24"/>
      <c r="B49" s="188" t="s">
        <v>223</v>
      </c>
      <c r="C49" s="189" t="s">
        <v>224</v>
      </c>
      <c r="D49" s="24"/>
    </row>
    <row r="50" spans="1:6" x14ac:dyDescent="0.25">
      <c r="A50" s="24"/>
      <c r="B50" s="188" t="s">
        <v>225</v>
      </c>
      <c r="C50" s="189" t="s">
        <v>226</v>
      </c>
      <c r="D50" s="24"/>
    </row>
    <row r="51" spans="1:6" x14ac:dyDescent="0.25">
      <c r="A51" s="24"/>
      <c r="B51" s="188" t="s">
        <v>227</v>
      </c>
      <c r="C51" s="189" t="s">
        <v>228</v>
      </c>
      <c r="D51" s="24"/>
    </row>
    <row r="52" spans="1:6" x14ac:dyDescent="0.25">
      <c r="A52" s="24"/>
      <c r="B52" s="188" t="s">
        <v>229</v>
      </c>
      <c r="C52" s="189" t="s">
        <v>230</v>
      </c>
      <c r="D52" s="24"/>
    </row>
    <row r="53" spans="1:6" x14ac:dyDescent="0.25">
      <c r="A53" s="24"/>
      <c r="B53" s="188" t="s">
        <v>231</v>
      </c>
      <c r="C53" s="189" t="s">
        <v>232</v>
      </c>
      <c r="D53" s="24"/>
    </row>
    <row r="54" spans="1:6" x14ac:dyDescent="0.25">
      <c r="A54" s="24"/>
      <c r="B54" s="188" t="s">
        <v>233</v>
      </c>
      <c r="C54" s="189" t="s">
        <v>234</v>
      </c>
      <c r="D54" s="24"/>
    </row>
    <row r="55" spans="1:6" x14ac:dyDescent="0.25">
      <c r="A55" s="24"/>
      <c r="B55" s="188" t="s">
        <v>235</v>
      </c>
      <c r="C55" s="189" t="s">
        <v>236</v>
      </c>
      <c r="D55" s="24"/>
    </row>
    <row r="56" spans="1:6" x14ac:dyDescent="0.25">
      <c r="A56" s="24"/>
      <c r="B56" s="188" t="s">
        <v>237</v>
      </c>
      <c r="C56" s="189" t="s">
        <v>238</v>
      </c>
      <c r="D56" s="24"/>
    </row>
    <row r="57" spans="1:6" x14ac:dyDescent="0.25">
      <c r="A57" s="24"/>
      <c r="B57" s="188" t="s">
        <v>239</v>
      </c>
      <c r="C57" s="189" t="s">
        <v>240</v>
      </c>
      <c r="D57" s="24"/>
    </row>
    <row r="58" spans="1:6" x14ac:dyDescent="0.25">
      <c r="A58" s="24"/>
      <c r="B58" s="188" t="s">
        <v>241</v>
      </c>
      <c r="C58" s="189" t="s">
        <v>242</v>
      </c>
      <c r="D58" s="24"/>
    </row>
    <row r="59" spans="1:6" x14ac:dyDescent="0.25">
      <c r="A59" s="24"/>
      <c r="B59" s="188" t="s">
        <v>243</v>
      </c>
      <c r="C59" s="189" t="s">
        <v>244</v>
      </c>
      <c r="D59" s="24"/>
    </row>
    <row r="60" spans="1:6" x14ac:dyDescent="0.25">
      <c r="A60" s="24"/>
      <c r="B60" s="188" t="s">
        <v>245</v>
      </c>
      <c r="C60" s="189" t="s">
        <v>246</v>
      </c>
      <c r="D60" s="24"/>
      <c r="F60" s="25"/>
    </row>
    <row r="61" spans="1:6" x14ac:dyDescent="0.25">
      <c r="A61" s="24"/>
      <c r="B61" s="188" t="s">
        <v>247</v>
      </c>
      <c r="C61" s="189" t="s">
        <v>248</v>
      </c>
      <c r="D61" s="24"/>
    </row>
    <row r="62" spans="1:6" x14ac:dyDescent="0.25">
      <c r="A62" s="24"/>
      <c r="B62" s="188" t="s">
        <v>249</v>
      </c>
      <c r="C62" s="189" t="s">
        <v>250</v>
      </c>
      <c r="D62" s="24"/>
      <c r="E62" s="26"/>
    </row>
    <row r="63" spans="1:6" x14ac:dyDescent="0.25">
      <c r="A63" s="24"/>
      <c r="B63" s="188" t="s">
        <v>251</v>
      </c>
      <c r="C63" s="189" t="s">
        <v>252</v>
      </c>
      <c r="D63" s="24"/>
    </row>
    <row r="64" spans="1:6" x14ac:dyDescent="0.25">
      <c r="A64" s="24"/>
      <c r="B64" s="188" t="s">
        <v>253</v>
      </c>
      <c r="C64" s="189" t="s">
        <v>254</v>
      </c>
      <c r="D64" s="24"/>
    </row>
    <row r="65" spans="1:8" x14ac:dyDescent="0.25">
      <c r="A65" s="24"/>
      <c r="B65" s="188" t="s">
        <v>255</v>
      </c>
      <c r="C65" s="189" t="s">
        <v>256</v>
      </c>
      <c r="D65" s="24"/>
    </row>
    <row r="66" spans="1:8" x14ac:dyDescent="0.25">
      <c r="A66" s="24"/>
      <c r="B66" s="188" t="s">
        <v>257</v>
      </c>
      <c r="C66" s="189" t="s">
        <v>258</v>
      </c>
      <c r="D66" s="24"/>
    </row>
    <row r="67" spans="1:8" x14ac:dyDescent="0.25">
      <c r="A67" s="24"/>
      <c r="B67" s="188" t="s">
        <v>259</v>
      </c>
      <c r="C67" s="189" t="s">
        <v>260</v>
      </c>
      <c r="D67" s="24"/>
      <c r="H67" s="23" t="s">
        <v>291</v>
      </c>
    </row>
    <row r="68" spans="1:8" x14ac:dyDescent="0.25">
      <c r="A68" s="24"/>
      <c r="B68" s="188" t="s">
        <v>261</v>
      </c>
      <c r="C68" s="189" t="s">
        <v>262</v>
      </c>
      <c r="D68" s="24"/>
      <c r="H68" s="23" t="s">
        <v>291</v>
      </c>
    </row>
    <row r="69" spans="1:8" x14ac:dyDescent="0.25">
      <c r="A69" s="24"/>
      <c r="B69" s="188" t="s">
        <v>263</v>
      </c>
      <c r="C69" s="189" t="s">
        <v>264</v>
      </c>
      <c r="D69" s="24"/>
      <c r="H69" s="23" t="s">
        <v>291</v>
      </c>
    </row>
    <row r="70" spans="1:8" x14ac:dyDescent="0.25">
      <c r="A70" s="24"/>
      <c r="B70" s="188" t="s">
        <v>265</v>
      </c>
      <c r="C70" s="189" t="s">
        <v>266</v>
      </c>
      <c r="D70" s="24"/>
      <c r="H70" s="23" t="s">
        <v>291</v>
      </c>
    </row>
    <row r="71" spans="1:8" x14ac:dyDescent="0.25">
      <c r="A71" s="24"/>
      <c r="B71" s="188" t="s">
        <v>267</v>
      </c>
      <c r="C71" s="189" t="s">
        <v>268</v>
      </c>
      <c r="D71" s="24"/>
      <c r="H71" s="23" t="s">
        <v>291</v>
      </c>
    </row>
    <row r="72" spans="1:8" x14ac:dyDescent="0.25">
      <c r="A72" s="24"/>
      <c r="B72" s="188" t="s">
        <v>269</v>
      </c>
      <c r="C72" s="189" t="s">
        <v>270</v>
      </c>
      <c r="D72" s="24"/>
      <c r="H72" s="23" t="s">
        <v>291</v>
      </c>
    </row>
    <row r="73" spans="1:8" x14ac:dyDescent="0.25">
      <c r="A73" s="24"/>
      <c r="B73" s="188" t="s">
        <v>271</v>
      </c>
      <c r="C73" s="189" t="s">
        <v>272</v>
      </c>
      <c r="D73" s="24"/>
      <c r="H73" s="23" t="s">
        <v>291</v>
      </c>
    </row>
    <row r="74" spans="1:8" x14ac:dyDescent="0.25">
      <c r="A74" s="24"/>
      <c r="B74" s="188" t="s">
        <v>273</v>
      </c>
      <c r="C74" s="189" t="s">
        <v>274</v>
      </c>
      <c r="D74" s="24"/>
      <c r="H74" s="23" t="s">
        <v>291</v>
      </c>
    </row>
    <row r="75" spans="1:8" x14ac:dyDescent="0.25">
      <c r="A75" s="24"/>
      <c r="B75" s="188" t="s">
        <v>275</v>
      </c>
      <c r="C75" s="189" t="s">
        <v>276</v>
      </c>
      <c r="D75" s="24"/>
      <c r="H75" s="23" t="s">
        <v>291</v>
      </c>
    </row>
    <row r="76" spans="1:8" x14ac:dyDescent="0.25">
      <c r="A76" s="24"/>
      <c r="B76" s="188" t="s">
        <v>277</v>
      </c>
      <c r="C76" s="189" t="s">
        <v>278</v>
      </c>
      <c r="D76" s="24"/>
      <c r="H76" s="23" t="s">
        <v>291</v>
      </c>
    </row>
    <row r="77" spans="1:8" x14ac:dyDescent="0.25">
      <c r="A77" s="24"/>
      <c r="B77" s="188" t="s">
        <v>279</v>
      </c>
      <c r="C77" s="189" t="s">
        <v>280</v>
      </c>
      <c r="D77" s="24"/>
      <c r="H77" s="23" t="s">
        <v>291</v>
      </c>
    </row>
    <row r="78" spans="1:8" x14ac:dyDescent="0.25">
      <c r="A78" s="24"/>
      <c r="B78" s="188" t="s">
        <v>281</v>
      </c>
      <c r="C78" s="189" t="s">
        <v>282</v>
      </c>
      <c r="D78" s="24"/>
    </row>
    <row r="79" spans="1:8" x14ac:dyDescent="0.25">
      <c r="A79" s="24"/>
      <c r="B79" s="188" t="s">
        <v>283</v>
      </c>
      <c r="C79" s="189" t="s">
        <v>284</v>
      </c>
      <c r="D79" s="24"/>
      <c r="H79" s="23" t="s">
        <v>291</v>
      </c>
    </row>
    <row r="80" spans="1:8" x14ac:dyDescent="0.25">
      <c r="A80" s="24"/>
      <c r="B80" s="188" t="s">
        <v>285</v>
      </c>
      <c r="C80" s="189" t="s">
        <v>286</v>
      </c>
      <c r="D80" s="24"/>
      <c r="H80" s="23" t="s">
        <v>291</v>
      </c>
    </row>
    <row r="81" spans="1:8" x14ac:dyDescent="0.25">
      <c r="A81" s="24"/>
      <c r="B81" s="188" t="s">
        <v>287</v>
      </c>
      <c r="C81" s="189" t="s">
        <v>288</v>
      </c>
      <c r="D81" s="24"/>
    </row>
    <row r="82" spans="1:8" x14ac:dyDescent="0.25">
      <c r="A82" s="24"/>
      <c r="B82" s="190" t="s">
        <v>289</v>
      </c>
      <c r="C82" s="186" t="s">
        <v>290</v>
      </c>
      <c r="D82" s="24"/>
    </row>
    <row r="83" spans="1:8" x14ac:dyDescent="0.25">
      <c r="A83" s="24"/>
      <c r="B83" s="187" t="s">
        <v>292</v>
      </c>
      <c r="C83" s="184" t="s">
        <v>62</v>
      </c>
      <c r="D83" s="24"/>
    </row>
    <row r="84" spans="1:8" x14ac:dyDescent="0.25">
      <c r="A84" s="24"/>
      <c r="B84" s="188" t="s">
        <v>293</v>
      </c>
      <c r="C84" s="189" t="s">
        <v>294</v>
      </c>
      <c r="D84" s="24"/>
      <c r="H84" s="23" t="s">
        <v>291</v>
      </c>
    </row>
    <row r="85" spans="1:8" x14ac:dyDescent="0.25">
      <c r="A85" s="24"/>
      <c r="B85" s="188" t="s">
        <v>295</v>
      </c>
      <c r="C85" s="189" t="s">
        <v>296</v>
      </c>
      <c r="D85" s="24"/>
      <c r="H85" s="23" t="s">
        <v>291</v>
      </c>
    </row>
    <row r="86" spans="1:8" x14ac:dyDescent="0.25">
      <c r="A86" s="24"/>
      <c r="B86" s="188" t="s">
        <v>297</v>
      </c>
      <c r="C86" s="189" t="s">
        <v>298</v>
      </c>
      <c r="D86" s="24"/>
      <c r="H86" s="23" t="s">
        <v>291</v>
      </c>
    </row>
    <row r="87" spans="1:8" x14ac:dyDescent="0.25">
      <c r="A87" s="24"/>
      <c r="B87" s="188" t="s">
        <v>299</v>
      </c>
      <c r="C87" s="189" t="s">
        <v>300</v>
      </c>
      <c r="D87" s="24"/>
      <c r="H87" s="23" t="s">
        <v>291</v>
      </c>
    </row>
    <row r="88" spans="1:8" x14ac:dyDescent="0.25">
      <c r="A88" s="24"/>
      <c r="B88" s="188" t="s">
        <v>301</v>
      </c>
      <c r="C88" s="189" t="s">
        <v>104</v>
      </c>
      <c r="D88" s="24"/>
    </row>
    <row r="89" spans="1:8" x14ac:dyDescent="0.25">
      <c r="A89" s="24"/>
      <c r="B89" s="188" t="s">
        <v>302</v>
      </c>
      <c r="C89" s="189" t="s">
        <v>303</v>
      </c>
      <c r="D89" s="24"/>
      <c r="G89" s="23" t="s">
        <v>291</v>
      </c>
    </row>
    <row r="90" spans="1:8" x14ac:dyDescent="0.25">
      <c r="A90" s="24"/>
      <c r="B90" s="188" t="s">
        <v>304</v>
      </c>
      <c r="C90" s="189" t="s">
        <v>305</v>
      </c>
      <c r="D90" s="24"/>
      <c r="H90" s="23" t="s">
        <v>291</v>
      </c>
    </row>
    <row r="91" spans="1:8" x14ac:dyDescent="0.25">
      <c r="A91" s="24"/>
      <c r="B91" s="188" t="s">
        <v>306</v>
      </c>
      <c r="C91" s="189" t="s">
        <v>307</v>
      </c>
      <c r="D91" s="24"/>
      <c r="H91" s="23" t="s">
        <v>291</v>
      </c>
    </row>
    <row r="92" spans="1:8" x14ac:dyDescent="0.25">
      <c r="A92" s="24"/>
      <c r="B92" s="188" t="s">
        <v>308</v>
      </c>
      <c r="C92" s="189" t="s">
        <v>309</v>
      </c>
      <c r="D92" s="24"/>
      <c r="H92" s="23" t="s">
        <v>291</v>
      </c>
    </row>
    <row r="93" spans="1:8" x14ac:dyDescent="0.25">
      <c r="A93" s="24"/>
      <c r="B93" s="188" t="s">
        <v>310</v>
      </c>
      <c r="C93" s="189" t="s">
        <v>311</v>
      </c>
      <c r="D93" s="24"/>
      <c r="H93" s="23" t="s">
        <v>291</v>
      </c>
    </row>
    <row r="94" spans="1:8" x14ac:dyDescent="0.25">
      <c r="A94" s="24"/>
      <c r="B94" s="188" t="s">
        <v>312</v>
      </c>
      <c r="C94" s="189" t="s">
        <v>313</v>
      </c>
      <c r="D94" s="24"/>
      <c r="H94" s="23" t="s">
        <v>291</v>
      </c>
    </row>
    <row r="95" spans="1:8" x14ac:dyDescent="0.25">
      <c r="A95" s="24"/>
      <c r="B95" s="188" t="s">
        <v>314</v>
      </c>
      <c r="C95" s="189" t="s">
        <v>315</v>
      </c>
      <c r="D95" s="24"/>
      <c r="H95" s="23" t="s">
        <v>291</v>
      </c>
    </row>
    <row r="96" spans="1:8" x14ac:dyDescent="0.25">
      <c r="A96" s="24"/>
      <c r="B96" s="188" t="s">
        <v>316</v>
      </c>
      <c r="C96" s="189" t="s">
        <v>317</v>
      </c>
      <c r="D96" s="24"/>
      <c r="H96" s="23" t="s">
        <v>291</v>
      </c>
    </row>
    <row r="97" spans="1:8" x14ac:dyDescent="0.25">
      <c r="A97" s="24"/>
      <c r="B97" s="188" t="s">
        <v>318</v>
      </c>
      <c r="C97" s="189" t="s">
        <v>319</v>
      </c>
      <c r="D97" s="24"/>
      <c r="H97" s="23" t="s">
        <v>291</v>
      </c>
    </row>
    <row r="98" spans="1:8" x14ac:dyDescent="0.25">
      <c r="A98" s="24"/>
      <c r="B98" s="188" t="s">
        <v>320</v>
      </c>
      <c r="C98" s="189" t="s">
        <v>321</v>
      </c>
      <c r="D98" s="24"/>
    </row>
    <row r="99" spans="1:8" x14ac:dyDescent="0.25">
      <c r="A99" s="24"/>
      <c r="B99" s="188" t="s">
        <v>322</v>
      </c>
      <c r="C99" s="189" t="s">
        <v>323</v>
      </c>
      <c r="D99" s="24"/>
    </row>
    <row r="100" spans="1:8" x14ac:dyDescent="0.25">
      <c r="A100" s="24"/>
      <c r="B100" s="188" t="s">
        <v>324</v>
      </c>
      <c r="C100" s="189" t="s">
        <v>325</v>
      </c>
      <c r="D100" s="24"/>
      <c r="H100" s="23" t="s">
        <v>291</v>
      </c>
    </row>
    <row r="101" spans="1:8" x14ac:dyDescent="0.25">
      <c r="A101" s="24"/>
      <c r="B101" s="188" t="s">
        <v>326</v>
      </c>
      <c r="C101" s="189" t="s">
        <v>327</v>
      </c>
      <c r="D101" s="24"/>
      <c r="H101" s="23" t="s">
        <v>291</v>
      </c>
    </row>
    <row r="102" spans="1:8" x14ac:dyDescent="0.25">
      <c r="A102" s="24"/>
      <c r="B102" s="188" t="s">
        <v>328</v>
      </c>
      <c r="C102" s="189" t="s">
        <v>329</v>
      </c>
      <c r="D102" s="24"/>
      <c r="H102" s="23" t="s">
        <v>291</v>
      </c>
    </row>
    <row r="103" spans="1:8" x14ac:dyDescent="0.25">
      <c r="A103" s="24"/>
      <c r="B103" s="188" t="s">
        <v>330</v>
      </c>
      <c r="C103" s="189" t="s">
        <v>331</v>
      </c>
      <c r="D103" s="24"/>
      <c r="H103" s="23" t="s">
        <v>291</v>
      </c>
    </row>
    <row r="104" spans="1:8" x14ac:dyDescent="0.25">
      <c r="A104" s="24"/>
      <c r="B104" s="188" t="s">
        <v>332</v>
      </c>
      <c r="C104" s="189" t="s">
        <v>333</v>
      </c>
      <c r="D104" s="24"/>
      <c r="H104" s="23" t="s">
        <v>291</v>
      </c>
    </row>
    <row r="105" spans="1:8" x14ac:dyDescent="0.25">
      <c r="A105" s="24"/>
      <c r="B105" s="188" t="s">
        <v>334</v>
      </c>
      <c r="C105" s="189" t="s">
        <v>335</v>
      </c>
      <c r="D105" s="24"/>
      <c r="H105" s="23" t="s">
        <v>291</v>
      </c>
    </row>
    <row r="106" spans="1:8" x14ac:dyDescent="0.25">
      <c r="A106" s="24"/>
      <c r="B106" s="188" t="s">
        <v>336</v>
      </c>
      <c r="C106" s="189" t="s">
        <v>337</v>
      </c>
      <c r="D106" s="24"/>
    </row>
    <row r="107" spans="1:8" x14ac:dyDescent="0.25">
      <c r="A107" s="24"/>
      <c r="B107" s="188" t="s">
        <v>338</v>
      </c>
      <c r="C107" s="189" t="s">
        <v>339</v>
      </c>
      <c r="D107" s="24"/>
    </row>
    <row r="108" spans="1:8" x14ac:dyDescent="0.25">
      <c r="A108" s="24"/>
      <c r="B108" s="188" t="s">
        <v>340</v>
      </c>
      <c r="C108" s="189" t="s">
        <v>341</v>
      </c>
      <c r="D108" s="24"/>
      <c r="H108" s="23" t="s">
        <v>291</v>
      </c>
    </row>
    <row r="109" spans="1:8" x14ac:dyDescent="0.25">
      <c r="A109" s="24"/>
      <c r="B109" s="188" t="s">
        <v>342</v>
      </c>
      <c r="C109" s="189" t="s">
        <v>343</v>
      </c>
      <c r="D109" s="24"/>
      <c r="H109" s="23" t="s">
        <v>291</v>
      </c>
    </row>
    <row r="110" spans="1:8" x14ac:dyDescent="0.25">
      <c r="A110" s="24"/>
      <c r="B110" s="188" t="s">
        <v>344</v>
      </c>
      <c r="C110" s="189" t="s">
        <v>345</v>
      </c>
      <c r="D110" s="24"/>
    </row>
    <row r="111" spans="1:8" x14ac:dyDescent="0.25">
      <c r="A111" s="24"/>
      <c r="B111" s="188" t="s">
        <v>346</v>
      </c>
      <c r="C111" s="189" t="s">
        <v>347</v>
      </c>
      <c r="D111" s="24"/>
    </row>
    <row r="112" spans="1:8" x14ac:dyDescent="0.25">
      <c r="A112" s="24"/>
      <c r="B112" s="188" t="s">
        <v>348</v>
      </c>
      <c r="C112" s="189" t="s">
        <v>349</v>
      </c>
      <c r="D112" s="24"/>
      <c r="H112" s="23" t="s">
        <v>291</v>
      </c>
    </row>
    <row r="113" spans="1:8" x14ac:dyDescent="0.25">
      <c r="A113" s="24"/>
      <c r="B113" s="188" t="s">
        <v>350</v>
      </c>
      <c r="C113" s="189" t="s">
        <v>351</v>
      </c>
      <c r="D113" s="24"/>
      <c r="H113" s="23" t="s">
        <v>291</v>
      </c>
    </row>
    <row r="114" spans="1:8" x14ac:dyDescent="0.25">
      <c r="A114" s="24"/>
      <c r="B114" s="188" t="s">
        <v>352</v>
      </c>
      <c r="C114" s="189" t="s">
        <v>353</v>
      </c>
      <c r="D114" s="24"/>
    </row>
    <row r="115" spans="1:8" x14ac:dyDescent="0.25">
      <c r="A115" s="24"/>
      <c r="B115" s="188" t="s">
        <v>354</v>
      </c>
      <c r="C115" s="189" t="s">
        <v>355</v>
      </c>
      <c r="D115" s="24"/>
    </row>
    <row r="116" spans="1:8" x14ac:dyDescent="0.25">
      <c r="A116" s="24"/>
      <c r="B116" s="188" t="s">
        <v>356</v>
      </c>
      <c r="C116" s="189" t="s">
        <v>357</v>
      </c>
      <c r="D116" s="24"/>
      <c r="H116" s="23" t="s">
        <v>291</v>
      </c>
    </row>
    <row r="117" spans="1:8" x14ac:dyDescent="0.25">
      <c r="A117" s="24"/>
      <c r="B117" s="188" t="s">
        <v>358</v>
      </c>
      <c r="C117" s="189" t="s">
        <v>359</v>
      </c>
      <c r="D117" s="24"/>
      <c r="H117" s="23" t="s">
        <v>291</v>
      </c>
    </row>
    <row r="118" spans="1:8" x14ac:dyDescent="0.25">
      <c r="A118" s="24"/>
      <c r="B118" s="188" t="s">
        <v>360</v>
      </c>
      <c r="C118" s="189" t="s">
        <v>361</v>
      </c>
      <c r="D118" s="24"/>
      <c r="H118" s="23" t="s">
        <v>291</v>
      </c>
    </row>
    <row r="119" spans="1:8" x14ac:dyDescent="0.25">
      <c r="A119" s="24"/>
      <c r="B119" s="188" t="s">
        <v>362</v>
      </c>
      <c r="C119" s="189" t="s">
        <v>363</v>
      </c>
      <c r="D119" s="24"/>
      <c r="H119" s="23" t="s">
        <v>291</v>
      </c>
    </row>
    <row r="120" spans="1:8" x14ac:dyDescent="0.25">
      <c r="A120" s="24"/>
      <c r="B120" s="188" t="s">
        <v>364</v>
      </c>
      <c r="C120" s="189" t="s">
        <v>365</v>
      </c>
      <c r="D120" s="24"/>
      <c r="H120" s="23" t="s">
        <v>291</v>
      </c>
    </row>
    <row r="121" spans="1:8" x14ac:dyDescent="0.25">
      <c r="A121" s="24"/>
      <c r="B121" s="188" t="s">
        <v>366</v>
      </c>
      <c r="C121" s="189" t="s">
        <v>367</v>
      </c>
      <c r="D121" s="24"/>
      <c r="H121" s="23" t="s">
        <v>291</v>
      </c>
    </row>
    <row r="122" spans="1:8" x14ac:dyDescent="0.25">
      <c r="A122" s="24"/>
      <c r="B122" s="188" t="s">
        <v>368</v>
      </c>
      <c r="C122" s="189" t="s">
        <v>369</v>
      </c>
      <c r="D122" s="24"/>
      <c r="H122" s="23" t="s">
        <v>291</v>
      </c>
    </row>
    <row r="123" spans="1:8" x14ac:dyDescent="0.25">
      <c r="A123" s="24"/>
      <c r="B123" s="188" t="s">
        <v>370</v>
      </c>
      <c r="C123" s="189" t="s">
        <v>371</v>
      </c>
      <c r="D123" s="24"/>
    </row>
    <row r="124" spans="1:8" x14ac:dyDescent="0.25">
      <c r="A124" s="24"/>
      <c r="B124" s="188" t="s">
        <v>372</v>
      </c>
      <c r="C124" s="189" t="s">
        <v>373</v>
      </c>
      <c r="D124" s="24"/>
    </row>
    <row r="125" spans="1:8" x14ac:dyDescent="0.25">
      <c r="A125" s="24"/>
      <c r="B125" s="188" t="s">
        <v>374</v>
      </c>
      <c r="C125" s="189" t="s">
        <v>375</v>
      </c>
      <c r="D125" s="24"/>
      <c r="H125" s="23" t="s">
        <v>291</v>
      </c>
    </row>
    <row r="126" spans="1:8" x14ac:dyDescent="0.25">
      <c r="A126" s="24"/>
      <c r="B126" s="188" t="s">
        <v>376</v>
      </c>
      <c r="C126" s="189" t="s">
        <v>377</v>
      </c>
      <c r="D126" s="24"/>
      <c r="H126" s="23" t="s">
        <v>291</v>
      </c>
    </row>
    <row r="127" spans="1:8" x14ac:dyDescent="0.25">
      <c r="A127" s="24"/>
      <c r="B127" s="188" t="s">
        <v>378</v>
      </c>
      <c r="C127" s="189" t="s">
        <v>379</v>
      </c>
      <c r="D127" s="24"/>
      <c r="H127" s="23" t="s">
        <v>291</v>
      </c>
    </row>
    <row r="128" spans="1:8" x14ac:dyDescent="0.25">
      <c r="A128" s="24"/>
      <c r="B128" s="188" t="s">
        <v>380</v>
      </c>
      <c r="C128" s="189" t="s">
        <v>381</v>
      </c>
      <c r="D128" s="24"/>
      <c r="H128" s="23" t="s">
        <v>291</v>
      </c>
    </row>
    <row r="129" spans="1:8" x14ac:dyDescent="0.25">
      <c r="A129" s="24"/>
      <c r="B129" s="188" t="s">
        <v>382</v>
      </c>
      <c r="C129" s="189" t="s">
        <v>383</v>
      </c>
      <c r="D129" s="24"/>
      <c r="H129" s="23" t="s">
        <v>291</v>
      </c>
    </row>
    <row r="130" spans="1:8" x14ac:dyDescent="0.25">
      <c r="A130" s="24"/>
      <c r="B130" s="188" t="s">
        <v>384</v>
      </c>
      <c r="C130" s="189" t="s">
        <v>385</v>
      </c>
      <c r="D130" s="24"/>
      <c r="H130" s="23" t="s">
        <v>418</v>
      </c>
    </row>
    <row r="131" spans="1:8" x14ac:dyDescent="0.25">
      <c r="A131" s="24"/>
      <c r="B131" s="188" t="s">
        <v>386</v>
      </c>
      <c r="C131" s="189" t="s">
        <v>387</v>
      </c>
      <c r="D131" s="24"/>
    </row>
    <row r="132" spans="1:8" x14ac:dyDescent="0.25">
      <c r="A132" s="24"/>
      <c r="B132" s="188" t="s">
        <v>388</v>
      </c>
      <c r="C132" s="189" t="s">
        <v>389</v>
      </c>
      <c r="D132" s="24"/>
      <c r="H132" s="23" t="s">
        <v>291</v>
      </c>
    </row>
    <row r="133" spans="1:8" x14ac:dyDescent="0.25">
      <c r="A133" s="24"/>
      <c r="B133" s="188" t="s">
        <v>390</v>
      </c>
      <c r="C133" s="189" t="s">
        <v>391</v>
      </c>
      <c r="D133" s="24"/>
      <c r="H133" s="23" t="s">
        <v>291</v>
      </c>
    </row>
    <row r="134" spans="1:8" x14ac:dyDescent="0.25">
      <c r="A134" s="24"/>
      <c r="B134" s="188" t="s">
        <v>392</v>
      </c>
      <c r="C134" s="189" t="s">
        <v>393</v>
      </c>
      <c r="D134" s="24"/>
      <c r="H134" s="23" t="s">
        <v>291</v>
      </c>
    </row>
    <row r="135" spans="1:8" x14ac:dyDescent="0.25">
      <c r="A135" s="24"/>
      <c r="B135" s="188" t="s">
        <v>394</v>
      </c>
      <c r="C135" s="189" t="s">
        <v>395</v>
      </c>
      <c r="D135" s="24"/>
      <c r="H135" s="23" t="s">
        <v>291</v>
      </c>
    </row>
    <row r="136" spans="1:8" x14ac:dyDescent="0.25">
      <c r="A136" s="24"/>
      <c r="B136" s="188" t="s">
        <v>396</v>
      </c>
      <c r="C136" s="189" t="s">
        <v>397</v>
      </c>
      <c r="D136" s="24"/>
      <c r="H136" s="23" t="s">
        <v>291</v>
      </c>
    </row>
    <row r="137" spans="1:8" x14ac:dyDescent="0.25">
      <c r="A137" s="24"/>
      <c r="B137" s="188" t="s">
        <v>398</v>
      </c>
      <c r="C137" s="189" t="s">
        <v>399</v>
      </c>
      <c r="D137" s="24"/>
      <c r="H137" s="23" t="s">
        <v>291</v>
      </c>
    </row>
    <row r="138" spans="1:8" x14ac:dyDescent="0.25">
      <c r="A138" s="24"/>
      <c r="B138" s="188" t="s">
        <v>400</v>
      </c>
      <c r="C138" s="189" t="s">
        <v>401</v>
      </c>
      <c r="D138" s="24"/>
    </row>
    <row r="139" spans="1:8" x14ac:dyDescent="0.25">
      <c r="A139" s="24"/>
      <c r="B139" s="188" t="s">
        <v>402</v>
      </c>
      <c r="C139" s="189" t="s">
        <v>403</v>
      </c>
      <c r="D139" s="24"/>
    </row>
    <row r="140" spans="1:8" x14ac:dyDescent="0.25">
      <c r="A140" s="24"/>
      <c r="B140" s="188" t="s">
        <v>404</v>
      </c>
      <c r="C140" s="189" t="s">
        <v>405</v>
      </c>
      <c r="D140" s="24"/>
      <c r="H140" s="23" t="s">
        <v>291</v>
      </c>
    </row>
    <row r="141" spans="1:8" x14ac:dyDescent="0.25">
      <c r="A141" s="24"/>
      <c r="B141" s="188" t="s">
        <v>406</v>
      </c>
      <c r="C141" s="189" t="s">
        <v>407</v>
      </c>
      <c r="D141" s="24"/>
      <c r="H141" s="23" t="s">
        <v>291</v>
      </c>
    </row>
    <row r="142" spans="1:8" x14ac:dyDescent="0.25">
      <c r="A142" s="24"/>
      <c r="B142" s="188" t="s">
        <v>408</v>
      </c>
      <c r="C142" s="189" t="s">
        <v>409</v>
      </c>
      <c r="D142" s="24"/>
      <c r="H142" s="23" t="s">
        <v>291</v>
      </c>
    </row>
    <row r="143" spans="1:8" x14ac:dyDescent="0.25">
      <c r="A143" s="24"/>
      <c r="B143" s="188" t="s">
        <v>410</v>
      </c>
      <c r="C143" s="189" t="s">
        <v>411</v>
      </c>
      <c r="D143" s="24"/>
      <c r="H143" s="23" t="s">
        <v>291</v>
      </c>
    </row>
    <row r="144" spans="1:8" x14ac:dyDescent="0.25">
      <c r="A144" s="24"/>
      <c r="B144" s="188" t="s">
        <v>412</v>
      </c>
      <c r="C144" s="189" t="s">
        <v>413</v>
      </c>
      <c r="D144" s="24"/>
      <c r="H144" s="23" t="s">
        <v>291</v>
      </c>
    </row>
    <row r="145" spans="1:8" x14ac:dyDescent="0.25">
      <c r="A145" s="24"/>
      <c r="B145" s="188" t="s">
        <v>414</v>
      </c>
      <c r="C145" s="189" t="s">
        <v>415</v>
      </c>
      <c r="D145" s="24"/>
    </row>
    <row r="146" spans="1:8" x14ac:dyDescent="0.25">
      <c r="A146" s="24"/>
      <c r="B146" s="188" t="s">
        <v>416</v>
      </c>
      <c r="C146" s="189" t="s">
        <v>417</v>
      </c>
      <c r="D146" s="24"/>
    </row>
    <row r="147" spans="1:8" x14ac:dyDescent="0.25">
      <c r="A147" s="24"/>
      <c r="B147" s="188" t="s">
        <v>419</v>
      </c>
      <c r="C147" s="189" t="s">
        <v>420</v>
      </c>
      <c r="D147" s="24"/>
      <c r="H147" s="23" t="s">
        <v>291</v>
      </c>
    </row>
    <row r="148" spans="1:8" x14ac:dyDescent="0.25">
      <c r="A148" s="24"/>
      <c r="B148" s="188" t="s">
        <v>421</v>
      </c>
      <c r="C148" s="189" t="s">
        <v>422</v>
      </c>
      <c r="D148" s="24"/>
    </row>
    <row r="149" spans="1:8" x14ac:dyDescent="0.25">
      <c r="A149" s="24"/>
      <c r="B149" s="188" t="s">
        <v>423</v>
      </c>
      <c r="C149" s="189" t="s">
        <v>424</v>
      </c>
      <c r="D149" s="24"/>
    </row>
    <row r="150" spans="1:8" x14ac:dyDescent="0.25">
      <c r="A150" s="24"/>
      <c r="B150" s="188" t="s">
        <v>425</v>
      </c>
      <c r="C150" s="189" t="s">
        <v>426</v>
      </c>
      <c r="D150" s="24"/>
    </row>
    <row r="151" spans="1:8" x14ac:dyDescent="0.25">
      <c r="A151" s="24"/>
      <c r="B151" s="188" t="s">
        <v>427</v>
      </c>
      <c r="C151" s="189" t="s">
        <v>428</v>
      </c>
      <c r="D151" s="24"/>
      <c r="H151" s="23" t="s">
        <v>291</v>
      </c>
    </row>
    <row r="152" spans="1:8" x14ac:dyDescent="0.25">
      <c r="A152" s="24"/>
      <c r="B152" s="188" t="s">
        <v>429</v>
      </c>
      <c r="C152" s="189" t="s">
        <v>430</v>
      </c>
      <c r="D152" s="24"/>
      <c r="H152" s="23" t="s">
        <v>291</v>
      </c>
    </row>
    <row r="153" spans="1:8" x14ac:dyDescent="0.25">
      <c r="A153" s="24"/>
      <c r="B153" s="188" t="s">
        <v>431</v>
      </c>
      <c r="C153" s="189" t="s">
        <v>432</v>
      </c>
      <c r="D153" s="24"/>
      <c r="H153" s="23" t="s">
        <v>291</v>
      </c>
    </row>
    <row r="154" spans="1:8" x14ac:dyDescent="0.25">
      <c r="A154" s="24"/>
      <c r="B154" s="188" t="s">
        <v>433</v>
      </c>
      <c r="C154" s="189" t="s">
        <v>434</v>
      </c>
      <c r="D154" s="24"/>
      <c r="H154" s="23" t="s">
        <v>291</v>
      </c>
    </row>
    <row r="155" spans="1:8" x14ac:dyDescent="0.25">
      <c r="A155" s="24"/>
      <c r="B155" s="188" t="s">
        <v>435</v>
      </c>
      <c r="C155" s="189" t="s">
        <v>436</v>
      </c>
      <c r="D155" s="24"/>
    </row>
    <row r="156" spans="1:8" x14ac:dyDescent="0.25">
      <c r="A156" s="24"/>
      <c r="B156" s="188" t="s">
        <v>437</v>
      </c>
      <c r="C156" s="189" t="s">
        <v>438</v>
      </c>
      <c r="D156" s="24"/>
    </row>
    <row r="157" spans="1:8" x14ac:dyDescent="0.25">
      <c r="A157" s="24"/>
      <c r="B157" s="188" t="s">
        <v>439</v>
      </c>
      <c r="C157" s="189" t="s">
        <v>440</v>
      </c>
      <c r="D157" s="24"/>
    </row>
    <row r="158" spans="1:8" x14ac:dyDescent="0.25">
      <c r="A158" s="24"/>
      <c r="B158" s="188" t="s">
        <v>441</v>
      </c>
      <c r="C158" s="189" t="s">
        <v>442</v>
      </c>
      <c r="D158" s="24"/>
      <c r="H158" s="23" t="s">
        <v>291</v>
      </c>
    </row>
    <row r="159" spans="1:8" x14ac:dyDescent="0.25">
      <c r="A159" s="24"/>
      <c r="B159" s="188" t="s">
        <v>443</v>
      </c>
      <c r="C159" s="189" t="s">
        <v>444</v>
      </c>
      <c r="D159" s="24"/>
    </row>
    <row r="160" spans="1:8" x14ac:dyDescent="0.25">
      <c r="A160" s="24"/>
      <c r="B160" s="188" t="s">
        <v>445</v>
      </c>
      <c r="C160" s="189" t="s">
        <v>446</v>
      </c>
      <c r="D160" s="24"/>
    </row>
    <row r="161" spans="1:8" x14ac:dyDescent="0.25">
      <c r="A161" s="24"/>
      <c r="B161" s="188" t="s">
        <v>447</v>
      </c>
      <c r="C161" s="189" t="s">
        <v>448</v>
      </c>
      <c r="D161" s="24"/>
    </row>
    <row r="162" spans="1:8" x14ac:dyDescent="0.25">
      <c r="A162" s="24"/>
      <c r="B162" s="188" t="s">
        <v>449</v>
      </c>
      <c r="C162" s="189" t="s">
        <v>450</v>
      </c>
      <c r="D162" s="24"/>
    </row>
    <row r="163" spans="1:8" x14ac:dyDescent="0.25">
      <c r="A163" s="24"/>
      <c r="B163" s="188" t="s">
        <v>451</v>
      </c>
      <c r="C163" s="189" t="s">
        <v>452</v>
      </c>
      <c r="D163" s="24"/>
    </row>
    <row r="164" spans="1:8" x14ac:dyDescent="0.25">
      <c r="A164" s="24"/>
      <c r="B164" s="188" t="s">
        <v>453</v>
      </c>
      <c r="C164" s="189" t="s">
        <v>454</v>
      </c>
      <c r="D164" s="24"/>
    </row>
    <row r="165" spans="1:8" x14ac:dyDescent="0.25">
      <c r="A165" s="24"/>
      <c r="B165" s="188" t="s">
        <v>455</v>
      </c>
      <c r="C165" s="189" t="s">
        <v>456</v>
      </c>
      <c r="D165" s="24"/>
      <c r="G165" s="23" t="s">
        <v>291</v>
      </c>
    </row>
    <row r="166" spans="1:8" x14ac:dyDescent="0.25">
      <c r="A166" s="24"/>
      <c r="B166" s="188" t="s">
        <v>457</v>
      </c>
      <c r="C166" s="189" t="s">
        <v>458</v>
      </c>
      <c r="D166" s="24"/>
      <c r="H166" s="23" t="s">
        <v>291</v>
      </c>
    </row>
    <row r="167" spans="1:8" x14ac:dyDescent="0.25">
      <c r="A167" s="24"/>
      <c r="B167" s="188" t="s">
        <v>459</v>
      </c>
      <c r="C167" s="189" t="s">
        <v>460</v>
      </c>
      <c r="D167" s="24"/>
      <c r="H167" s="23" t="s">
        <v>291</v>
      </c>
    </row>
    <row r="168" spans="1:8" x14ac:dyDescent="0.25">
      <c r="A168" s="24"/>
      <c r="B168" s="188" t="s">
        <v>461</v>
      </c>
      <c r="C168" s="189" t="s">
        <v>462</v>
      </c>
      <c r="D168" s="24"/>
      <c r="H168" s="23" t="s">
        <v>291</v>
      </c>
    </row>
    <row r="169" spans="1:8" x14ac:dyDescent="0.25">
      <c r="A169" s="24"/>
      <c r="B169" s="188" t="s">
        <v>463</v>
      </c>
      <c r="C169" s="189" t="s">
        <v>464</v>
      </c>
      <c r="D169" s="24"/>
      <c r="H169" s="23" t="s">
        <v>291</v>
      </c>
    </row>
    <row r="170" spans="1:8" x14ac:dyDescent="0.25">
      <c r="A170" s="24"/>
      <c r="B170" s="188" t="s">
        <v>465</v>
      </c>
      <c r="C170" s="189" t="s">
        <v>466</v>
      </c>
      <c r="D170" s="24"/>
      <c r="H170" s="23" t="s">
        <v>291</v>
      </c>
    </row>
    <row r="171" spans="1:8" x14ac:dyDescent="0.25">
      <c r="A171" s="24"/>
      <c r="B171" s="188" t="s">
        <v>467</v>
      </c>
      <c r="C171" s="189" t="s">
        <v>468</v>
      </c>
      <c r="D171" s="24"/>
    </row>
    <row r="172" spans="1:8" x14ac:dyDescent="0.25">
      <c r="A172" s="24"/>
      <c r="B172" s="188" t="s">
        <v>469</v>
      </c>
      <c r="C172" s="189" t="s">
        <v>470</v>
      </c>
      <c r="D172" s="24"/>
    </row>
    <row r="173" spans="1:8" x14ac:dyDescent="0.25">
      <c r="A173" s="24"/>
      <c r="B173" s="188" t="s">
        <v>471</v>
      </c>
      <c r="C173" s="189" t="s">
        <v>472</v>
      </c>
      <c r="D173" s="24"/>
      <c r="H173" s="23" t="s">
        <v>291</v>
      </c>
    </row>
    <row r="174" spans="1:8" x14ac:dyDescent="0.25">
      <c r="A174" s="24"/>
      <c r="B174" s="188" t="s">
        <v>473</v>
      </c>
      <c r="C174" s="189" t="s">
        <v>76</v>
      </c>
      <c r="D174" s="24"/>
      <c r="H174" s="23" t="s">
        <v>291</v>
      </c>
    </row>
    <row r="175" spans="1:8" x14ac:dyDescent="0.25">
      <c r="A175" s="24"/>
      <c r="B175" s="188" t="s">
        <v>474</v>
      </c>
      <c r="C175" s="189" t="s">
        <v>475</v>
      </c>
      <c r="D175" s="24"/>
      <c r="H175" s="23" t="s">
        <v>291</v>
      </c>
    </row>
    <row r="176" spans="1:8" x14ac:dyDescent="0.25">
      <c r="A176" s="24"/>
      <c r="B176" s="188" t="s">
        <v>476</v>
      </c>
      <c r="C176" s="189" t="s">
        <v>477</v>
      </c>
      <c r="D176" s="24"/>
      <c r="H176" s="23" t="s">
        <v>291</v>
      </c>
    </row>
    <row r="177" spans="1:8" x14ac:dyDescent="0.25">
      <c r="A177" s="24"/>
      <c r="B177" s="188" t="s">
        <v>478</v>
      </c>
      <c r="C177" s="189" t="s">
        <v>479</v>
      </c>
      <c r="D177" s="24"/>
      <c r="H177" s="23" t="s">
        <v>291</v>
      </c>
    </row>
    <row r="178" spans="1:8" x14ac:dyDescent="0.25">
      <c r="A178" s="24"/>
      <c r="B178" s="188" t="s">
        <v>480</v>
      </c>
      <c r="C178" s="189" t="s">
        <v>481</v>
      </c>
      <c r="D178" s="24"/>
      <c r="H178" s="23" t="s">
        <v>291</v>
      </c>
    </row>
    <row r="179" spans="1:8" x14ac:dyDescent="0.25">
      <c r="A179" s="24"/>
      <c r="B179" s="188" t="s">
        <v>482</v>
      </c>
      <c r="C179" s="189" t="s">
        <v>483</v>
      </c>
      <c r="D179" s="24"/>
      <c r="H179" s="23" t="s">
        <v>291</v>
      </c>
    </row>
    <row r="180" spans="1:8" x14ac:dyDescent="0.25">
      <c r="A180" s="24"/>
      <c r="B180" s="190" t="s">
        <v>484</v>
      </c>
      <c r="C180" s="186" t="s">
        <v>485</v>
      </c>
      <c r="D180" s="24"/>
      <c r="H180" s="23" t="s">
        <v>291</v>
      </c>
    </row>
    <row r="181" spans="1:8" x14ac:dyDescent="0.25">
      <c r="A181" s="24"/>
      <c r="B181" s="187" t="s">
        <v>486</v>
      </c>
      <c r="C181" s="184" t="s">
        <v>82</v>
      </c>
      <c r="D181" s="24"/>
      <c r="H181" s="23" t="s">
        <v>291</v>
      </c>
    </row>
    <row r="182" spans="1:8" x14ac:dyDescent="0.25">
      <c r="A182" s="24"/>
      <c r="B182" s="188" t="s">
        <v>487</v>
      </c>
      <c r="C182" s="189" t="s">
        <v>488</v>
      </c>
      <c r="D182" s="24"/>
      <c r="H182" s="23" t="s">
        <v>291</v>
      </c>
    </row>
    <row r="183" spans="1:8" x14ac:dyDescent="0.25">
      <c r="A183" s="24"/>
      <c r="B183" s="188" t="s">
        <v>489</v>
      </c>
      <c r="C183" s="189" t="s">
        <v>490</v>
      </c>
      <c r="D183" s="24"/>
    </row>
    <row r="184" spans="1:8" x14ac:dyDescent="0.25">
      <c r="A184" s="24"/>
      <c r="B184" s="188" t="s">
        <v>491</v>
      </c>
      <c r="C184" s="189" t="s">
        <v>492</v>
      </c>
      <c r="D184" s="24"/>
    </row>
    <row r="185" spans="1:8" x14ac:dyDescent="0.25">
      <c r="A185" s="24"/>
      <c r="B185" s="188" t="s">
        <v>493</v>
      </c>
      <c r="C185" s="189" t="s">
        <v>494</v>
      </c>
      <c r="D185" s="24"/>
      <c r="H185" s="23" t="s">
        <v>291</v>
      </c>
    </row>
    <row r="186" spans="1:8" x14ac:dyDescent="0.25">
      <c r="A186" s="24"/>
      <c r="B186" s="188" t="s">
        <v>495</v>
      </c>
      <c r="C186" s="189" t="s">
        <v>496</v>
      </c>
      <c r="D186" s="24"/>
      <c r="H186" s="23" t="s">
        <v>291</v>
      </c>
    </row>
    <row r="187" spans="1:8" x14ac:dyDescent="0.25">
      <c r="A187" s="24"/>
      <c r="B187" s="188" t="s">
        <v>497</v>
      </c>
      <c r="C187" s="189" t="s">
        <v>87</v>
      </c>
      <c r="D187" s="24"/>
      <c r="H187" s="23" t="s">
        <v>291</v>
      </c>
    </row>
    <row r="188" spans="1:8" x14ac:dyDescent="0.25">
      <c r="A188" s="24"/>
      <c r="B188" s="188" t="s">
        <v>498</v>
      </c>
      <c r="C188" s="189" t="s">
        <v>499</v>
      </c>
      <c r="D188" s="24"/>
      <c r="H188" s="23" t="s">
        <v>291</v>
      </c>
    </row>
    <row r="189" spans="1:8" x14ac:dyDescent="0.25">
      <c r="A189" s="24"/>
      <c r="B189" s="188" t="s">
        <v>500</v>
      </c>
      <c r="C189" s="189" t="s">
        <v>501</v>
      </c>
      <c r="D189" s="24"/>
      <c r="H189" s="23" t="s">
        <v>291</v>
      </c>
    </row>
    <row r="190" spans="1:8" x14ac:dyDescent="0.25">
      <c r="A190" s="24"/>
      <c r="B190" s="188" t="s">
        <v>502</v>
      </c>
      <c r="C190" s="189" t="s">
        <v>88</v>
      </c>
      <c r="D190" s="24"/>
      <c r="H190" s="23" t="s">
        <v>291</v>
      </c>
    </row>
    <row r="191" spans="1:8" x14ac:dyDescent="0.25">
      <c r="A191" s="24"/>
      <c r="B191" s="188" t="s">
        <v>503</v>
      </c>
      <c r="C191" s="189" t="s">
        <v>504</v>
      </c>
      <c r="D191" s="24"/>
      <c r="H191" s="23" t="s">
        <v>291</v>
      </c>
    </row>
    <row r="192" spans="1:8" x14ac:dyDescent="0.25">
      <c r="A192" s="24"/>
      <c r="B192" s="188" t="s">
        <v>505</v>
      </c>
      <c r="C192" s="189" t="s">
        <v>506</v>
      </c>
      <c r="D192" s="24"/>
      <c r="H192" s="23" t="s">
        <v>291</v>
      </c>
    </row>
    <row r="193" spans="1:8" x14ac:dyDescent="0.25">
      <c r="A193" s="24"/>
      <c r="B193" s="188" t="s">
        <v>507</v>
      </c>
      <c r="C193" s="189" t="s">
        <v>508</v>
      </c>
      <c r="D193" s="24"/>
    </row>
    <row r="194" spans="1:8" x14ac:dyDescent="0.25">
      <c r="A194" s="24"/>
      <c r="B194" s="188" t="s">
        <v>509</v>
      </c>
      <c r="C194" s="189" t="s">
        <v>510</v>
      </c>
      <c r="D194" s="24"/>
    </row>
    <row r="195" spans="1:8" x14ac:dyDescent="0.25">
      <c r="A195" s="24"/>
      <c r="B195" s="188" t="s">
        <v>511</v>
      </c>
      <c r="C195" s="189" t="s">
        <v>105</v>
      </c>
      <c r="D195" s="24"/>
      <c r="H195" s="23" t="s">
        <v>291</v>
      </c>
    </row>
    <row r="196" spans="1:8" x14ac:dyDescent="0.25">
      <c r="A196" s="24"/>
      <c r="B196" s="188" t="s">
        <v>512</v>
      </c>
      <c r="C196" s="189" t="s">
        <v>513</v>
      </c>
      <c r="D196" s="24"/>
      <c r="H196" s="23" t="s">
        <v>291</v>
      </c>
    </row>
    <row r="197" spans="1:8" x14ac:dyDescent="0.25">
      <c r="A197" s="24"/>
      <c r="B197" s="188" t="s">
        <v>514</v>
      </c>
      <c r="C197" s="189" t="s">
        <v>515</v>
      </c>
      <c r="D197" s="24"/>
    </row>
    <row r="198" spans="1:8" x14ac:dyDescent="0.25">
      <c r="A198" s="24"/>
      <c r="B198" s="188" t="s">
        <v>516</v>
      </c>
      <c r="C198" s="189" t="s">
        <v>517</v>
      </c>
      <c r="D198" s="24"/>
      <c r="H198" s="23" t="s">
        <v>291</v>
      </c>
    </row>
    <row r="199" spans="1:8" x14ac:dyDescent="0.25">
      <c r="A199" s="24"/>
      <c r="B199" s="188" t="s">
        <v>518</v>
      </c>
      <c r="C199" s="189" t="s">
        <v>519</v>
      </c>
      <c r="D199" s="24"/>
      <c r="H199" s="23" t="s">
        <v>291</v>
      </c>
    </row>
    <row r="200" spans="1:8" x14ac:dyDescent="0.25">
      <c r="A200" s="24"/>
      <c r="B200" s="188" t="s">
        <v>520</v>
      </c>
      <c r="C200" s="189" t="s">
        <v>521</v>
      </c>
      <c r="D200" s="24"/>
      <c r="H200" s="23" t="s">
        <v>291</v>
      </c>
    </row>
    <row r="201" spans="1:8" x14ac:dyDescent="0.25">
      <c r="A201" s="24"/>
      <c r="B201" s="188" t="s">
        <v>522</v>
      </c>
      <c r="C201" s="189" t="s">
        <v>523</v>
      </c>
      <c r="D201" s="24"/>
      <c r="H201" s="23" t="s">
        <v>291</v>
      </c>
    </row>
    <row r="202" spans="1:8" x14ac:dyDescent="0.25">
      <c r="A202" s="24"/>
      <c r="B202" s="188" t="s">
        <v>524</v>
      </c>
      <c r="C202" s="189" t="s">
        <v>525</v>
      </c>
      <c r="D202" s="24"/>
      <c r="H202" s="23" t="s">
        <v>291</v>
      </c>
    </row>
    <row r="203" spans="1:8" x14ac:dyDescent="0.25">
      <c r="A203" s="24"/>
      <c r="B203" s="188" t="s">
        <v>526</v>
      </c>
      <c r="C203" s="189" t="s">
        <v>527</v>
      </c>
      <c r="D203" s="24"/>
    </row>
    <row r="204" spans="1:8" x14ac:dyDescent="0.25">
      <c r="A204" s="24"/>
      <c r="B204" s="188" t="s">
        <v>528</v>
      </c>
      <c r="C204" s="189" t="s">
        <v>529</v>
      </c>
      <c r="D204" s="24"/>
    </row>
    <row r="205" spans="1:8" x14ac:dyDescent="0.25">
      <c r="A205" s="24"/>
      <c r="B205" s="188" t="s">
        <v>530</v>
      </c>
      <c r="C205" s="189" t="s">
        <v>531</v>
      </c>
      <c r="D205" s="24"/>
      <c r="G205" s="23" t="s">
        <v>291</v>
      </c>
    </row>
    <row r="206" spans="1:8" x14ac:dyDescent="0.25">
      <c r="A206" s="24"/>
      <c r="B206" s="188" t="s">
        <v>532</v>
      </c>
      <c r="C206" s="189" t="s">
        <v>533</v>
      </c>
      <c r="D206" s="24"/>
      <c r="H206" s="23" t="s">
        <v>291</v>
      </c>
    </row>
    <row r="207" spans="1:8" x14ac:dyDescent="0.25">
      <c r="A207" s="24"/>
      <c r="B207" s="188" t="s">
        <v>534</v>
      </c>
      <c r="C207" s="189" t="s">
        <v>535</v>
      </c>
      <c r="D207" s="24"/>
      <c r="H207" s="23" t="s">
        <v>291</v>
      </c>
    </row>
    <row r="208" spans="1:8" x14ac:dyDescent="0.25">
      <c r="A208" s="24"/>
      <c r="B208" s="188" t="s">
        <v>536</v>
      </c>
      <c r="C208" s="189" t="s">
        <v>537</v>
      </c>
      <c r="D208" s="24"/>
      <c r="H208" s="23" t="s">
        <v>291</v>
      </c>
    </row>
    <row r="209" spans="1:8" x14ac:dyDescent="0.25">
      <c r="A209" s="24"/>
      <c r="B209" s="188" t="s">
        <v>538</v>
      </c>
      <c r="C209" s="189" t="s">
        <v>539</v>
      </c>
      <c r="D209" s="24"/>
      <c r="H209" s="23" t="s">
        <v>291</v>
      </c>
    </row>
    <row r="210" spans="1:8" x14ac:dyDescent="0.25">
      <c r="A210" s="24"/>
      <c r="B210" s="188" t="s">
        <v>540</v>
      </c>
      <c r="C210" s="189" t="s">
        <v>541</v>
      </c>
      <c r="D210" s="24"/>
      <c r="H210" s="23" t="s">
        <v>291</v>
      </c>
    </row>
    <row r="211" spans="1:8" x14ac:dyDescent="0.25">
      <c r="A211" s="24"/>
      <c r="B211" s="188" t="s">
        <v>542</v>
      </c>
      <c r="C211" s="189" t="s">
        <v>543</v>
      </c>
      <c r="D211" s="24"/>
      <c r="H211" s="23" t="s">
        <v>291</v>
      </c>
    </row>
    <row r="212" spans="1:8" x14ac:dyDescent="0.25">
      <c r="A212" s="24"/>
      <c r="B212" s="188" t="s">
        <v>544</v>
      </c>
      <c r="C212" s="189" t="s">
        <v>545</v>
      </c>
      <c r="D212" s="24"/>
    </row>
    <row r="213" spans="1:8" x14ac:dyDescent="0.25">
      <c r="A213" s="24"/>
      <c r="B213" s="188" t="s">
        <v>546</v>
      </c>
      <c r="C213" s="189" t="s">
        <v>547</v>
      </c>
      <c r="D213" s="24"/>
    </row>
    <row r="214" spans="1:8" x14ac:dyDescent="0.25">
      <c r="A214" s="24"/>
      <c r="B214" s="188" t="s">
        <v>548</v>
      </c>
      <c r="C214" s="189" t="s">
        <v>549</v>
      </c>
      <c r="D214" s="24"/>
      <c r="H214" s="23" t="s">
        <v>291</v>
      </c>
    </row>
    <row r="215" spans="1:8" x14ac:dyDescent="0.25">
      <c r="A215" s="24"/>
      <c r="B215" s="188" t="s">
        <v>550</v>
      </c>
      <c r="C215" s="189" t="s">
        <v>551</v>
      </c>
      <c r="D215" s="24"/>
      <c r="H215" s="23" t="s">
        <v>291</v>
      </c>
    </row>
    <row r="216" spans="1:8" x14ac:dyDescent="0.25">
      <c r="A216" s="24"/>
      <c r="B216" s="188" t="s">
        <v>552</v>
      </c>
      <c r="C216" s="189" t="s">
        <v>553</v>
      </c>
      <c r="D216" s="24"/>
      <c r="H216" s="23" t="s">
        <v>291</v>
      </c>
    </row>
    <row r="217" spans="1:8" x14ac:dyDescent="0.25">
      <c r="A217" s="24"/>
      <c r="B217" s="188" t="s">
        <v>554</v>
      </c>
      <c r="C217" s="189" t="s">
        <v>555</v>
      </c>
      <c r="D217" s="24"/>
      <c r="H217" s="23" t="s">
        <v>291</v>
      </c>
    </row>
    <row r="218" spans="1:8" x14ac:dyDescent="0.25">
      <c r="A218" s="24"/>
      <c r="B218" s="188" t="s">
        <v>556</v>
      </c>
      <c r="C218" s="189" t="s">
        <v>557</v>
      </c>
      <c r="D218" s="24"/>
      <c r="H218" s="23" t="s">
        <v>291</v>
      </c>
    </row>
    <row r="219" spans="1:8" x14ac:dyDescent="0.25">
      <c r="A219" s="24"/>
      <c r="B219" s="188" t="s">
        <v>558</v>
      </c>
      <c r="C219" s="189" t="s">
        <v>559</v>
      </c>
      <c r="D219" s="24"/>
    </row>
    <row r="220" spans="1:8" x14ac:dyDescent="0.25">
      <c r="A220" s="24"/>
      <c r="B220" s="188" t="s">
        <v>560</v>
      </c>
      <c r="C220" s="189" t="s">
        <v>561</v>
      </c>
      <c r="D220" s="24"/>
      <c r="G220" s="23" t="s">
        <v>291</v>
      </c>
    </row>
    <row r="221" spans="1:8" x14ac:dyDescent="0.25">
      <c r="A221" s="24"/>
      <c r="B221" s="188" t="s">
        <v>562</v>
      </c>
      <c r="C221" s="189" t="s">
        <v>563</v>
      </c>
      <c r="D221" s="24"/>
      <c r="H221" s="23" t="s">
        <v>291</v>
      </c>
    </row>
    <row r="222" spans="1:8" x14ac:dyDescent="0.25">
      <c r="A222" s="24"/>
      <c r="B222" s="188" t="s">
        <v>564</v>
      </c>
      <c r="C222" s="189" t="s">
        <v>565</v>
      </c>
      <c r="D222" s="24"/>
      <c r="H222" s="23" t="s">
        <v>291</v>
      </c>
    </row>
    <row r="223" spans="1:8" x14ac:dyDescent="0.25">
      <c r="A223" s="24"/>
      <c r="B223" s="188" t="s">
        <v>566</v>
      </c>
      <c r="C223" s="189" t="s">
        <v>567</v>
      </c>
      <c r="D223" s="24"/>
      <c r="H223" s="23" t="s">
        <v>291</v>
      </c>
    </row>
    <row r="224" spans="1:8" x14ac:dyDescent="0.25">
      <c r="A224" s="24"/>
      <c r="B224" s="188" t="s">
        <v>568</v>
      </c>
      <c r="C224" s="189" t="s">
        <v>569</v>
      </c>
      <c r="D224" s="24"/>
      <c r="H224" s="23" t="s">
        <v>291</v>
      </c>
    </row>
    <row r="225" spans="1:8" x14ac:dyDescent="0.25">
      <c r="A225" s="24"/>
      <c r="B225" s="188" t="s">
        <v>570</v>
      </c>
      <c r="C225" s="189" t="s">
        <v>571</v>
      </c>
      <c r="D225" s="24"/>
      <c r="H225" s="23" t="s">
        <v>291</v>
      </c>
    </row>
    <row r="226" spans="1:8" x14ac:dyDescent="0.25">
      <c r="A226" s="24"/>
      <c r="B226" s="188" t="s">
        <v>572</v>
      </c>
      <c r="C226" s="189" t="s">
        <v>573</v>
      </c>
      <c r="D226" s="24"/>
      <c r="H226" s="23" t="s">
        <v>291</v>
      </c>
    </row>
    <row r="227" spans="1:8" x14ac:dyDescent="0.25">
      <c r="A227" s="24"/>
      <c r="B227" s="188" t="s">
        <v>574</v>
      </c>
      <c r="C227" s="189" t="s">
        <v>575</v>
      </c>
      <c r="D227" s="24"/>
    </row>
    <row r="228" spans="1:8" x14ac:dyDescent="0.25">
      <c r="A228" s="24"/>
      <c r="B228" s="188" t="s">
        <v>576</v>
      </c>
      <c r="C228" s="189" t="s">
        <v>577</v>
      </c>
      <c r="D228" s="24"/>
      <c r="G228" s="23" t="s">
        <v>291</v>
      </c>
    </row>
    <row r="229" spans="1:8" x14ac:dyDescent="0.25">
      <c r="A229" s="24"/>
      <c r="B229" s="188" t="s">
        <v>578</v>
      </c>
      <c r="C229" s="189" t="s">
        <v>579</v>
      </c>
      <c r="D229" s="24"/>
      <c r="H229" s="23" t="s">
        <v>291</v>
      </c>
    </row>
    <row r="230" spans="1:8" x14ac:dyDescent="0.25">
      <c r="A230" s="24"/>
      <c r="B230" s="188" t="s">
        <v>580</v>
      </c>
      <c r="C230" s="189" t="s">
        <v>581</v>
      </c>
      <c r="D230" s="24"/>
      <c r="H230" s="23" t="s">
        <v>291</v>
      </c>
    </row>
    <row r="231" spans="1:8" x14ac:dyDescent="0.25">
      <c r="A231" s="24"/>
      <c r="B231" s="188" t="s">
        <v>582</v>
      </c>
      <c r="C231" s="189" t="s">
        <v>583</v>
      </c>
      <c r="D231" s="24"/>
      <c r="H231" s="23" t="s">
        <v>291</v>
      </c>
    </row>
    <row r="232" spans="1:8" x14ac:dyDescent="0.25">
      <c r="A232" s="24"/>
      <c r="B232" s="188" t="s">
        <v>584</v>
      </c>
      <c r="C232" s="189" t="s">
        <v>585</v>
      </c>
      <c r="D232" s="24"/>
    </row>
    <row r="233" spans="1:8" x14ac:dyDescent="0.25">
      <c r="A233" s="24"/>
      <c r="B233" s="188" t="s">
        <v>586</v>
      </c>
      <c r="C233" s="189" t="s">
        <v>587</v>
      </c>
      <c r="D233" s="24"/>
    </row>
    <row r="234" spans="1:8" x14ac:dyDescent="0.25">
      <c r="A234" s="24"/>
      <c r="B234" s="188" t="s">
        <v>588</v>
      </c>
      <c r="C234" s="189" t="s">
        <v>589</v>
      </c>
      <c r="D234" s="24"/>
      <c r="H234" s="23" t="s">
        <v>291</v>
      </c>
    </row>
    <row r="235" spans="1:8" x14ac:dyDescent="0.25">
      <c r="A235" s="24"/>
      <c r="B235" s="188" t="s">
        <v>590</v>
      </c>
      <c r="C235" s="189" t="s">
        <v>591</v>
      </c>
      <c r="D235" s="24"/>
      <c r="H235" s="23" t="s">
        <v>291</v>
      </c>
    </row>
    <row r="236" spans="1:8" x14ac:dyDescent="0.25">
      <c r="A236" s="24"/>
      <c r="B236" s="188" t="s">
        <v>592</v>
      </c>
      <c r="C236" s="189" t="s">
        <v>593</v>
      </c>
      <c r="D236" s="24"/>
      <c r="H236" s="23" t="s">
        <v>291</v>
      </c>
    </row>
    <row r="237" spans="1:8" x14ac:dyDescent="0.25">
      <c r="A237" s="24"/>
      <c r="B237" s="188" t="s">
        <v>594</v>
      </c>
      <c r="C237" s="189" t="s">
        <v>595</v>
      </c>
      <c r="D237" s="24"/>
      <c r="H237" s="23" t="s">
        <v>291</v>
      </c>
    </row>
    <row r="238" spans="1:8" x14ac:dyDescent="0.25">
      <c r="A238" s="24"/>
      <c r="B238" s="188" t="s">
        <v>596</v>
      </c>
      <c r="C238" s="189" t="s">
        <v>597</v>
      </c>
      <c r="D238" s="24"/>
      <c r="H238" s="23" t="s">
        <v>291</v>
      </c>
    </row>
    <row r="239" spans="1:8" x14ac:dyDescent="0.25">
      <c r="A239" s="24"/>
      <c r="B239" s="188" t="s">
        <v>598</v>
      </c>
      <c r="C239" s="189" t="s">
        <v>599</v>
      </c>
      <c r="D239" s="24"/>
      <c r="H239" s="23" t="s">
        <v>291</v>
      </c>
    </row>
    <row r="240" spans="1:8" x14ac:dyDescent="0.25">
      <c r="A240" s="24"/>
      <c r="B240" s="188" t="s">
        <v>600</v>
      </c>
      <c r="C240" s="189" t="s">
        <v>601</v>
      </c>
      <c r="D240" s="24"/>
      <c r="H240" s="23" t="s">
        <v>291</v>
      </c>
    </row>
    <row r="241" spans="1:8" x14ac:dyDescent="0.25">
      <c r="A241" s="24"/>
      <c r="B241" s="188" t="s">
        <v>602</v>
      </c>
      <c r="C241" s="189" t="s">
        <v>603</v>
      </c>
      <c r="D241" s="24"/>
      <c r="H241" s="23" t="s">
        <v>291</v>
      </c>
    </row>
    <row r="242" spans="1:8" x14ac:dyDescent="0.25">
      <c r="A242" s="24"/>
      <c r="B242" s="188" t="s">
        <v>604</v>
      </c>
      <c r="C242" s="189" t="s">
        <v>605</v>
      </c>
      <c r="D242" s="24"/>
      <c r="H242" s="23" t="s">
        <v>291</v>
      </c>
    </row>
    <row r="243" spans="1:8" x14ac:dyDescent="0.25">
      <c r="A243" s="24"/>
      <c r="B243" s="188" t="s">
        <v>606</v>
      </c>
      <c r="C243" s="189" t="s">
        <v>607</v>
      </c>
      <c r="D243" s="24"/>
      <c r="H243" s="23" t="s">
        <v>291</v>
      </c>
    </row>
    <row r="244" spans="1:8" x14ac:dyDescent="0.25">
      <c r="A244" s="24"/>
      <c r="B244" s="188" t="s">
        <v>608</v>
      </c>
      <c r="C244" s="189" t="s">
        <v>609</v>
      </c>
      <c r="D244" s="24"/>
      <c r="H244" s="23" t="s">
        <v>291</v>
      </c>
    </row>
    <row r="245" spans="1:8" x14ac:dyDescent="0.25">
      <c r="A245" s="24"/>
      <c r="B245" s="188" t="s">
        <v>610</v>
      </c>
      <c r="C245" s="189" t="s">
        <v>611</v>
      </c>
      <c r="D245" s="24"/>
      <c r="H245" s="23" t="s">
        <v>291</v>
      </c>
    </row>
    <row r="246" spans="1:8" x14ac:dyDescent="0.25">
      <c r="A246" s="24"/>
      <c r="B246" s="188" t="s">
        <v>612</v>
      </c>
      <c r="C246" s="189" t="s">
        <v>613</v>
      </c>
      <c r="D246" s="24"/>
      <c r="H246" s="23" t="s">
        <v>291</v>
      </c>
    </row>
    <row r="247" spans="1:8" x14ac:dyDescent="0.25">
      <c r="A247" s="24"/>
      <c r="B247" s="188" t="s">
        <v>614</v>
      </c>
      <c r="C247" s="189" t="s">
        <v>615</v>
      </c>
      <c r="D247" s="24"/>
    </row>
    <row r="248" spans="1:8" x14ac:dyDescent="0.25">
      <c r="A248" s="24"/>
      <c r="B248" s="188" t="s">
        <v>616</v>
      </c>
      <c r="C248" s="189" t="s">
        <v>617</v>
      </c>
      <c r="D248" s="24"/>
    </row>
    <row r="249" spans="1:8" x14ac:dyDescent="0.25">
      <c r="A249" s="24"/>
      <c r="B249" s="188" t="s">
        <v>618</v>
      </c>
      <c r="C249" s="189" t="s">
        <v>619</v>
      </c>
      <c r="D249" s="24"/>
      <c r="H249" s="23" t="s">
        <v>291</v>
      </c>
    </row>
    <row r="250" spans="1:8" x14ac:dyDescent="0.25">
      <c r="A250" s="24"/>
      <c r="B250" s="188" t="s">
        <v>620</v>
      </c>
      <c r="C250" s="189" t="s">
        <v>621</v>
      </c>
      <c r="D250" s="24"/>
      <c r="H250" s="23" t="s">
        <v>291</v>
      </c>
    </row>
    <row r="251" spans="1:8" x14ac:dyDescent="0.25">
      <c r="A251" s="24"/>
      <c r="B251" s="188" t="s">
        <v>622</v>
      </c>
      <c r="C251" s="189" t="s">
        <v>623</v>
      </c>
      <c r="D251" s="24"/>
      <c r="H251" s="23" t="s">
        <v>291</v>
      </c>
    </row>
    <row r="252" spans="1:8" x14ac:dyDescent="0.25">
      <c r="A252" s="24"/>
      <c r="B252" s="188" t="s">
        <v>624</v>
      </c>
      <c r="C252" s="189" t="s">
        <v>625</v>
      </c>
      <c r="D252" s="24"/>
      <c r="H252" s="23" t="s">
        <v>291</v>
      </c>
    </row>
    <row r="253" spans="1:8" x14ac:dyDescent="0.25">
      <c r="A253" s="24"/>
      <c r="B253" s="188" t="s">
        <v>626</v>
      </c>
      <c r="C253" s="189" t="s">
        <v>627</v>
      </c>
      <c r="D253" s="24"/>
      <c r="H253" s="23" t="s">
        <v>291</v>
      </c>
    </row>
    <row r="254" spans="1:8" x14ac:dyDescent="0.25">
      <c r="A254" s="24"/>
      <c r="B254" s="188" t="s">
        <v>628</v>
      </c>
      <c r="C254" s="189" t="s">
        <v>629</v>
      </c>
      <c r="D254" s="24"/>
      <c r="H254" s="23" t="s">
        <v>291</v>
      </c>
    </row>
    <row r="255" spans="1:8" x14ac:dyDescent="0.25">
      <c r="A255" s="24"/>
      <c r="B255" s="188" t="s">
        <v>630</v>
      </c>
      <c r="C255" s="189" t="s">
        <v>631</v>
      </c>
      <c r="D255" s="24"/>
      <c r="H255" s="23" t="s">
        <v>291</v>
      </c>
    </row>
    <row r="256" spans="1:8" x14ac:dyDescent="0.25">
      <c r="A256" s="24"/>
      <c r="B256" s="188" t="s">
        <v>632</v>
      </c>
      <c r="C256" s="189" t="s">
        <v>633</v>
      </c>
      <c r="D256" s="24"/>
      <c r="H256" s="23" t="s">
        <v>291</v>
      </c>
    </row>
    <row r="257" spans="1:8" x14ac:dyDescent="0.25">
      <c r="A257" s="24"/>
      <c r="B257" s="188" t="s">
        <v>634</v>
      </c>
      <c r="C257" s="189" t="s">
        <v>635</v>
      </c>
      <c r="D257" s="24"/>
      <c r="H257" s="23" t="s">
        <v>291</v>
      </c>
    </row>
    <row r="258" spans="1:8" x14ac:dyDescent="0.25">
      <c r="A258" s="24"/>
      <c r="B258" s="188" t="s">
        <v>636</v>
      </c>
      <c r="C258" s="189" t="s">
        <v>637</v>
      </c>
      <c r="D258" s="24"/>
      <c r="H258" s="23" t="s">
        <v>291</v>
      </c>
    </row>
    <row r="259" spans="1:8" x14ac:dyDescent="0.25">
      <c r="A259" s="24"/>
      <c r="B259" s="188" t="s">
        <v>638</v>
      </c>
      <c r="C259" s="189" t="s">
        <v>639</v>
      </c>
      <c r="D259" s="24"/>
    </row>
    <row r="260" spans="1:8" x14ac:dyDescent="0.25">
      <c r="A260" s="24"/>
      <c r="B260" s="188" t="s">
        <v>640</v>
      </c>
      <c r="C260" s="189" t="s">
        <v>641</v>
      </c>
      <c r="D260" s="24"/>
    </row>
    <row r="261" spans="1:8" x14ac:dyDescent="0.25">
      <c r="A261" s="24"/>
      <c r="B261" s="188" t="s">
        <v>642</v>
      </c>
      <c r="C261" s="189" t="s">
        <v>643</v>
      </c>
      <c r="D261" s="24"/>
      <c r="H261" s="23" t="s">
        <v>291</v>
      </c>
    </row>
    <row r="262" spans="1:8" x14ac:dyDescent="0.25">
      <c r="A262" s="24"/>
      <c r="B262" s="188" t="s">
        <v>644</v>
      </c>
      <c r="C262" s="189" t="s">
        <v>645</v>
      </c>
      <c r="D262" s="24"/>
      <c r="H262" s="23" t="s">
        <v>291</v>
      </c>
    </row>
    <row r="263" spans="1:8" x14ac:dyDescent="0.25">
      <c r="A263" s="24"/>
      <c r="B263" s="188" t="s">
        <v>646</v>
      </c>
      <c r="C263" s="189" t="s">
        <v>647</v>
      </c>
      <c r="D263" s="24"/>
      <c r="H263" s="23" t="s">
        <v>291</v>
      </c>
    </row>
    <row r="264" spans="1:8" x14ac:dyDescent="0.25">
      <c r="A264" s="24"/>
      <c r="B264" s="188" t="s">
        <v>648</v>
      </c>
      <c r="C264" s="189" t="s">
        <v>649</v>
      </c>
      <c r="D264" s="24"/>
      <c r="H264" s="23" t="s">
        <v>291</v>
      </c>
    </row>
    <row r="265" spans="1:8" x14ac:dyDescent="0.25">
      <c r="A265" s="24"/>
      <c r="B265" s="188" t="s">
        <v>650</v>
      </c>
      <c r="C265" s="189" t="s">
        <v>651</v>
      </c>
      <c r="D265" s="24"/>
      <c r="H265" s="23" t="s">
        <v>291</v>
      </c>
    </row>
    <row r="266" spans="1:8" x14ac:dyDescent="0.25">
      <c r="A266" s="24"/>
      <c r="B266" s="188" t="s">
        <v>652</v>
      </c>
      <c r="C266" s="189" t="s">
        <v>653</v>
      </c>
      <c r="D266" s="24"/>
      <c r="H266" s="23" t="s">
        <v>291</v>
      </c>
    </row>
    <row r="267" spans="1:8" x14ac:dyDescent="0.25">
      <c r="A267" s="24"/>
      <c r="B267" s="188" t="s">
        <v>654</v>
      </c>
      <c r="C267" s="189" t="s">
        <v>655</v>
      </c>
      <c r="D267" s="24"/>
      <c r="H267" s="23" t="s">
        <v>291</v>
      </c>
    </row>
    <row r="268" spans="1:8" x14ac:dyDescent="0.25">
      <c r="A268" s="24"/>
      <c r="B268" s="188" t="s">
        <v>656</v>
      </c>
      <c r="C268" s="189" t="s">
        <v>657</v>
      </c>
      <c r="D268" s="24"/>
      <c r="H268" s="23" t="s">
        <v>291</v>
      </c>
    </row>
    <row r="269" spans="1:8" x14ac:dyDescent="0.25">
      <c r="A269" s="24"/>
      <c r="B269" s="188" t="s">
        <v>658</v>
      </c>
      <c r="C269" s="189" t="s">
        <v>659</v>
      </c>
      <c r="D269" s="24"/>
    </row>
    <row r="270" spans="1:8" x14ac:dyDescent="0.25">
      <c r="A270" s="24"/>
      <c r="B270" s="188" t="s">
        <v>660</v>
      </c>
      <c r="C270" s="189" t="s">
        <v>661</v>
      </c>
      <c r="D270" s="24"/>
    </row>
    <row r="271" spans="1:8" x14ac:dyDescent="0.25">
      <c r="A271" s="24"/>
      <c r="B271" s="188" t="s">
        <v>662</v>
      </c>
      <c r="C271" s="189" t="s">
        <v>663</v>
      </c>
      <c r="D271" s="24"/>
      <c r="H271" s="23" t="s">
        <v>291</v>
      </c>
    </row>
    <row r="272" spans="1:8" x14ac:dyDescent="0.25">
      <c r="A272" s="24"/>
      <c r="B272" s="188" t="s">
        <v>664</v>
      </c>
      <c r="C272" s="189" t="s">
        <v>665</v>
      </c>
      <c r="D272" s="24"/>
      <c r="H272" s="23" t="s">
        <v>291</v>
      </c>
    </row>
    <row r="273" spans="1:8" x14ac:dyDescent="0.25">
      <c r="A273" s="24"/>
      <c r="B273" s="188" t="s">
        <v>666</v>
      </c>
      <c r="C273" s="189" t="s">
        <v>667</v>
      </c>
      <c r="D273" s="24"/>
      <c r="H273" s="23" t="s">
        <v>291</v>
      </c>
    </row>
    <row r="274" spans="1:8" x14ac:dyDescent="0.25">
      <c r="A274" s="24"/>
      <c r="B274" s="188" t="s">
        <v>668</v>
      </c>
      <c r="C274" s="189" t="s">
        <v>669</v>
      </c>
      <c r="D274" s="24"/>
      <c r="H274" s="23" t="s">
        <v>291</v>
      </c>
    </row>
    <row r="275" spans="1:8" x14ac:dyDescent="0.25">
      <c r="A275" s="24"/>
      <c r="B275" s="188" t="s">
        <v>670</v>
      </c>
      <c r="C275" s="189" t="s">
        <v>671</v>
      </c>
      <c r="D275" s="24"/>
      <c r="H275" s="23" t="s">
        <v>291</v>
      </c>
    </row>
    <row r="276" spans="1:8" x14ac:dyDescent="0.25">
      <c r="A276" s="24"/>
      <c r="B276" s="188" t="s">
        <v>672</v>
      </c>
      <c r="C276" s="189" t="s">
        <v>673</v>
      </c>
      <c r="D276" s="24"/>
      <c r="H276" s="23" t="s">
        <v>291</v>
      </c>
    </row>
    <row r="277" spans="1:8" x14ac:dyDescent="0.25">
      <c r="A277" s="24"/>
      <c r="B277" s="188" t="s">
        <v>674</v>
      </c>
      <c r="C277" s="189" t="s">
        <v>675</v>
      </c>
      <c r="D277" s="24"/>
      <c r="H277" s="23" t="s">
        <v>291</v>
      </c>
    </row>
    <row r="278" spans="1:8" x14ac:dyDescent="0.25">
      <c r="A278" s="24"/>
      <c r="B278" s="188" t="s">
        <v>676</v>
      </c>
      <c r="C278" s="189" t="s">
        <v>677</v>
      </c>
      <c r="D278" s="24"/>
      <c r="H278" s="23" t="s">
        <v>291</v>
      </c>
    </row>
    <row r="279" spans="1:8" x14ac:dyDescent="0.25">
      <c r="A279" s="24"/>
      <c r="B279" s="188" t="s">
        <v>678</v>
      </c>
      <c r="C279" s="189" t="s">
        <v>679</v>
      </c>
      <c r="D279" s="24"/>
      <c r="H279" s="23" t="s">
        <v>291</v>
      </c>
    </row>
    <row r="280" spans="1:8" x14ac:dyDescent="0.25">
      <c r="A280" s="24"/>
      <c r="B280" s="188" t="s">
        <v>680</v>
      </c>
      <c r="C280" s="189" t="s">
        <v>681</v>
      </c>
      <c r="D280" s="24"/>
      <c r="H280" s="23" t="s">
        <v>291</v>
      </c>
    </row>
    <row r="281" spans="1:8" x14ac:dyDescent="0.25">
      <c r="A281" s="24"/>
      <c r="B281" s="188" t="s">
        <v>682</v>
      </c>
      <c r="C281" s="189" t="s">
        <v>683</v>
      </c>
      <c r="D281" s="24"/>
    </row>
    <row r="282" spans="1:8" x14ac:dyDescent="0.25">
      <c r="A282" s="24"/>
      <c r="B282" s="188" t="s">
        <v>684</v>
      </c>
      <c r="C282" s="189" t="s">
        <v>685</v>
      </c>
      <c r="D282" s="24"/>
    </row>
    <row r="283" spans="1:8" x14ac:dyDescent="0.25">
      <c r="A283" s="24"/>
      <c r="B283" s="188" t="s">
        <v>686</v>
      </c>
      <c r="C283" s="189" t="s">
        <v>687</v>
      </c>
      <c r="D283" s="24"/>
      <c r="H283" s="23" t="s">
        <v>291</v>
      </c>
    </row>
    <row r="284" spans="1:8" x14ac:dyDescent="0.25">
      <c r="A284" s="24"/>
      <c r="B284" s="188" t="s">
        <v>688</v>
      </c>
      <c r="C284" s="189" t="s">
        <v>689</v>
      </c>
      <c r="D284" s="24"/>
      <c r="H284" s="23" t="s">
        <v>291</v>
      </c>
    </row>
    <row r="285" spans="1:8" x14ac:dyDescent="0.25">
      <c r="A285" s="24"/>
      <c r="B285" s="188" t="s">
        <v>690</v>
      </c>
      <c r="C285" s="189" t="s">
        <v>691</v>
      </c>
      <c r="D285" s="24"/>
      <c r="H285" s="23" t="s">
        <v>291</v>
      </c>
    </row>
    <row r="286" spans="1:8" x14ac:dyDescent="0.25">
      <c r="A286" s="24"/>
      <c r="B286" s="188" t="s">
        <v>692</v>
      </c>
      <c r="C286" s="189" t="s">
        <v>693</v>
      </c>
      <c r="D286" s="24"/>
    </row>
    <row r="287" spans="1:8" x14ac:dyDescent="0.25">
      <c r="A287" s="24"/>
      <c r="B287" s="188" t="s">
        <v>694</v>
      </c>
      <c r="C287" s="189" t="s">
        <v>695</v>
      </c>
      <c r="D287" s="24"/>
    </row>
    <row r="288" spans="1:8" x14ac:dyDescent="0.25">
      <c r="A288" s="24"/>
      <c r="B288" s="188" t="s">
        <v>696</v>
      </c>
      <c r="C288" s="189" t="s">
        <v>697</v>
      </c>
      <c r="D288" s="24"/>
      <c r="H288" s="23" t="s">
        <v>291</v>
      </c>
    </row>
    <row r="289" spans="1:8" x14ac:dyDescent="0.25">
      <c r="A289" s="24"/>
      <c r="B289" s="188" t="s">
        <v>698</v>
      </c>
      <c r="C289" s="189" t="s">
        <v>699</v>
      </c>
      <c r="D289" s="24"/>
      <c r="H289" s="23" t="s">
        <v>291</v>
      </c>
    </row>
    <row r="290" spans="1:8" x14ac:dyDescent="0.25">
      <c r="A290" s="24"/>
      <c r="B290" s="188" t="s">
        <v>700</v>
      </c>
      <c r="C290" s="189" t="s">
        <v>701</v>
      </c>
      <c r="D290" s="24"/>
      <c r="H290" s="23" t="s">
        <v>291</v>
      </c>
    </row>
    <row r="291" spans="1:8" x14ac:dyDescent="0.25">
      <c r="A291" s="24"/>
      <c r="B291" s="188" t="s">
        <v>702</v>
      </c>
      <c r="C291" s="189" t="s">
        <v>703</v>
      </c>
      <c r="D291" s="24"/>
      <c r="H291" s="23" t="s">
        <v>291</v>
      </c>
    </row>
    <row r="292" spans="1:8" x14ac:dyDescent="0.25">
      <c r="A292" s="24"/>
      <c r="B292" s="188" t="s">
        <v>704</v>
      </c>
      <c r="C292" s="189" t="s">
        <v>705</v>
      </c>
      <c r="D292" s="24"/>
      <c r="H292" s="23" t="s">
        <v>291</v>
      </c>
    </row>
    <row r="293" spans="1:8" x14ac:dyDescent="0.25">
      <c r="A293" s="24"/>
      <c r="B293" s="188" t="s">
        <v>706</v>
      </c>
      <c r="C293" s="189" t="s">
        <v>707</v>
      </c>
      <c r="D293" s="24"/>
    </row>
    <row r="294" spans="1:8" x14ac:dyDescent="0.25">
      <c r="A294" s="24"/>
      <c r="B294" s="188" t="s">
        <v>708</v>
      </c>
      <c r="C294" s="189" t="s">
        <v>709</v>
      </c>
      <c r="D294" s="24"/>
    </row>
    <row r="295" spans="1:8" x14ac:dyDescent="0.25">
      <c r="A295" s="24"/>
      <c r="B295" s="188" t="s">
        <v>710</v>
      </c>
      <c r="C295" s="189" t="s">
        <v>711</v>
      </c>
      <c r="D295" s="24"/>
      <c r="H295" s="23" t="s">
        <v>291</v>
      </c>
    </row>
    <row r="296" spans="1:8" x14ac:dyDescent="0.25">
      <c r="A296" s="24"/>
      <c r="B296" s="188" t="s">
        <v>712</v>
      </c>
      <c r="C296" s="189" t="s">
        <v>713</v>
      </c>
      <c r="D296" s="24"/>
      <c r="H296" s="23" t="s">
        <v>291</v>
      </c>
    </row>
    <row r="297" spans="1:8" x14ac:dyDescent="0.25">
      <c r="A297" s="24"/>
      <c r="B297" s="188" t="s">
        <v>714</v>
      </c>
      <c r="C297" s="189" t="s">
        <v>715</v>
      </c>
      <c r="D297" s="24"/>
    </row>
    <row r="298" spans="1:8" x14ac:dyDescent="0.25">
      <c r="A298" s="24"/>
      <c r="B298" s="188" t="s">
        <v>716</v>
      </c>
      <c r="C298" s="189" t="s">
        <v>717</v>
      </c>
      <c r="D298" s="24"/>
      <c r="G298" s="23" t="s">
        <v>291</v>
      </c>
    </row>
    <row r="299" spans="1:8" x14ac:dyDescent="0.25">
      <c r="A299" s="24"/>
      <c r="B299" s="188" t="s">
        <v>718</v>
      </c>
      <c r="C299" s="189" t="s">
        <v>719</v>
      </c>
      <c r="D299" s="24"/>
      <c r="H299" s="23" t="s">
        <v>291</v>
      </c>
    </row>
    <row r="300" spans="1:8" x14ac:dyDescent="0.25">
      <c r="A300" s="24"/>
      <c r="B300" s="188" t="s">
        <v>720</v>
      </c>
      <c r="C300" s="189" t="s">
        <v>721</v>
      </c>
      <c r="D300" s="24"/>
      <c r="H300" s="23" t="s">
        <v>291</v>
      </c>
    </row>
    <row r="301" spans="1:8" x14ac:dyDescent="0.25">
      <c r="A301" s="24"/>
      <c r="B301" s="188" t="s">
        <v>722</v>
      </c>
      <c r="C301" s="189" t="s">
        <v>723</v>
      </c>
      <c r="D301" s="24"/>
    </row>
    <row r="302" spans="1:8" x14ac:dyDescent="0.25">
      <c r="A302" s="24"/>
      <c r="B302" s="188" t="s">
        <v>724</v>
      </c>
      <c r="C302" s="189" t="s">
        <v>725</v>
      </c>
      <c r="D302" s="24"/>
      <c r="G302" s="23" t="s">
        <v>291</v>
      </c>
    </row>
    <row r="303" spans="1:8" x14ac:dyDescent="0.25">
      <c r="A303" s="24"/>
      <c r="B303" s="188" t="s">
        <v>726</v>
      </c>
      <c r="C303" s="189" t="s">
        <v>727</v>
      </c>
      <c r="D303" s="24"/>
      <c r="H303" s="23" t="s">
        <v>291</v>
      </c>
    </row>
    <row r="304" spans="1:8" x14ac:dyDescent="0.25">
      <c r="A304" s="24"/>
      <c r="B304" s="188" t="s">
        <v>728</v>
      </c>
      <c r="C304" s="189" t="s">
        <v>729</v>
      </c>
      <c r="D304" s="24"/>
      <c r="H304" s="23" t="s">
        <v>291</v>
      </c>
    </row>
    <row r="305" spans="1:8" x14ac:dyDescent="0.25">
      <c r="A305" s="24"/>
      <c r="B305" s="188" t="s">
        <v>730</v>
      </c>
      <c r="C305" s="189" t="s">
        <v>731</v>
      </c>
      <c r="D305" s="24"/>
      <c r="H305" s="23" t="s">
        <v>291</v>
      </c>
    </row>
    <row r="306" spans="1:8" x14ac:dyDescent="0.25">
      <c r="A306" s="24"/>
      <c r="B306" s="188" t="s">
        <v>732</v>
      </c>
      <c r="C306" s="189" t="s">
        <v>733</v>
      </c>
      <c r="D306" s="24"/>
      <c r="H306" s="23" t="s">
        <v>291</v>
      </c>
    </row>
    <row r="307" spans="1:8" x14ac:dyDescent="0.25">
      <c r="A307" s="24"/>
      <c r="B307" s="188" t="s">
        <v>734</v>
      </c>
      <c r="C307" s="189" t="s">
        <v>735</v>
      </c>
      <c r="D307" s="24"/>
    </row>
    <row r="308" spans="1:8" x14ac:dyDescent="0.25">
      <c r="A308" s="24"/>
      <c r="B308" s="188" t="s">
        <v>736</v>
      </c>
      <c r="C308" s="189" t="s">
        <v>737</v>
      </c>
      <c r="D308" s="24"/>
      <c r="G308" s="23" t="s">
        <v>291</v>
      </c>
    </row>
    <row r="309" spans="1:8" x14ac:dyDescent="0.25">
      <c r="A309" s="24"/>
      <c r="B309" s="188" t="s">
        <v>738</v>
      </c>
      <c r="C309" s="189" t="s">
        <v>739</v>
      </c>
      <c r="D309" s="24"/>
      <c r="H309" s="23" t="s">
        <v>291</v>
      </c>
    </row>
    <row r="310" spans="1:8" x14ac:dyDescent="0.25">
      <c r="A310" s="24"/>
      <c r="B310" s="188" t="s">
        <v>740</v>
      </c>
      <c r="C310" s="189" t="s">
        <v>741</v>
      </c>
      <c r="D310" s="24"/>
    </row>
    <row r="311" spans="1:8" x14ac:dyDescent="0.25">
      <c r="A311" s="24"/>
      <c r="B311" s="188" t="s">
        <v>742</v>
      </c>
      <c r="C311" s="189" t="s">
        <v>743</v>
      </c>
      <c r="D311" s="24"/>
    </row>
    <row r="312" spans="1:8" x14ac:dyDescent="0.25">
      <c r="A312" s="24"/>
      <c r="B312" s="188" t="s">
        <v>744</v>
      </c>
      <c r="C312" s="189" t="s">
        <v>745</v>
      </c>
      <c r="D312" s="24"/>
      <c r="H312" s="23" t="s">
        <v>291</v>
      </c>
    </row>
    <row r="313" spans="1:8" x14ac:dyDescent="0.25">
      <c r="A313" s="24"/>
      <c r="B313" s="188" t="s">
        <v>746</v>
      </c>
      <c r="C313" s="189" t="s">
        <v>747</v>
      </c>
      <c r="D313" s="24"/>
      <c r="H313" s="23" t="s">
        <v>291</v>
      </c>
    </row>
    <row r="314" spans="1:8" x14ac:dyDescent="0.25">
      <c r="A314" s="24"/>
      <c r="B314" s="188" t="s">
        <v>748</v>
      </c>
      <c r="C314" s="189" t="s">
        <v>749</v>
      </c>
      <c r="D314" s="24"/>
      <c r="H314" s="23" t="s">
        <v>291</v>
      </c>
    </row>
    <row r="315" spans="1:8" x14ac:dyDescent="0.25">
      <c r="A315" s="24"/>
      <c r="B315" s="188" t="s">
        <v>750</v>
      </c>
      <c r="C315" s="189" t="s">
        <v>751</v>
      </c>
      <c r="D315" s="24"/>
      <c r="H315" s="23" t="s">
        <v>291</v>
      </c>
    </row>
    <row r="316" spans="1:8" x14ac:dyDescent="0.25">
      <c r="A316" s="24"/>
      <c r="B316" s="188" t="s">
        <v>752</v>
      </c>
      <c r="C316" s="189" t="s">
        <v>753</v>
      </c>
      <c r="D316" s="24"/>
      <c r="H316" s="23" t="s">
        <v>291</v>
      </c>
    </row>
    <row r="317" spans="1:8" x14ac:dyDescent="0.25">
      <c r="A317" s="24"/>
      <c r="B317" s="188" t="s">
        <v>754</v>
      </c>
      <c r="C317" s="189" t="s">
        <v>755</v>
      </c>
      <c r="D317" s="24"/>
      <c r="H317" s="23" t="s">
        <v>291</v>
      </c>
    </row>
    <row r="318" spans="1:8" x14ac:dyDescent="0.25">
      <c r="A318" s="24"/>
      <c r="B318" s="188" t="s">
        <v>756</v>
      </c>
      <c r="C318" s="189" t="s">
        <v>757</v>
      </c>
      <c r="D318" s="24"/>
      <c r="H318" s="23" t="s">
        <v>291</v>
      </c>
    </row>
    <row r="319" spans="1:8" x14ac:dyDescent="0.25">
      <c r="A319" s="24"/>
      <c r="B319" s="188" t="s">
        <v>758</v>
      </c>
      <c r="C319" s="189" t="s">
        <v>759</v>
      </c>
      <c r="D319" s="24"/>
      <c r="H319" s="23" t="s">
        <v>291</v>
      </c>
    </row>
    <row r="320" spans="1:8" x14ac:dyDescent="0.25">
      <c r="A320" s="24"/>
      <c r="B320" s="188" t="s">
        <v>760</v>
      </c>
      <c r="C320" s="189" t="s">
        <v>761</v>
      </c>
      <c r="D320" s="24"/>
      <c r="H320" s="23" t="s">
        <v>291</v>
      </c>
    </row>
    <row r="321" spans="1:8" x14ac:dyDescent="0.25">
      <c r="A321" s="24"/>
      <c r="B321" s="188" t="s">
        <v>762</v>
      </c>
      <c r="C321" s="189" t="s">
        <v>763</v>
      </c>
      <c r="D321" s="24"/>
      <c r="H321" s="23" t="s">
        <v>291</v>
      </c>
    </row>
    <row r="322" spans="1:8" x14ac:dyDescent="0.25">
      <c r="A322" s="24"/>
      <c r="B322" s="188" t="s">
        <v>764</v>
      </c>
      <c r="C322" s="189" t="s">
        <v>765</v>
      </c>
      <c r="D322" s="24"/>
    </row>
    <row r="323" spans="1:8" x14ac:dyDescent="0.25">
      <c r="A323" s="24"/>
      <c r="B323" s="188" t="s">
        <v>766</v>
      </c>
      <c r="C323" s="189" t="s">
        <v>767</v>
      </c>
      <c r="D323" s="24"/>
      <c r="G323" s="23" t="s">
        <v>291</v>
      </c>
    </row>
    <row r="324" spans="1:8" x14ac:dyDescent="0.25">
      <c r="A324" s="24"/>
      <c r="B324" s="188" t="s">
        <v>768</v>
      </c>
      <c r="C324" s="189" t="s">
        <v>769</v>
      </c>
      <c r="D324" s="24"/>
      <c r="H324" s="23" t="s">
        <v>291</v>
      </c>
    </row>
    <row r="325" spans="1:8" x14ac:dyDescent="0.25">
      <c r="A325" s="24"/>
      <c r="B325" s="188" t="s">
        <v>770</v>
      </c>
      <c r="C325" s="189" t="s">
        <v>771</v>
      </c>
      <c r="D325" s="24"/>
      <c r="H325" s="23" t="s">
        <v>291</v>
      </c>
    </row>
    <row r="326" spans="1:8" x14ac:dyDescent="0.25">
      <c r="A326" s="24"/>
      <c r="B326" s="188" t="s">
        <v>772</v>
      </c>
      <c r="C326" s="189" t="s">
        <v>773</v>
      </c>
      <c r="D326" s="24"/>
      <c r="H326" s="23" t="s">
        <v>291</v>
      </c>
    </row>
    <row r="327" spans="1:8" x14ac:dyDescent="0.25">
      <c r="A327" s="24"/>
      <c r="B327" s="188" t="s">
        <v>774</v>
      </c>
      <c r="C327" s="189" t="s">
        <v>775</v>
      </c>
      <c r="D327" s="24"/>
      <c r="H327" s="23" t="s">
        <v>291</v>
      </c>
    </row>
    <row r="328" spans="1:8" x14ac:dyDescent="0.25">
      <c r="A328" s="24"/>
      <c r="B328" s="188" t="s">
        <v>776</v>
      </c>
      <c r="C328" s="189" t="s">
        <v>777</v>
      </c>
      <c r="D328" s="24"/>
      <c r="H328" s="23" t="s">
        <v>291</v>
      </c>
    </row>
    <row r="329" spans="1:8" x14ac:dyDescent="0.25">
      <c r="A329" s="24"/>
      <c r="B329" s="188" t="s">
        <v>778</v>
      </c>
      <c r="C329" s="189" t="s">
        <v>779</v>
      </c>
      <c r="D329" s="24"/>
      <c r="H329" s="23" t="s">
        <v>291</v>
      </c>
    </row>
    <row r="330" spans="1:8" x14ac:dyDescent="0.25">
      <c r="A330" s="24"/>
      <c r="B330" s="188" t="s">
        <v>780</v>
      </c>
      <c r="C330" s="189" t="s">
        <v>781</v>
      </c>
      <c r="D330" s="24"/>
      <c r="H330" s="23" t="s">
        <v>291</v>
      </c>
    </row>
    <row r="331" spans="1:8" x14ac:dyDescent="0.25">
      <c r="A331" s="24"/>
      <c r="B331" s="188" t="s">
        <v>782</v>
      </c>
      <c r="C331" s="189" t="s">
        <v>783</v>
      </c>
      <c r="D331" s="24"/>
      <c r="H331" s="23" t="s">
        <v>291</v>
      </c>
    </row>
    <row r="332" spans="1:8" x14ac:dyDescent="0.25">
      <c r="A332" s="24"/>
      <c r="B332" s="188" t="s">
        <v>784</v>
      </c>
      <c r="C332" s="189" t="s">
        <v>785</v>
      </c>
      <c r="D332" s="24"/>
    </row>
    <row r="333" spans="1:8" x14ac:dyDescent="0.25">
      <c r="A333" s="24"/>
      <c r="B333" s="188" t="s">
        <v>786</v>
      </c>
      <c r="C333" s="189" t="s">
        <v>787</v>
      </c>
      <c r="D333" s="24"/>
    </row>
    <row r="334" spans="1:8" x14ac:dyDescent="0.25">
      <c r="A334" s="24"/>
      <c r="B334" s="188" t="s">
        <v>788</v>
      </c>
      <c r="C334" s="189" t="s">
        <v>789</v>
      </c>
      <c r="D334" s="24"/>
      <c r="H334" s="23" t="s">
        <v>291</v>
      </c>
    </row>
    <row r="335" spans="1:8" x14ac:dyDescent="0.25">
      <c r="A335" s="24"/>
      <c r="B335" s="188" t="s">
        <v>790</v>
      </c>
      <c r="C335" s="189" t="s">
        <v>791</v>
      </c>
      <c r="D335" s="24"/>
      <c r="H335" s="23" t="s">
        <v>291</v>
      </c>
    </row>
    <row r="336" spans="1:8" x14ac:dyDescent="0.25">
      <c r="A336" s="24"/>
      <c r="B336" s="188" t="s">
        <v>792</v>
      </c>
      <c r="C336" s="189" t="s">
        <v>793</v>
      </c>
      <c r="D336" s="24"/>
      <c r="H336" s="23" t="s">
        <v>291</v>
      </c>
    </row>
    <row r="337" spans="1:8" x14ac:dyDescent="0.25">
      <c r="A337" s="24"/>
      <c r="B337" s="188" t="s">
        <v>794</v>
      </c>
      <c r="C337" s="189" t="s">
        <v>795</v>
      </c>
      <c r="D337" s="24"/>
      <c r="H337" s="23" t="s">
        <v>291</v>
      </c>
    </row>
    <row r="338" spans="1:8" x14ac:dyDescent="0.25">
      <c r="A338" s="24"/>
      <c r="B338" s="188" t="s">
        <v>796</v>
      </c>
      <c r="C338" s="189" t="s">
        <v>797</v>
      </c>
      <c r="D338" s="24"/>
      <c r="H338" s="23" t="s">
        <v>291</v>
      </c>
    </row>
    <row r="339" spans="1:8" x14ac:dyDescent="0.25">
      <c r="A339" s="24"/>
      <c r="B339" s="188" t="s">
        <v>798</v>
      </c>
      <c r="C339" s="189" t="s">
        <v>799</v>
      </c>
      <c r="D339" s="24"/>
      <c r="H339" s="23" t="s">
        <v>291</v>
      </c>
    </row>
    <row r="340" spans="1:8" x14ac:dyDescent="0.25">
      <c r="A340" s="24"/>
      <c r="B340" s="188" t="s">
        <v>800</v>
      </c>
      <c r="C340" s="189" t="s">
        <v>801</v>
      </c>
      <c r="D340" s="24"/>
      <c r="H340" s="23" t="s">
        <v>291</v>
      </c>
    </row>
    <row r="341" spans="1:8" x14ac:dyDescent="0.25">
      <c r="A341" s="24"/>
      <c r="B341" s="188" t="s">
        <v>802</v>
      </c>
      <c r="C341" s="189" t="s">
        <v>803</v>
      </c>
      <c r="D341" s="24"/>
      <c r="H341" s="23" t="s">
        <v>291</v>
      </c>
    </row>
    <row r="342" spans="1:8" x14ac:dyDescent="0.25">
      <c r="A342" s="24"/>
      <c r="B342" s="188" t="s">
        <v>804</v>
      </c>
      <c r="C342" s="189" t="s">
        <v>805</v>
      </c>
      <c r="D342" s="24"/>
      <c r="H342" s="23" t="s">
        <v>291</v>
      </c>
    </row>
    <row r="343" spans="1:8" x14ac:dyDescent="0.25">
      <c r="A343" s="24"/>
      <c r="B343" s="188" t="s">
        <v>806</v>
      </c>
      <c r="C343" s="189" t="s">
        <v>807</v>
      </c>
      <c r="D343" s="24"/>
      <c r="H343" s="23" t="s">
        <v>291</v>
      </c>
    </row>
    <row r="344" spans="1:8" x14ac:dyDescent="0.25">
      <c r="A344" s="24"/>
      <c r="B344" s="188" t="s">
        <v>808</v>
      </c>
      <c r="C344" s="189" t="s">
        <v>809</v>
      </c>
      <c r="D344" s="24"/>
    </row>
    <row r="345" spans="1:8" x14ac:dyDescent="0.25">
      <c r="A345" s="24"/>
      <c r="B345" s="188" t="s">
        <v>810</v>
      </c>
      <c r="C345" s="189" t="s">
        <v>811</v>
      </c>
      <c r="D345" s="24"/>
      <c r="G345" s="23" t="s">
        <v>291</v>
      </c>
    </row>
    <row r="346" spans="1:8" x14ac:dyDescent="0.25">
      <c r="A346" s="24"/>
      <c r="B346" s="188" t="s">
        <v>812</v>
      </c>
      <c r="C346" s="189" t="s">
        <v>813</v>
      </c>
      <c r="D346" s="24"/>
      <c r="H346" s="23" t="s">
        <v>291</v>
      </c>
    </row>
    <row r="347" spans="1:8" x14ac:dyDescent="0.25">
      <c r="A347" s="24"/>
      <c r="B347" s="188" t="s">
        <v>814</v>
      </c>
      <c r="C347" s="189" t="s">
        <v>815</v>
      </c>
      <c r="D347" s="24"/>
    </row>
    <row r="348" spans="1:8" x14ac:dyDescent="0.25">
      <c r="A348" s="24"/>
      <c r="B348" s="188" t="s">
        <v>816</v>
      </c>
      <c r="C348" s="189" t="s">
        <v>817</v>
      </c>
      <c r="D348" s="24"/>
      <c r="G348" s="23" t="s">
        <v>291</v>
      </c>
    </row>
    <row r="349" spans="1:8" x14ac:dyDescent="0.25">
      <c r="A349" s="24"/>
      <c r="B349" s="188" t="s">
        <v>818</v>
      </c>
      <c r="C349" s="189" t="s">
        <v>819</v>
      </c>
      <c r="D349" s="24"/>
      <c r="H349" s="23" t="s">
        <v>291</v>
      </c>
    </row>
    <row r="350" spans="1:8" x14ac:dyDescent="0.25">
      <c r="A350" s="24"/>
      <c r="B350" s="188" t="s">
        <v>820</v>
      </c>
      <c r="C350" s="189" t="s">
        <v>821</v>
      </c>
      <c r="D350" s="24"/>
      <c r="H350" s="23" t="s">
        <v>291</v>
      </c>
    </row>
    <row r="351" spans="1:8" x14ac:dyDescent="0.25">
      <c r="A351" s="24"/>
      <c r="B351" s="188" t="s">
        <v>822</v>
      </c>
      <c r="C351" s="189" t="s">
        <v>823</v>
      </c>
      <c r="D351" s="24"/>
      <c r="H351" s="23" t="s">
        <v>291</v>
      </c>
    </row>
    <row r="352" spans="1:8" x14ac:dyDescent="0.25">
      <c r="A352" s="24"/>
      <c r="B352" s="188" t="s">
        <v>824</v>
      </c>
      <c r="C352" s="189" t="s">
        <v>825</v>
      </c>
      <c r="D352" s="24"/>
    </row>
    <row r="353" spans="1:8" x14ac:dyDescent="0.25">
      <c r="A353" s="24"/>
      <c r="B353" s="188" t="s">
        <v>826</v>
      </c>
      <c r="C353" s="189" t="s">
        <v>121</v>
      </c>
      <c r="D353" s="24"/>
    </row>
    <row r="354" spans="1:8" x14ac:dyDescent="0.25">
      <c r="A354" s="24"/>
      <c r="B354" s="188" t="s">
        <v>827</v>
      </c>
      <c r="C354" s="189" t="s">
        <v>828</v>
      </c>
      <c r="D354" s="24"/>
    </row>
    <row r="355" spans="1:8" x14ac:dyDescent="0.25">
      <c r="A355" s="24"/>
      <c r="B355" s="188" t="s">
        <v>829</v>
      </c>
      <c r="C355" s="189" t="s">
        <v>830</v>
      </c>
      <c r="D355" s="24"/>
      <c r="H355" s="23" t="s">
        <v>291</v>
      </c>
    </row>
    <row r="356" spans="1:8" x14ac:dyDescent="0.25">
      <c r="A356" s="24"/>
      <c r="B356" s="188" t="s">
        <v>831</v>
      </c>
      <c r="C356" s="189" t="s">
        <v>832</v>
      </c>
      <c r="D356" s="24"/>
      <c r="H356" s="23" t="s">
        <v>291</v>
      </c>
    </row>
    <row r="357" spans="1:8" x14ac:dyDescent="0.25">
      <c r="A357" s="24"/>
      <c r="B357" s="188" t="s">
        <v>833</v>
      </c>
      <c r="C357" s="189" t="s">
        <v>119</v>
      </c>
      <c r="D357" s="24"/>
      <c r="H357" s="23" t="s">
        <v>291</v>
      </c>
    </row>
    <row r="358" spans="1:8" x14ac:dyDescent="0.25">
      <c r="A358" s="24"/>
      <c r="B358" s="188" t="s">
        <v>834</v>
      </c>
      <c r="C358" s="189" t="s">
        <v>835</v>
      </c>
      <c r="D358" s="24"/>
      <c r="H358" s="23" t="s">
        <v>291</v>
      </c>
    </row>
    <row r="359" spans="1:8" x14ac:dyDescent="0.25">
      <c r="A359" s="24"/>
      <c r="B359" s="188" t="s">
        <v>836</v>
      </c>
      <c r="C359" s="189" t="s">
        <v>837</v>
      </c>
      <c r="D359" s="24"/>
      <c r="H359" s="23" t="s">
        <v>291</v>
      </c>
    </row>
    <row r="360" spans="1:8" x14ac:dyDescent="0.25">
      <c r="A360" s="24"/>
      <c r="B360" s="188" t="s">
        <v>838</v>
      </c>
      <c r="C360" s="189" t="s">
        <v>839</v>
      </c>
      <c r="D360" s="24"/>
    </row>
    <row r="361" spans="1:8" x14ac:dyDescent="0.25">
      <c r="A361" s="24"/>
      <c r="B361" s="188" t="s">
        <v>840</v>
      </c>
      <c r="C361" s="189" t="s">
        <v>841</v>
      </c>
      <c r="D361" s="24"/>
    </row>
    <row r="362" spans="1:8" x14ac:dyDescent="0.25">
      <c r="A362" s="24"/>
      <c r="B362" s="188" t="s">
        <v>842</v>
      </c>
      <c r="C362" s="189" t="s">
        <v>843</v>
      </c>
      <c r="D362" s="24"/>
      <c r="H362" s="23" t="s">
        <v>291</v>
      </c>
    </row>
    <row r="363" spans="1:8" x14ac:dyDescent="0.25">
      <c r="A363" s="24"/>
      <c r="B363" s="188" t="s">
        <v>844</v>
      </c>
      <c r="C363" s="189" t="s">
        <v>845</v>
      </c>
      <c r="D363" s="24"/>
    </row>
    <row r="364" spans="1:8" x14ac:dyDescent="0.25">
      <c r="A364" s="24"/>
      <c r="B364" s="188" t="s">
        <v>846</v>
      </c>
      <c r="C364" s="189" t="s">
        <v>847</v>
      </c>
      <c r="D364" s="24"/>
    </row>
    <row r="365" spans="1:8" x14ac:dyDescent="0.25">
      <c r="A365" s="24"/>
      <c r="B365" s="188" t="s">
        <v>848</v>
      </c>
      <c r="C365" s="189" t="s">
        <v>849</v>
      </c>
      <c r="D365" s="24"/>
      <c r="H365" s="23" t="s">
        <v>291</v>
      </c>
    </row>
    <row r="366" spans="1:8" x14ac:dyDescent="0.25">
      <c r="A366" s="24"/>
      <c r="B366" s="188" t="s">
        <v>850</v>
      </c>
      <c r="C366" s="189" t="s">
        <v>851</v>
      </c>
      <c r="D366" s="24"/>
    </row>
    <row r="367" spans="1:8" x14ac:dyDescent="0.25">
      <c r="A367" s="24"/>
      <c r="B367" s="188" t="s">
        <v>852</v>
      </c>
      <c r="C367" s="189" t="s">
        <v>853</v>
      </c>
      <c r="D367" s="24"/>
    </row>
    <row r="368" spans="1:8" x14ac:dyDescent="0.25">
      <c r="A368" s="24"/>
      <c r="B368" s="188" t="s">
        <v>854</v>
      </c>
      <c r="C368" s="189" t="s">
        <v>855</v>
      </c>
      <c r="D368" s="24"/>
      <c r="H368" s="23" t="s">
        <v>291</v>
      </c>
    </row>
    <row r="369" spans="1:8" x14ac:dyDescent="0.25">
      <c r="A369" s="24"/>
      <c r="B369" s="188" t="s">
        <v>856</v>
      </c>
      <c r="C369" s="189" t="s">
        <v>857</v>
      </c>
      <c r="D369" s="24"/>
      <c r="H369" s="23" t="s">
        <v>291</v>
      </c>
    </row>
    <row r="370" spans="1:8" x14ac:dyDescent="0.25">
      <c r="A370" s="24"/>
      <c r="B370" s="188" t="s">
        <v>858</v>
      </c>
      <c r="C370" s="189" t="s">
        <v>859</v>
      </c>
      <c r="D370" s="24"/>
      <c r="H370" s="23" t="s">
        <v>291</v>
      </c>
    </row>
    <row r="371" spans="1:8" x14ac:dyDescent="0.25">
      <c r="A371" s="24"/>
      <c r="B371" s="188" t="s">
        <v>860</v>
      </c>
      <c r="C371" s="189" t="s">
        <v>861</v>
      </c>
      <c r="D371" s="24"/>
      <c r="H371" s="23" t="s">
        <v>291</v>
      </c>
    </row>
    <row r="372" spans="1:8" x14ac:dyDescent="0.25">
      <c r="A372" s="24"/>
      <c r="B372" s="188" t="s">
        <v>862</v>
      </c>
      <c r="C372" s="189" t="s">
        <v>863</v>
      </c>
      <c r="D372" s="24"/>
      <c r="H372" s="23" t="s">
        <v>291</v>
      </c>
    </row>
    <row r="373" spans="1:8" x14ac:dyDescent="0.25">
      <c r="A373" s="24"/>
      <c r="B373" s="188" t="s">
        <v>864</v>
      </c>
      <c r="C373" s="189" t="s">
        <v>865</v>
      </c>
      <c r="D373" s="24"/>
      <c r="H373" s="23" t="s">
        <v>291</v>
      </c>
    </row>
    <row r="374" spans="1:8" x14ac:dyDescent="0.25">
      <c r="A374" s="24"/>
      <c r="B374" s="188" t="s">
        <v>866</v>
      </c>
      <c r="C374" s="189" t="s">
        <v>867</v>
      </c>
      <c r="D374" s="24"/>
      <c r="H374" s="23" t="s">
        <v>291</v>
      </c>
    </row>
    <row r="375" spans="1:8" x14ac:dyDescent="0.25">
      <c r="A375" s="24"/>
      <c r="B375" s="188" t="s">
        <v>868</v>
      </c>
      <c r="C375" s="189" t="s">
        <v>869</v>
      </c>
      <c r="D375" s="24"/>
      <c r="H375" s="23" t="s">
        <v>291</v>
      </c>
    </row>
    <row r="376" spans="1:8" x14ac:dyDescent="0.25">
      <c r="A376" s="24"/>
      <c r="B376" s="190" t="s">
        <v>870</v>
      </c>
      <c r="C376" s="186" t="s">
        <v>871</v>
      </c>
      <c r="D376" s="24"/>
    </row>
    <row r="377" spans="1:8" x14ac:dyDescent="0.25">
      <c r="A377" s="24"/>
      <c r="B377" s="187" t="s">
        <v>872</v>
      </c>
      <c r="C377" s="184" t="s">
        <v>873</v>
      </c>
      <c r="D377" s="24"/>
      <c r="G377" s="23" t="s">
        <v>291</v>
      </c>
    </row>
    <row r="378" spans="1:8" x14ac:dyDescent="0.25">
      <c r="A378" s="24"/>
      <c r="B378" s="188" t="s">
        <v>874</v>
      </c>
      <c r="C378" s="189" t="s">
        <v>132</v>
      </c>
      <c r="D378" s="24"/>
    </row>
    <row r="379" spans="1:8" x14ac:dyDescent="0.25">
      <c r="A379" s="24"/>
      <c r="B379" s="188" t="s">
        <v>875</v>
      </c>
      <c r="C379" s="189" t="s">
        <v>876</v>
      </c>
      <c r="D379" s="24"/>
      <c r="G379" s="23" t="s">
        <v>291</v>
      </c>
    </row>
    <row r="380" spans="1:8" x14ac:dyDescent="0.25">
      <c r="A380" s="24"/>
      <c r="B380" s="188" t="s">
        <v>877</v>
      </c>
      <c r="C380" s="189" t="s">
        <v>878</v>
      </c>
      <c r="D380" s="24"/>
      <c r="H380" s="23" t="s">
        <v>291</v>
      </c>
    </row>
    <row r="381" spans="1:8" x14ac:dyDescent="0.25">
      <c r="A381" s="24"/>
      <c r="B381" s="188" t="s">
        <v>879</v>
      </c>
      <c r="C381" s="189" t="s">
        <v>880</v>
      </c>
      <c r="D381" s="24"/>
    </row>
    <row r="382" spans="1:8" x14ac:dyDescent="0.25">
      <c r="A382" s="24"/>
      <c r="B382" s="188" t="s">
        <v>881</v>
      </c>
      <c r="C382" s="189" t="s">
        <v>882</v>
      </c>
      <c r="D382" s="24"/>
    </row>
    <row r="383" spans="1:8" x14ac:dyDescent="0.25">
      <c r="A383" s="24"/>
      <c r="B383" s="188" t="s">
        <v>883</v>
      </c>
      <c r="C383" s="189" t="s">
        <v>884</v>
      </c>
      <c r="D383" s="24"/>
      <c r="G383" s="23" t="s">
        <v>291</v>
      </c>
    </row>
    <row r="384" spans="1:8" x14ac:dyDescent="0.25">
      <c r="A384" s="24"/>
      <c r="B384" s="188" t="s">
        <v>885</v>
      </c>
      <c r="C384" s="189" t="s">
        <v>886</v>
      </c>
      <c r="D384" s="24"/>
    </row>
    <row r="385" spans="1:8" x14ac:dyDescent="0.25">
      <c r="A385" s="24"/>
      <c r="B385" s="188" t="s">
        <v>887</v>
      </c>
      <c r="C385" s="189" t="s">
        <v>888</v>
      </c>
      <c r="D385" s="24"/>
      <c r="G385" s="23" t="s">
        <v>291</v>
      </c>
    </row>
    <row r="386" spans="1:8" x14ac:dyDescent="0.25">
      <c r="A386" s="24"/>
      <c r="B386" s="188" t="s">
        <v>889</v>
      </c>
      <c r="C386" s="189" t="s">
        <v>890</v>
      </c>
      <c r="D386" s="24"/>
      <c r="H386" s="23" t="s">
        <v>291</v>
      </c>
    </row>
    <row r="387" spans="1:8" x14ac:dyDescent="0.25">
      <c r="A387" s="24"/>
      <c r="B387" s="188" t="s">
        <v>891</v>
      </c>
      <c r="C387" s="189" t="s">
        <v>892</v>
      </c>
      <c r="D387" s="24"/>
      <c r="H387" s="23" t="s">
        <v>291</v>
      </c>
    </row>
    <row r="388" spans="1:8" x14ac:dyDescent="0.25">
      <c r="A388" s="24"/>
      <c r="B388" s="188" t="s">
        <v>893</v>
      </c>
      <c r="C388" s="189" t="s">
        <v>894</v>
      </c>
      <c r="D388" s="24"/>
      <c r="H388" s="23" t="s">
        <v>291</v>
      </c>
    </row>
    <row r="389" spans="1:8" x14ac:dyDescent="0.25">
      <c r="A389" s="24"/>
      <c r="B389" s="188" t="s">
        <v>895</v>
      </c>
      <c r="C389" s="189" t="s">
        <v>896</v>
      </c>
      <c r="D389" s="24"/>
      <c r="H389" s="23" t="s">
        <v>291</v>
      </c>
    </row>
    <row r="390" spans="1:8" x14ac:dyDescent="0.25">
      <c r="A390" s="24"/>
      <c r="B390" s="188" t="s">
        <v>897</v>
      </c>
      <c r="C390" s="189" t="s">
        <v>898</v>
      </c>
      <c r="D390" s="24"/>
      <c r="H390" s="23" t="s">
        <v>291</v>
      </c>
    </row>
    <row r="391" spans="1:8" x14ac:dyDescent="0.25">
      <c r="A391" s="24"/>
      <c r="B391" s="188" t="s">
        <v>899</v>
      </c>
      <c r="C391" s="189" t="s">
        <v>900</v>
      </c>
      <c r="D391" s="24"/>
      <c r="H391" s="23" t="s">
        <v>291</v>
      </c>
    </row>
    <row r="392" spans="1:8" x14ac:dyDescent="0.25">
      <c r="A392" s="24"/>
      <c r="B392" s="188" t="s">
        <v>901</v>
      </c>
      <c r="C392" s="189" t="s">
        <v>902</v>
      </c>
      <c r="D392" s="24"/>
      <c r="H392" s="23" t="s">
        <v>291</v>
      </c>
    </row>
    <row r="393" spans="1:8" x14ac:dyDescent="0.25">
      <c r="A393" s="24"/>
      <c r="B393" s="188" t="s">
        <v>903</v>
      </c>
      <c r="C393" s="189" t="s">
        <v>904</v>
      </c>
      <c r="D393" s="24"/>
      <c r="H393" s="23" t="s">
        <v>291</v>
      </c>
    </row>
    <row r="394" spans="1:8" x14ac:dyDescent="0.25">
      <c r="A394" s="24"/>
      <c r="B394" s="188" t="s">
        <v>905</v>
      </c>
      <c r="C394" s="189" t="s">
        <v>906</v>
      </c>
      <c r="D394" s="24"/>
    </row>
    <row r="395" spans="1:8" x14ac:dyDescent="0.25">
      <c r="A395" s="24"/>
      <c r="B395" s="188" t="s">
        <v>907</v>
      </c>
      <c r="C395" s="189" t="s">
        <v>908</v>
      </c>
      <c r="D395" s="24"/>
      <c r="G395" s="23" t="s">
        <v>291</v>
      </c>
    </row>
    <row r="396" spans="1:8" x14ac:dyDescent="0.25">
      <c r="A396" s="24"/>
      <c r="B396" s="188" t="s">
        <v>909</v>
      </c>
      <c r="C396" s="189" t="s">
        <v>910</v>
      </c>
      <c r="D396" s="24"/>
      <c r="H396" s="23" t="s">
        <v>291</v>
      </c>
    </row>
    <row r="397" spans="1:8" x14ac:dyDescent="0.25">
      <c r="A397" s="24"/>
      <c r="B397" s="188" t="s">
        <v>911</v>
      </c>
      <c r="C397" s="189" t="s">
        <v>912</v>
      </c>
      <c r="D397" s="24"/>
      <c r="H397" s="23" t="s">
        <v>291</v>
      </c>
    </row>
    <row r="398" spans="1:8" x14ac:dyDescent="0.25">
      <c r="A398" s="24"/>
      <c r="B398" s="188" t="s">
        <v>913</v>
      </c>
      <c r="C398" s="189" t="s">
        <v>914</v>
      </c>
      <c r="D398" s="24"/>
      <c r="G398" s="23" t="s">
        <v>291</v>
      </c>
    </row>
    <row r="399" spans="1:8" x14ac:dyDescent="0.25">
      <c r="A399" s="24"/>
      <c r="B399" s="188" t="s">
        <v>915</v>
      </c>
      <c r="C399" s="189" t="s">
        <v>916</v>
      </c>
      <c r="D399" s="24"/>
      <c r="H399" s="23" t="s">
        <v>291</v>
      </c>
    </row>
    <row r="400" spans="1:8" x14ac:dyDescent="0.25">
      <c r="A400" s="24"/>
      <c r="B400" s="188" t="s">
        <v>917</v>
      </c>
      <c r="C400" s="189" t="s">
        <v>918</v>
      </c>
      <c r="D400" s="24"/>
      <c r="G400" s="23" t="s">
        <v>291</v>
      </c>
    </row>
    <row r="401" spans="1:8" x14ac:dyDescent="0.25">
      <c r="A401" s="24"/>
      <c r="B401" s="188" t="s">
        <v>919</v>
      </c>
      <c r="C401" s="189" t="s">
        <v>920</v>
      </c>
      <c r="D401" s="24"/>
      <c r="G401" s="23" t="s">
        <v>291</v>
      </c>
    </row>
    <row r="402" spans="1:8" x14ac:dyDescent="0.25">
      <c r="A402" s="24"/>
      <c r="B402" s="188" t="s">
        <v>921</v>
      </c>
      <c r="C402" s="189" t="s">
        <v>922</v>
      </c>
      <c r="D402" s="24"/>
    </row>
    <row r="403" spans="1:8" x14ac:dyDescent="0.25">
      <c r="A403" s="24"/>
      <c r="B403" s="188" t="s">
        <v>923</v>
      </c>
      <c r="C403" s="189" t="s">
        <v>924</v>
      </c>
      <c r="D403" s="24"/>
    </row>
    <row r="404" spans="1:8" x14ac:dyDescent="0.25">
      <c r="A404" s="24"/>
      <c r="B404" s="188" t="s">
        <v>925</v>
      </c>
      <c r="C404" s="189" t="s">
        <v>926</v>
      </c>
      <c r="D404" s="24"/>
    </row>
    <row r="405" spans="1:8" x14ac:dyDescent="0.25">
      <c r="A405" s="24"/>
      <c r="B405" s="188" t="s">
        <v>927</v>
      </c>
      <c r="C405" s="189" t="s">
        <v>928</v>
      </c>
      <c r="D405" s="24"/>
      <c r="H405" s="23" t="s">
        <v>291</v>
      </c>
    </row>
    <row r="406" spans="1:8" x14ac:dyDescent="0.25">
      <c r="A406" s="24"/>
      <c r="B406" s="188" t="s">
        <v>929</v>
      </c>
      <c r="C406" s="189" t="s">
        <v>930</v>
      </c>
      <c r="D406" s="24"/>
      <c r="H406" s="23" t="s">
        <v>291</v>
      </c>
    </row>
    <row r="407" spans="1:8" x14ac:dyDescent="0.25">
      <c r="A407" s="24"/>
      <c r="B407" s="188" t="s">
        <v>931</v>
      </c>
      <c r="C407" s="189" t="s">
        <v>932</v>
      </c>
      <c r="D407" s="24"/>
      <c r="H407" s="23" t="s">
        <v>291</v>
      </c>
    </row>
    <row r="408" spans="1:8" x14ac:dyDescent="0.25">
      <c r="A408" s="24"/>
      <c r="B408" s="188" t="s">
        <v>933</v>
      </c>
      <c r="C408" s="189" t="s">
        <v>934</v>
      </c>
      <c r="D408" s="24"/>
      <c r="H408" s="23" t="s">
        <v>291</v>
      </c>
    </row>
    <row r="409" spans="1:8" x14ac:dyDescent="0.25">
      <c r="A409" s="24"/>
      <c r="B409" s="188" t="s">
        <v>935</v>
      </c>
      <c r="C409" s="189" t="s">
        <v>936</v>
      </c>
      <c r="D409" s="24"/>
      <c r="H409" s="23" t="s">
        <v>291</v>
      </c>
    </row>
    <row r="410" spans="1:8" x14ac:dyDescent="0.25">
      <c r="A410" s="24"/>
      <c r="B410" s="190" t="s">
        <v>937</v>
      </c>
      <c r="C410" s="186" t="s">
        <v>938</v>
      </c>
      <c r="D410" s="24"/>
      <c r="H410" s="23" t="s">
        <v>291</v>
      </c>
    </row>
    <row r="411" spans="1:8" x14ac:dyDescent="0.25">
      <c r="A411" s="24"/>
      <c r="B411" s="187" t="s">
        <v>939</v>
      </c>
      <c r="C411" s="184" t="s">
        <v>940</v>
      </c>
      <c r="D411" s="24"/>
    </row>
    <row r="412" spans="1:8" x14ac:dyDescent="0.25">
      <c r="A412" s="24"/>
      <c r="B412" s="188" t="s">
        <v>941</v>
      </c>
      <c r="C412" s="189" t="s">
        <v>942</v>
      </c>
      <c r="D412" s="24"/>
    </row>
    <row r="413" spans="1:8" x14ac:dyDescent="0.25">
      <c r="A413" s="24"/>
      <c r="B413" s="188" t="s">
        <v>943</v>
      </c>
      <c r="C413" s="189" t="s">
        <v>944</v>
      </c>
      <c r="D413" s="24"/>
    </row>
    <row r="414" spans="1:8" x14ac:dyDescent="0.25">
      <c r="A414" s="24"/>
      <c r="B414" s="188" t="s">
        <v>945</v>
      </c>
      <c r="C414" s="189" t="s">
        <v>946</v>
      </c>
      <c r="D414" s="24"/>
    </row>
    <row r="415" spans="1:8" x14ac:dyDescent="0.25">
      <c r="A415" s="24"/>
      <c r="B415" s="188" t="s">
        <v>947</v>
      </c>
      <c r="C415" s="189" t="s">
        <v>948</v>
      </c>
      <c r="D415" s="24"/>
    </row>
    <row r="416" spans="1:8" x14ac:dyDescent="0.25">
      <c r="A416" s="24"/>
      <c r="B416" s="190" t="s">
        <v>949</v>
      </c>
      <c r="C416" s="186" t="s">
        <v>950</v>
      </c>
      <c r="D416" s="24"/>
    </row>
    <row r="417" spans="1:8" x14ac:dyDescent="0.25">
      <c r="A417" s="24"/>
      <c r="B417" s="187" t="s">
        <v>951</v>
      </c>
      <c r="C417" s="184" t="s">
        <v>952</v>
      </c>
      <c r="D417" s="24"/>
    </row>
    <row r="418" spans="1:8" x14ac:dyDescent="0.25">
      <c r="A418" s="24"/>
      <c r="B418" s="188" t="s">
        <v>953</v>
      </c>
      <c r="C418" s="189" t="s">
        <v>954</v>
      </c>
      <c r="D418" s="24"/>
    </row>
    <row r="419" spans="1:8" x14ac:dyDescent="0.25">
      <c r="A419" s="24"/>
      <c r="B419" s="188" t="s">
        <v>955</v>
      </c>
      <c r="C419" s="189" t="s">
        <v>956</v>
      </c>
      <c r="D419" s="24"/>
    </row>
    <row r="420" spans="1:8" x14ac:dyDescent="0.25">
      <c r="A420" s="24"/>
      <c r="B420" s="188" t="s">
        <v>957</v>
      </c>
      <c r="C420" s="189" t="s">
        <v>958</v>
      </c>
      <c r="D420" s="24"/>
    </row>
    <row r="421" spans="1:8" x14ac:dyDescent="0.25">
      <c r="A421" s="24"/>
      <c r="B421" s="188" t="s">
        <v>959</v>
      </c>
      <c r="C421" s="189" t="s">
        <v>960</v>
      </c>
      <c r="D421" s="24"/>
    </row>
    <row r="422" spans="1:8" x14ac:dyDescent="0.25">
      <c r="A422" s="24"/>
      <c r="B422" s="188" t="s">
        <v>961</v>
      </c>
      <c r="C422" s="189" t="s">
        <v>962</v>
      </c>
      <c r="D422" s="24"/>
    </row>
    <row r="423" spans="1:8" x14ac:dyDescent="0.25">
      <c r="A423" s="24"/>
      <c r="B423" s="188" t="s">
        <v>963</v>
      </c>
      <c r="C423" s="189" t="s">
        <v>964</v>
      </c>
      <c r="D423" s="24"/>
      <c r="G423" s="23" t="s">
        <v>291</v>
      </c>
    </row>
    <row r="424" spans="1:8" x14ac:dyDescent="0.25">
      <c r="A424" s="24"/>
      <c r="B424" s="188" t="s">
        <v>965</v>
      </c>
      <c r="C424" s="189" t="s">
        <v>966</v>
      </c>
      <c r="D424" s="24"/>
      <c r="H424" s="23" t="s">
        <v>291</v>
      </c>
    </row>
    <row r="425" spans="1:8" x14ac:dyDescent="0.25">
      <c r="A425" s="24"/>
      <c r="B425" s="188" t="s">
        <v>967</v>
      </c>
      <c r="C425" s="189" t="s">
        <v>968</v>
      </c>
      <c r="D425" s="24"/>
      <c r="H425" s="23" t="s">
        <v>291</v>
      </c>
    </row>
    <row r="426" spans="1:8" x14ac:dyDescent="0.25">
      <c r="A426" s="24"/>
      <c r="B426" s="188" t="s">
        <v>969</v>
      </c>
      <c r="C426" s="189" t="s">
        <v>970</v>
      </c>
      <c r="D426" s="24"/>
      <c r="H426" s="23" t="s">
        <v>291</v>
      </c>
    </row>
    <row r="427" spans="1:8" x14ac:dyDescent="0.25">
      <c r="A427" s="24"/>
      <c r="B427" s="188" t="s">
        <v>971</v>
      </c>
      <c r="C427" s="189" t="s">
        <v>972</v>
      </c>
      <c r="D427" s="24"/>
      <c r="H427" s="23" t="s">
        <v>291</v>
      </c>
    </row>
    <row r="428" spans="1:8" x14ac:dyDescent="0.25">
      <c r="A428" s="24"/>
      <c r="B428" s="188" t="s">
        <v>973</v>
      </c>
      <c r="C428" s="189" t="s">
        <v>974</v>
      </c>
      <c r="D428" s="24"/>
    </row>
    <row r="429" spans="1:8" x14ac:dyDescent="0.25">
      <c r="A429" s="24"/>
      <c r="B429" s="188" t="s">
        <v>975</v>
      </c>
      <c r="C429" s="189" t="s">
        <v>976</v>
      </c>
      <c r="D429" s="24"/>
    </row>
    <row r="430" spans="1:8" x14ac:dyDescent="0.25">
      <c r="A430" s="24"/>
      <c r="B430" s="188" t="s">
        <v>977</v>
      </c>
      <c r="C430" s="189" t="s">
        <v>978</v>
      </c>
      <c r="D430" s="24"/>
      <c r="H430" s="23" t="s">
        <v>291</v>
      </c>
    </row>
    <row r="431" spans="1:8" x14ac:dyDescent="0.25">
      <c r="A431" s="24"/>
      <c r="B431" s="188" t="s">
        <v>979</v>
      </c>
      <c r="C431" s="189" t="s">
        <v>980</v>
      </c>
      <c r="D431" s="24"/>
    </row>
    <row r="432" spans="1:8" x14ac:dyDescent="0.25">
      <c r="A432" s="24"/>
      <c r="B432" s="188" t="s">
        <v>981</v>
      </c>
      <c r="C432" s="189" t="s">
        <v>982</v>
      </c>
      <c r="D432" s="24"/>
      <c r="G432" s="23" t="s">
        <v>291</v>
      </c>
    </row>
    <row r="433" spans="1:8" x14ac:dyDescent="0.25">
      <c r="A433" s="24"/>
      <c r="B433" s="188" t="s">
        <v>983</v>
      </c>
      <c r="C433" s="189" t="s">
        <v>984</v>
      </c>
      <c r="D433" s="24"/>
      <c r="H433" s="23" t="s">
        <v>291</v>
      </c>
    </row>
    <row r="434" spans="1:8" x14ac:dyDescent="0.25">
      <c r="A434" s="24"/>
      <c r="B434" s="190" t="s">
        <v>985</v>
      </c>
      <c r="C434" s="186" t="s">
        <v>986</v>
      </c>
      <c r="D434" s="24"/>
    </row>
    <row r="435" spans="1:8" x14ac:dyDescent="0.25">
      <c r="A435" s="24"/>
      <c r="B435" s="187" t="s">
        <v>987</v>
      </c>
      <c r="C435" s="184" t="s">
        <v>988</v>
      </c>
      <c r="D435" s="29"/>
      <c r="G435" s="23" t="s">
        <v>291</v>
      </c>
    </row>
    <row r="436" spans="1:8" x14ac:dyDescent="0.25">
      <c r="A436" s="24"/>
      <c r="B436" s="188" t="s">
        <v>989</v>
      </c>
      <c r="C436" s="189" t="s">
        <v>990</v>
      </c>
      <c r="D436" s="29"/>
      <c r="H436" s="23" t="s">
        <v>291</v>
      </c>
    </row>
    <row r="437" spans="1:8" x14ac:dyDescent="0.25">
      <c r="A437" s="24"/>
      <c r="B437" s="188" t="s">
        <v>991</v>
      </c>
      <c r="C437" s="189" t="s">
        <v>992</v>
      </c>
      <c r="D437" s="29"/>
    </row>
    <row r="438" spans="1:8" x14ac:dyDescent="0.25">
      <c r="A438" s="24"/>
      <c r="B438" s="188" t="s">
        <v>993</v>
      </c>
      <c r="C438" s="189" t="s">
        <v>994</v>
      </c>
      <c r="D438" s="29"/>
      <c r="G438" s="23" t="s">
        <v>291</v>
      </c>
    </row>
    <row r="439" spans="1:8" x14ac:dyDescent="0.25">
      <c r="A439" s="24"/>
      <c r="B439" s="188" t="s">
        <v>995</v>
      </c>
      <c r="C439" s="189" t="s">
        <v>996</v>
      </c>
      <c r="D439" s="29"/>
      <c r="H439" s="23" t="s">
        <v>291</v>
      </c>
    </row>
    <row r="440" spans="1:8" x14ac:dyDescent="0.25">
      <c r="A440" s="24"/>
      <c r="B440" s="188" t="s">
        <v>997</v>
      </c>
      <c r="C440" s="189" t="s">
        <v>998</v>
      </c>
      <c r="D440" s="29"/>
      <c r="H440" s="23" t="s">
        <v>291</v>
      </c>
    </row>
    <row r="441" spans="1:8" x14ac:dyDescent="0.25">
      <c r="A441" s="24"/>
      <c r="B441" s="188" t="s">
        <v>999</v>
      </c>
      <c r="C441" s="189" t="s">
        <v>1000</v>
      </c>
      <c r="D441" s="29"/>
      <c r="H441" s="23" t="s">
        <v>291</v>
      </c>
    </row>
    <row r="442" spans="1:8" x14ac:dyDescent="0.25">
      <c r="A442" s="24"/>
      <c r="B442" s="188" t="s">
        <v>1001</v>
      </c>
      <c r="C442" s="189" t="s">
        <v>1002</v>
      </c>
      <c r="D442" s="29"/>
      <c r="H442" s="23" t="s">
        <v>291</v>
      </c>
    </row>
    <row r="443" spans="1:8" x14ac:dyDescent="0.25">
      <c r="A443" s="24"/>
      <c r="B443" s="188" t="s">
        <v>1003</v>
      </c>
      <c r="C443" s="189" t="s">
        <v>1004</v>
      </c>
      <c r="D443" s="29"/>
      <c r="H443" s="23" t="s">
        <v>291</v>
      </c>
    </row>
    <row r="444" spans="1:8" x14ac:dyDescent="0.25">
      <c r="A444" s="24"/>
      <c r="B444" s="188" t="s">
        <v>1005</v>
      </c>
      <c r="C444" s="189" t="s">
        <v>1006</v>
      </c>
      <c r="D444" s="29"/>
    </row>
    <row r="445" spans="1:8" x14ac:dyDescent="0.25">
      <c r="A445" s="24"/>
      <c r="B445" s="188" t="s">
        <v>1007</v>
      </c>
      <c r="C445" s="189" t="s">
        <v>1008</v>
      </c>
      <c r="D445" s="29"/>
    </row>
    <row r="446" spans="1:8" x14ac:dyDescent="0.25">
      <c r="A446" s="24"/>
      <c r="B446" s="188" t="s">
        <v>1009</v>
      </c>
      <c r="C446" s="189" t="s">
        <v>1010</v>
      </c>
      <c r="D446" s="29"/>
      <c r="G446" s="23" t="s">
        <v>291</v>
      </c>
    </row>
    <row r="447" spans="1:8" x14ac:dyDescent="0.25">
      <c r="A447" s="24"/>
      <c r="B447" s="188" t="s">
        <v>1011</v>
      </c>
      <c r="C447" s="189" t="s">
        <v>1012</v>
      </c>
      <c r="D447" s="29"/>
      <c r="H447" s="23" t="s">
        <v>291</v>
      </c>
    </row>
    <row r="448" spans="1:8" x14ac:dyDescent="0.25">
      <c r="A448" s="24"/>
      <c r="B448" s="188" t="s">
        <v>1013</v>
      </c>
      <c r="C448" s="189" t="s">
        <v>1014</v>
      </c>
      <c r="D448" s="29"/>
    </row>
    <row r="449" spans="1:8" x14ac:dyDescent="0.25">
      <c r="A449" s="24"/>
      <c r="B449" s="188" t="s">
        <v>1015</v>
      </c>
      <c r="C449" s="189" t="s">
        <v>1016</v>
      </c>
      <c r="D449" s="29"/>
    </row>
    <row r="450" spans="1:8" x14ac:dyDescent="0.25">
      <c r="A450" s="24"/>
      <c r="B450" s="188" t="s">
        <v>1017</v>
      </c>
      <c r="C450" s="189" t="s">
        <v>1018</v>
      </c>
      <c r="D450" s="29"/>
    </row>
    <row r="451" spans="1:8" x14ac:dyDescent="0.25">
      <c r="A451" s="24"/>
      <c r="B451" s="188" t="s">
        <v>1019</v>
      </c>
      <c r="C451" s="189" t="s">
        <v>1020</v>
      </c>
      <c r="D451" s="29"/>
    </row>
    <row r="452" spans="1:8" x14ac:dyDescent="0.25">
      <c r="A452" s="24"/>
      <c r="B452" s="188" t="s">
        <v>1021</v>
      </c>
      <c r="C452" s="189" t="s">
        <v>1022</v>
      </c>
      <c r="D452" s="29"/>
      <c r="H452" s="23" t="s">
        <v>291</v>
      </c>
    </row>
    <row r="453" spans="1:8" x14ac:dyDescent="0.25">
      <c r="A453" s="24"/>
      <c r="B453" s="188" t="s">
        <v>1023</v>
      </c>
      <c r="C453" s="189" t="s">
        <v>1024</v>
      </c>
      <c r="D453" s="29"/>
      <c r="H453" s="23" t="s">
        <v>291</v>
      </c>
    </row>
    <row r="454" spans="1:8" x14ac:dyDescent="0.25">
      <c r="A454" s="24"/>
      <c r="B454" s="188" t="s">
        <v>1025</v>
      </c>
      <c r="C454" s="189" t="s">
        <v>1026</v>
      </c>
      <c r="D454" s="29"/>
    </row>
    <row r="455" spans="1:8" x14ac:dyDescent="0.25">
      <c r="A455" s="24"/>
      <c r="B455" s="188" t="s">
        <v>1027</v>
      </c>
      <c r="C455" s="189" t="s">
        <v>1028</v>
      </c>
      <c r="D455" s="29"/>
      <c r="H455" s="23" t="s">
        <v>291</v>
      </c>
    </row>
    <row r="456" spans="1:8" x14ac:dyDescent="0.25">
      <c r="A456" s="24"/>
      <c r="B456" s="188" t="s">
        <v>1029</v>
      </c>
      <c r="C456" s="189" t="s">
        <v>1030</v>
      </c>
      <c r="D456" s="29"/>
      <c r="H456" s="23" t="s">
        <v>291</v>
      </c>
    </row>
    <row r="457" spans="1:8" x14ac:dyDescent="0.25">
      <c r="A457" s="24"/>
      <c r="B457" s="188" t="s">
        <v>1031</v>
      </c>
      <c r="C457" s="189" t="s">
        <v>1032</v>
      </c>
      <c r="D457" s="29"/>
      <c r="H457" s="23" t="s">
        <v>291</v>
      </c>
    </row>
    <row r="458" spans="1:8" x14ac:dyDescent="0.25">
      <c r="A458" s="24"/>
      <c r="B458" s="188" t="s">
        <v>1033</v>
      </c>
      <c r="C458" s="189" t="s">
        <v>1034</v>
      </c>
      <c r="D458" s="29"/>
    </row>
    <row r="459" spans="1:8" x14ac:dyDescent="0.25">
      <c r="A459" s="24"/>
      <c r="B459" s="188" t="s">
        <v>1035</v>
      </c>
      <c r="C459" s="189" t="s">
        <v>1036</v>
      </c>
      <c r="D459" s="29"/>
      <c r="G459" s="23" t="s">
        <v>291</v>
      </c>
    </row>
    <row r="460" spans="1:8" x14ac:dyDescent="0.25">
      <c r="A460" s="24"/>
      <c r="B460" s="188" t="s">
        <v>1037</v>
      </c>
      <c r="C460" s="189" t="s">
        <v>1038</v>
      </c>
      <c r="D460" s="29"/>
      <c r="H460" s="23" t="s">
        <v>291</v>
      </c>
    </row>
    <row r="461" spans="1:8" x14ac:dyDescent="0.25">
      <c r="A461" s="24"/>
      <c r="B461" s="188" t="s">
        <v>1039</v>
      </c>
      <c r="C461" s="189" t="s">
        <v>1040</v>
      </c>
      <c r="D461" s="29"/>
      <c r="H461" s="23" t="s">
        <v>291</v>
      </c>
    </row>
    <row r="462" spans="1:8" x14ac:dyDescent="0.25">
      <c r="A462" s="24"/>
      <c r="B462" s="188" t="s">
        <v>1041</v>
      </c>
      <c r="C462" s="189" t="s">
        <v>1042</v>
      </c>
      <c r="D462" s="29"/>
    </row>
    <row r="463" spans="1:8" x14ac:dyDescent="0.25">
      <c r="A463" s="24"/>
      <c r="B463" s="188" t="s">
        <v>1043</v>
      </c>
      <c r="C463" s="189" t="s">
        <v>1044</v>
      </c>
      <c r="D463" s="29"/>
    </row>
    <row r="464" spans="1:8" x14ac:dyDescent="0.25">
      <c r="A464" s="24"/>
      <c r="B464" s="188" t="s">
        <v>1045</v>
      </c>
      <c r="C464" s="189" t="s">
        <v>1046</v>
      </c>
      <c r="D464" s="29"/>
      <c r="H464" s="23" t="s">
        <v>291</v>
      </c>
    </row>
    <row r="465" spans="1:8" x14ac:dyDescent="0.25">
      <c r="A465" s="24"/>
      <c r="B465" s="188" t="s">
        <v>1047</v>
      </c>
      <c r="C465" s="189" t="s">
        <v>1048</v>
      </c>
      <c r="D465" s="29"/>
      <c r="H465" s="23" t="s">
        <v>291</v>
      </c>
    </row>
    <row r="466" spans="1:8" x14ac:dyDescent="0.25">
      <c r="A466" s="24"/>
      <c r="B466" s="188" t="s">
        <v>1049</v>
      </c>
      <c r="C466" s="189" t="s">
        <v>1050</v>
      </c>
      <c r="D466" s="29"/>
      <c r="H466" s="23" t="s">
        <v>291</v>
      </c>
    </row>
    <row r="467" spans="1:8" x14ac:dyDescent="0.25">
      <c r="A467" s="24"/>
      <c r="B467" s="188" t="s">
        <v>1051</v>
      </c>
      <c r="C467" s="189" t="s">
        <v>1052</v>
      </c>
      <c r="D467" s="29"/>
    </row>
    <row r="468" spans="1:8" x14ac:dyDescent="0.25">
      <c r="A468" s="24"/>
      <c r="B468" s="188" t="s">
        <v>1053</v>
      </c>
      <c r="C468" s="189" t="s">
        <v>1054</v>
      </c>
      <c r="D468" s="29"/>
    </row>
    <row r="469" spans="1:8" x14ac:dyDescent="0.25">
      <c r="A469" s="24"/>
      <c r="B469" s="188" t="s">
        <v>1055</v>
      </c>
      <c r="C469" s="189" t="s">
        <v>1056</v>
      </c>
      <c r="D469" s="29"/>
    </row>
    <row r="470" spans="1:8" x14ac:dyDescent="0.25">
      <c r="A470" s="24"/>
      <c r="B470" s="188" t="s">
        <v>1057</v>
      </c>
      <c r="C470" s="189" t="s">
        <v>1058</v>
      </c>
      <c r="D470" s="29"/>
    </row>
    <row r="471" spans="1:8" x14ac:dyDescent="0.25">
      <c r="A471" s="24"/>
      <c r="B471" s="188" t="s">
        <v>1059</v>
      </c>
      <c r="C471" s="189" t="s">
        <v>1060</v>
      </c>
      <c r="D471" s="29"/>
      <c r="H471" s="23" t="s">
        <v>291</v>
      </c>
    </row>
    <row r="472" spans="1:8" x14ac:dyDescent="0.25">
      <c r="A472" s="24"/>
      <c r="B472" s="188" t="s">
        <v>1061</v>
      </c>
      <c r="C472" s="189" t="s">
        <v>1062</v>
      </c>
      <c r="D472" s="29"/>
      <c r="H472" s="23" t="s">
        <v>291</v>
      </c>
    </row>
    <row r="473" spans="1:8" x14ac:dyDescent="0.25">
      <c r="A473" s="24"/>
      <c r="B473" s="188" t="s">
        <v>1063</v>
      </c>
      <c r="C473" s="189" t="s">
        <v>1064</v>
      </c>
      <c r="D473" s="29"/>
      <c r="H473" s="23" t="s">
        <v>291</v>
      </c>
    </row>
    <row r="474" spans="1:8" x14ac:dyDescent="0.25">
      <c r="A474" s="24"/>
      <c r="B474" s="188" t="s">
        <v>1065</v>
      </c>
      <c r="C474" s="189" t="s">
        <v>1066</v>
      </c>
      <c r="D474" s="29"/>
      <c r="H474" s="23" t="s">
        <v>291</v>
      </c>
    </row>
    <row r="475" spans="1:8" x14ac:dyDescent="0.25">
      <c r="A475" s="24"/>
      <c r="B475" s="188" t="s">
        <v>1067</v>
      </c>
      <c r="C475" s="189" t="s">
        <v>1068</v>
      </c>
      <c r="D475" s="29"/>
      <c r="H475" s="23" t="s">
        <v>291</v>
      </c>
    </row>
    <row r="476" spans="1:8" x14ac:dyDescent="0.25">
      <c r="A476" s="24"/>
      <c r="B476" s="188" t="s">
        <v>1069</v>
      </c>
      <c r="C476" s="189" t="s">
        <v>1070</v>
      </c>
      <c r="D476" s="29"/>
      <c r="H476" s="23" t="s">
        <v>291</v>
      </c>
    </row>
    <row r="477" spans="1:8" x14ac:dyDescent="0.25">
      <c r="A477" s="24"/>
      <c r="B477" s="188" t="s">
        <v>1071</v>
      </c>
      <c r="C477" s="189" t="s">
        <v>1072</v>
      </c>
      <c r="D477" s="29"/>
    </row>
    <row r="478" spans="1:8" x14ac:dyDescent="0.25">
      <c r="A478" s="24"/>
      <c r="B478" s="188" t="s">
        <v>1073</v>
      </c>
      <c r="C478" s="189" t="s">
        <v>1074</v>
      </c>
      <c r="D478" s="29"/>
      <c r="G478" s="23" t="s">
        <v>291</v>
      </c>
    </row>
    <row r="479" spans="1:8" x14ac:dyDescent="0.25">
      <c r="A479" s="24"/>
      <c r="B479" s="188" t="s">
        <v>1075</v>
      </c>
      <c r="C479" s="189" t="s">
        <v>1076</v>
      </c>
      <c r="D479" s="29"/>
      <c r="H479" s="23" t="s">
        <v>291</v>
      </c>
    </row>
    <row r="480" spans="1:8" x14ac:dyDescent="0.25">
      <c r="A480" s="24"/>
      <c r="B480" s="188" t="s">
        <v>1077</v>
      </c>
      <c r="C480" s="189" t="s">
        <v>1078</v>
      </c>
      <c r="D480" s="29"/>
    </row>
    <row r="481" spans="1:8" x14ac:dyDescent="0.25">
      <c r="A481" s="24"/>
      <c r="B481" s="188" t="s">
        <v>1079</v>
      </c>
      <c r="C481" s="189" t="s">
        <v>1080</v>
      </c>
      <c r="D481" s="29"/>
    </row>
    <row r="482" spans="1:8" x14ac:dyDescent="0.25">
      <c r="A482" s="24"/>
      <c r="B482" s="188" t="s">
        <v>1081</v>
      </c>
      <c r="C482" s="189" t="s">
        <v>1082</v>
      </c>
      <c r="D482" s="29"/>
      <c r="H482" s="23" t="s">
        <v>291</v>
      </c>
    </row>
    <row r="483" spans="1:8" x14ac:dyDescent="0.25">
      <c r="A483" s="24"/>
      <c r="B483" s="188" t="s">
        <v>1083</v>
      </c>
      <c r="C483" s="189" t="s">
        <v>1084</v>
      </c>
      <c r="D483" s="29"/>
    </row>
    <row r="484" spans="1:8" x14ac:dyDescent="0.25">
      <c r="A484" s="24"/>
      <c r="B484" s="188" t="s">
        <v>1085</v>
      </c>
      <c r="C484" s="189" t="s">
        <v>1086</v>
      </c>
      <c r="D484" s="29"/>
    </row>
    <row r="485" spans="1:8" x14ac:dyDescent="0.25">
      <c r="A485" s="24"/>
      <c r="B485" s="188" t="s">
        <v>1087</v>
      </c>
      <c r="C485" s="189" t="s">
        <v>1088</v>
      </c>
      <c r="D485" s="29"/>
      <c r="G485" s="23" t="s">
        <v>291</v>
      </c>
    </row>
    <row r="486" spans="1:8" x14ac:dyDescent="0.25">
      <c r="A486" s="24"/>
      <c r="B486" s="188" t="s">
        <v>1089</v>
      </c>
      <c r="C486" s="189" t="s">
        <v>1090</v>
      </c>
      <c r="D486" s="29"/>
      <c r="H486" s="23" t="s">
        <v>291</v>
      </c>
    </row>
    <row r="487" spans="1:8" x14ac:dyDescent="0.25">
      <c r="A487" s="24"/>
      <c r="B487" s="188" t="s">
        <v>1091</v>
      </c>
      <c r="C487" s="189" t="s">
        <v>1092</v>
      </c>
      <c r="D487" s="29"/>
    </row>
    <row r="488" spans="1:8" x14ac:dyDescent="0.25">
      <c r="A488" s="24"/>
      <c r="B488" s="188" t="s">
        <v>1093</v>
      </c>
      <c r="C488" s="189" t="s">
        <v>1094</v>
      </c>
      <c r="D488" s="29"/>
    </row>
    <row r="489" spans="1:8" x14ac:dyDescent="0.25">
      <c r="A489" s="24"/>
      <c r="B489" s="188" t="s">
        <v>1095</v>
      </c>
      <c r="C489" s="189" t="s">
        <v>1096</v>
      </c>
      <c r="D489" s="29"/>
    </row>
    <row r="490" spans="1:8" x14ac:dyDescent="0.25">
      <c r="A490" s="24"/>
      <c r="B490" s="188" t="s">
        <v>1097</v>
      </c>
      <c r="C490" s="189" t="s">
        <v>1098</v>
      </c>
      <c r="D490" s="29"/>
      <c r="G490" s="23" t="s">
        <v>291</v>
      </c>
    </row>
    <row r="491" spans="1:8" x14ac:dyDescent="0.25">
      <c r="A491" s="24"/>
      <c r="B491" s="188" t="s">
        <v>1099</v>
      </c>
      <c r="C491" s="189" t="s">
        <v>1100</v>
      </c>
      <c r="D491" s="29"/>
    </row>
    <row r="492" spans="1:8" x14ac:dyDescent="0.25">
      <c r="A492" s="24"/>
      <c r="B492" s="188" t="s">
        <v>1101</v>
      </c>
      <c r="C492" s="189" t="s">
        <v>1102</v>
      </c>
      <c r="D492" s="29"/>
      <c r="G492" s="23" t="s">
        <v>291</v>
      </c>
    </row>
    <row r="493" spans="1:8" x14ac:dyDescent="0.25">
      <c r="A493" s="24"/>
      <c r="B493" s="188" t="s">
        <v>1103</v>
      </c>
      <c r="C493" s="189" t="s">
        <v>1104</v>
      </c>
      <c r="D493" s="29"/>
    </row>
    <row r="494" spans="1:8" x14ac:dyDescent="0.25">
      <c r="A494" s="24"/>
      <c r="B494" s="188" t="s">
        <v>1105</v>
      </c>
      <c r="C494" s="189" t="s">
        <v>1106</v>
      </c>
      <c r="D494" s="29"/>
    </row>
    <row r="495" spans="1:8" x14ac:dyDescent="0.25">
      <c r="A495" s="24"/>
      <c r="B495" s="188" t="s">
        <v>1107</v>
      </c>
      <c r="C495" s="189" t="s">
        <v>1108</v>
      </c>
      <c r="D495" s="29"/>
    </row>
    <row r="496" spans="1:8" x14ac:dyDescent="0.25">
      <c r="A496" s="24"/>
      <c r="B496" s="188" t="s">
        <v>1109</v>
      </c>
      <c r="C496" s="189" t="s">
        <v>1110</v>
      </c>
      <c r="D496" s="29"/>
    </row>
    <row r="497" spans="1:8" x14ac:dyDescent="0.25">
      <c r="A497" s="24"/>
      <c r="B497" s="188" t="s">
        <v>1111</v>
      </c>
      <c r="C497" s="189" t="s">
        <v>1112</v>
      </c>
      <c r="D497" s="29"/>
    </row>
    <row r="498" spans="1:8" x14ac:dyDescent="0.25">
      <c r="A498" s="24"/>
      <c r="B498" s="188" t="s">
        <v>1113</v>
      </c>
      <c r="C498" s="189" t="s">
        <v>1114</v>
      </c>
      <c r="D498" s="29"/>
      <c r="H498" s="23" t="s">
        <v>291</v>
      </c>
    </row>
    <row r="499" spans="1:8" x14ac:dyDescent="0.25">
      <c r="A499" s="24"/>
      <c r="B499" s="188" t="s">
        <v>1115</v>
      </c>
      <c r="C499" s="189" t="s">
        <v>1116</v>
      </c>
      <c r="D499" s="29"/>
    </row>
    <row r="500" spans="1:8" x14ac:dyDescent="0.25">
      <c r="A500" s="24"/>
      <c r="B500" s="188" t="s">
        <v>1117</v>
      </c>
      <c r="C500" s="189" t="s">
        <v>1118</v>
      </c>
      <c r="D500" s="29"/>
    </row>
    <row r="501" spans="1:8" x14ac:dyDescent="0.25">
      <c r="A501" s="24"/>
      <c r="B501" s="188" t="s">
        <v>1119</v>
      </c>
      <c r="C501" s="189" t="s">
        <v>1120</v>
      </c>
      <c r="D501" s="29"/>
    </row>
    <row r="502" spans="1:8" x14ac:dyDescent="0.25">
      <c r="A502" s="24"/>
      <c r="B502" s="188" t="s">
        <v>1121</v>
      </c>
      <c r="C502" s="189" t="s">
        <v>1122</v>
      </c>
      <c r="D502" s="29"/>
      <c r="H502" s="23" t="s">
        <v>291</v>
      </c>
    </row>
    <row r="503" spans="1:8" x14ac:dyDescent="0.25">
      <c r="A503" s="24"/>
      <c r="B503" s="188" t="s">
        <v>1123</v>
      </c>
      <c r="C503" s="189" t="s">
        <v>1124</v>
      </c>
      <c r="D503" s="29"/>
    </row>
    <row r="504" spans="1:8" x14ac:dyDescent="0.25">
      <c r="A504" s="24"/>
      <c r="B504" s="188" t="s">
        <v>1125</v>
      </c>
      <c r="C504" s="189" t="s">
        <v>1126</v>
      </c>
      <c r="D504" s="29"/>
      <c r="G504" s="23" t="s">
        <v>291</v>
      </c>
    </row>
    <row r="505" spans="1:8" x14ac:dyDescent="0.25">
      <c r="A505" s="24"/>
      <c r="B505" s="188" t="s">
        <v>1127</v>
      </c>
      <c r="C505" s="189" t="s">
        <v>1128</v>
      </c>
      <c r="D505" s="24"/>
    </row>
    <row r="506" spans="1:8" x14ac:dyDescent="0.25">
      <c r="A506" s="24"/>
      <c r="B506" s="188" t="s">
        <v>1129</v>
      </c>
      <c r="C506" s="189" t="s">
        <v>36</v>
      </c>
      <c r="D506" s="24"/>
      <c r="G506" s="23" t="s">
        <v>291</v>
      </c>
    </row>
    <row r="507" spans="1:8" x14ac:dyDescent="0.25">
      <c r="A507" s="24"/>
      <c r="B507" s="188" t="s">
        <v>1130</v>
      </c>
      <c r="C507" s="189" t="s">
        <v>1131</v>
      </c>
      <c r="D507" s="24"/>
    </row>
    <row r="508" spans="1:8" x14ac:dyDescent="0.25">
      <c r="A508" s="24"/>
      <c r="B508" s="188" t="s">
        <v>1132</v>
      </c>
      <c r="C508" s="189" t="s">
        <v>38</v>
      </c>
      <c r="D508" s="24"/>
    </row>
    <row r="509" spans="1:8" x14ac:dyDescent="0.25">
      <c r="A509" s="24"/>
      <c r="B509" s="188" t="s">
        <v>1133</v>
      </c>
      <c r="C509" s="189" t="s">
        <v>1134</v>
      </c>
      <c r="D509" s="24"/>
    </row>
    <row r="510" spans="1:8" x14ac:dyDescent="0.25">
      <c r="A510" s="24"/>
      <c r="B510" s="188" t="s">
        <v>1135</v>
      </c>
      <c r="C510" s="189" t="s">
        <v>39</v>
      </c>
      <c r="D510" s="24"/>
    </row>
    <row r="511" spans="1:8" x14ac:dyDescent="0.25">
      <c r="A511" s="24"/>
      <c r="B511" s="188" t="s">
        <v>1136</v>
      </c>
      <c r="C511" s="189" t="s">
        <v>1137</v>
      </c>
      <c r="D511" s="24"/>
    </row>
    <row r="512" spans="1:8" x14ac:dyDescent="0.25">
      <c r="A512" s="24"/>
      <c r="B512" s="188" t="s">
        <v>1138</v>
      </c>
      <c r="C512" s="189" t="s">
        <v>1139</v>
      </c>
      <c r="D512" s="24"/>
      <c r="G512" s="23" t="s">
        <v>291</v>
      </c>
    </row>
    <row r="513" spans="1:8" x14ac:dyDescent="0.25">
      <c r="A513" s="24"/>
      <c r="B513" s="188" t="s">
        <v>1140</v>
      </c>
      <c r="C513" s="189" t="s">
        <v>1141</v>
      </c>
      <c r="D513" s="24"/>
    </row>
    <row r="514" spans="1:8" x14ac:dyDescent="0.25">
      <c r="A514" s="24"/>
      <c r="B514" s="188" t="s">
        <v>1142</v>
      </c>
      <c r="C514" s="189" t="s">
        <v>1143</v>
      </c>
      <c r="D514" s="24"/>
    </row>
    <row r="515" spans="1:8" x14ac:dyDescent="0.25">
      <c r="A515" s="24"/>
      <c r="B515" s="188" t="s">
        <v>1144</v>
      </c>
      <c r="C515" s="189" t="s">
        <v>1145</v>
      </c>
      <c r="D515" s="24"/>
    </row>
    <row r="516" spans="1:8" x14ac:dyDescent="0.25">
      <c r="A516" s="24"/>
      <c r="B516" s="188" t="s">
        <v>1146</v>
      </c>
      <c r="C516" s="189" t="s">
        <v>1147</v>
      </c>
      <c r="D516" s="24"/>
    </row>
    <row r="517" spans="1:8" x14ac:dyDescent="0.25">
      <c r="A517" s="24"/>
      <c r="B517" s="188" t="s">
        <v>1148</v>
      </c>
      <c r="C517" s="189" t="s">
        <v>1149</v>
      </c>
      <c r="D517" s="24"/>
      <c r="G517" s="23" t="s">
        <v>291</v>
      </c>
    </row>
    <row r="518" spans="1:8" x14ac:dyDescent="0.25">
      <c r="A518" s="24"/>
      <c r="B518" s="188" t="s">
        <v>1150</v>
      </c>
      <c r="C518" s="189" t="s">
        <v>1151</v>
      </c>
      <c r="D518" s="24"/>
      <c r="H518" s="23" t="s">
        <v>291</v>
      </c>
    </row>
    <row r="519" spans="1:8" x14ac:dyDescent="0.25">
      <c r="A519" s="24"/>
      <c r="B519" s="188" t="s">
        <v>1152</v>
      </c>
      <c r="C519" s="189" t="s">
        <v>1153</v>
      </c>
      <c r="D519" s="24"/>
    </row>
    <row r="520" spans="1:8" x14ac:dyDescent="0.25">
      <c r="A520" s="24"/>
      <c r="B520" s="188" t="s">
        <v>1154</v>
      </c>
      <c r="C520" s="189" t="s">
        <v>1155</v>
      </c>
      <c r="D520" s="24"/>
    </row>
    <row r="521" spans="1:8" x14ac:dyDescent="0.25">
      <c r="A521" s="24"/>
      <c r="B521" s="188" t="s">
        <v>1156</v>
      </c>
      <c r="C521" s="189" t="s">
        <v>1157</v>
      </c>
      <c r="D521" s="29"/>
    </row>
    <row r="522" spans="1:8" x14ac:dyDescent="0.25">
      <c r="A522" s="24"/>
      <c r="B522" s="188" t="s">
        <v>1158</v>
      </c>
      <c r="C522" s="189" t="s">
        <v>1159</v>
      </c>
      <c r="D522" s="29"/>
    </row>
    <row r="523" spans="1:8" x14ac:dyDescent="0.25">
      <c r="A523" s="24"/>
      <c r="B523" s="188" t="s">
        <v>1160</v>
      </c>
      <c r="C523" s="189" t="s">
        <v>1161</v>
      </c>
      <c r="D523" s="29"/>
    </row>
    <row r="524" spans="1:8" x14ac:dyDescent="0.25">
      <c r="A524" s="24"/>
      <c r="B524" s="188" t="s">
        <v>1162</v>
      </c>
      <c r="C524" s="189" t="s">
        <v>1163</v>
      </c>
      <c r="D524" s="29"/>
    </row>
    <row r="525" spans="1:8" x14ac:dyDescent="0.25">
      <c r="A525" s="24"/>
      <c r="B525" s="188" t="s">
        <v>1164</v>
      </c>
      <c r="C525" s="189" t="s">
        <v>1165</v>
      </c>
      <c r="D525" s="29"/>
    </row>
    <row r="526" spans="1:8" x14ac:dyDescent="0.25">
      <c r="A526" s="24"/>
      <c r="B526" s="188" t="s">
        <v>1166</v>
      </c>
      <c r="C526" s="189" t="s">
        <v>1167</v>
      </c>
      <c r="D526" s="29"/>
    </row>
    <row r="527" spans="1:8" x14ac:dyDescent="0.25">
      <c r="A527" s="24"/>
      <c r="B527" s="188" t="s">
        <v>1168</v>
      </c>
      <c r="C527" s="189" t="s">
        <v>1169</v>
      </c>
      <c r="D527" s="29"/>
    </row>
    <row r="528" spans="1:8" x14ac:dyDescent="0.25">
      <c r="A528" s="24"/>
      <c r="B528" s="188" t="s">
        <v>1170</v>
      </c>
      <c r="C528" s="189" t="s">
        <v>1171</v>
      </c>
      <c r="D528" s="29"/>
    </row>
    <row r="529" spans="1:4" x14ac:dyDescent="0.25">
      <c r="A529" s="24"/>
      <c r="B529" s="190" t="s">
        <v>1172</v>
      </c>
      <c r="C529" s="186" t="s">
        <v>1173</v>
      </c>
      <c r="D529" s="29"/>
    </row>
    <row r="530" spans="1:4" x14ac:dyDescent="0.25">
      <c r="A530" s="24"/>
      <c r="B530" s="187" t="s">
        <v>1174</v>
      </c>
      <c r="C530" s="184" t="s">
        <v>9</v>
      </c>
      <c r="D530" s="24"/>
    </row>
    <row r="531" spans="1:4" x14ac:dyDescent="0.25">
      <c r="A531" s="24"/>
      <c r="B531" s="188" t="s">
        <v>1175</v>
      </c>
      <c r="C531" s="189" t="s">
        <v>10</v>
      </c>
      <c r="D531" s="24"/>
    </row>
    <row r="532" spans="1:4" x14ac:dyDescent="0.25">
      <c r="A532" s="24"/>
      <c r="B532" s="188" t="s">
        <v>1176</v>
      </c>
      <c r="C532" s="189" t="s">
        <v>1177</v>
      </c>
      <c r="D532" s="24"/>
    </row>
    <row r="533" spans="1:4" x14ac:dyDescent="0.25">
      <c r="A533" s="24"/>
      <c r="B533" s="188" t="s">
        <v>1178</v>
      </c>
      <c r="C533" s="189" t="s">
        <v>1179</v>
      </c>
      <c r="D533" s="24"/>
    </row>
    <row r="534" spans="1:4" x14ac:dyDescent="0.25">
      <c r="A534" s="24"/>
      <c r="B534" s="188" t="s">
        <v>1180</v>
      </c>
      <c r="C534" s="189" t="s">
        <v>1181</v>
      </c>
      <c r="D534" s="24"/>
    </row>
    <row r="535" spans="1:4" x14ac:dyDescent="0.25">
      <c r="A535" s="24"/>
      <c r="B535" s="188" t="s">
        <v>1182</v>
      </c>
      <c r="C535" s="189" t="s">
        <v>1183</v>
      </c>
      <c r="D535" s="24"/>
    </row>
    <row r="536" spans="1:4" x14ac:dyDescent="0.25">
      <c r="A536" s="24"/>
      <c r="B536" s="188" t="s">
        <v>1184</v>
      </c>
      <c r="C536" s="189" t="s">
        <v>1185</v>
      </c>
      <c r="D536" s="24"/>
    </row>
    <row r="537" spans="1:4" x14ac:dyDescent="0.25">
      <c r="A537" s="24"/>
      <c r="B537" s="188" t="s">
        <v>1186</v>
      </c>
      <c r="C537" s="189" t="s">
        <v>1187</v>
      </c>
      <c r="D537" s="24"/>
    </row>
    <row r="538" spans="1:4" x14ac:dyDescent="0.25">
      <c r="A538" s="24"/>
      <c r="B538" s="188" t="s">
        <v>1188</v>
      </c>
      <c r="C538" s="189" t="s">
        <v>1189</v>
      </c>
      <c r="D538" s="24"/>
    </row>
    <row r="539" spans="1:4" x14ac:dyDescent="0.25">
      <c r="A539" s="24"/>
      <c r="B539" s="188" t="s">
        <v>1190</v>
      </c>
      <c r="C539" s="189" t="s">
        <v>1191</v>
      </c>
      <c r="D539" s="24"/>
    </row>
    <row r="540" spans="1:4" x14ac:dyDescent="0.25">
      <c r="A540" s="24"/>
      <c r="B540" s="188" t="s">
        <v>1192</v>
      </c>
      <c r="C540" s="189" t="s">
        <v>1193</v>
      </c>
      <c r="D540" s="24"/>
    </row>
    <row r="541" spans="1:4" x14ac:dyDescent="0.25">
      <c r="A541" s="24"/>
      <c r="B541" s="188" t="s">
        <v>1194</v>
      </c>
      <c r="C541" s="189" t="s">
        <v>1195</v>
      </c>
      <c r="D541" s="24"/>
    </row>
    <row r="542" spans="1:4" x14ac:dyDescent="0.25">
      <c r="A542" s="24"/>
      <c r="B542" s="188" t="s">
        <v>1196</v>
      </c>
      <c r="C542" s="189" t="s">
        <v>1197</v>
      </c>
      <c r="D542" s="24"/>
    </row>
    <row r="543" spans="1:4" x14ac:dyDescent="0.25">
      <c r="A543" s="24"/>
      <c r="B543" s="188" t="s">
        <v>1198</v>
      </c>
      <c r="C543" s="189" t="s">
        <v>1199</v>
      </c>
      <c r="D543" s="24"/>
    </row>
    <row r="544" spans="1:4" x14ac:dyDescent="0.25">
      <c r="A544" s="24"/>
      <c r="B544" s="190" t="s">
        <v>1200</v>
      </c>
      <c r="C544" s="186" t="s">
        <v>1201</v>
      </c>
      <c r="D544" s="24"/>
    </row>
    <row r="545" spans="1:4" x14ac:dyDescent="0.25">
      <c r="A545" s="24"/>
      <c r="B545" s="187" t="s">
        <v>1202</v>
      </c>
      <c r="C545" s="184" t="s">
        <v>1203</v>
      </c>
      <c r="D545" s="24"/>
    </row>
    <row r="546" spans="1:4" x14ac:dyDescent="0.25">
      <c r="A546" s="24"/>
      <c r="B546" s="188" t="s">
        <v>1204</v>
      </c>
      <c r="C546" s="189" t="s">
        <v>1205</v>
      </c>
      <c r="D546" s="24"/>
    </row>
    <row r="547" spans="1:4" x14ac:dyDescent="0.25">
      <c r="A547" s="24"/>
      <c r="B547" s="188" t="s">
        <v>1206</v>
      </c>
      <c r="C547" s="189" t="s">
        <v>1207</v>
      </c>
      <c r="D547" s="24"/>
    </row>
    <row r="548" spans="1:4" x14ac:dyDescent="0.25">
      <c r="A548" s="24"/>
      <c r="B548" s="188" t="s">
        <v>1208</v>
      </c>
      <c r="C548" s="189" t="s">
        <v>126</v>
      </c>
      <c r="D548" s="24"/>
    </row>
    <row r="549" spans="1:4" x14ac:dyDescent="0.25">
      <c r="A549" s="24"/>
      <c r="B549" s="188" t="s">
        <v>1209</v>
      </c>
      <c r="C549" s="189" t="s">
        <v>127</v>
      </c>
      <c r="D549" s="24"/>
    </row>
    <row r="550" spans="1:4" x14ac:dyDescent="0.25">
      <c r="A550" s="24"/>
      <c r="B550" s="188" t="s">
        <v>1210</v>
      </c>
      <c r="C550" s="189" t="s">
        <v>1211</v>
      </c>
      <c r="D550" s="24"/>
    </row>
    <row r="551" spans="1:4" x14ac:dyDescent="0.25">
      <c r="A551" s="24"/>
      <c r="B551" s="188" t="s">
        <v>1212</v>
      </c>
      <c r="C551" s="189" t="s">
        <v>1213</v>
      </c>
      <c r="D551" s="24"/>
    </row>
    <row r="552" spans="1:4" x14ac:dyDescent="0.25">
      <c r="A552" s="24"/>
      <c r="B552" s="188" t="s">
        <v>1214</v>
      </c>
      <c r="C552" s="189" t="s">
        <v>1215</v>
      </c>
      <c r="D552" s="24"/>
    </row>
    <row r="553" spans="1:4" x14ac:dyDescent="0.25">
      <c r="A553" s="24"/>
      <c r="B553" s="188" t="s">
        <v>1216</v>
      </c>
      <c r="C553" s="189" t="s">
        <v>1217</v>
      </c>
      <c r="D553" s="24"/>
    </row>
    <row r="554" spans="1:4" x14ac:dyDescent="0.25">
      <c r="A554" s="24"/>
      <c r="B554" s="188" t="s">
        <v>1218</v>
      </c>
      <c r="C554" s="189" t="s">
        <v>1219</v>
      </c>
      <c r="D554" s="24"/>
    </row>
    <row r="555" spans="1:4" x14ac:dyDescent="0.25">
      <c r="A555" s="24"/>
      <c r="B555" s="188" t="s">
        <v>1220</v>
      </c>
      <c r="C555" s="189" t="s">
        <v>1221</v>
      </c>
      <c r="D555" s="24"/>
    </row>
    <row r="556" spans="1:4" x14ac:dyDescent="0.25">
      <c r="A556" s="24"/>
      <c r="B556" s="188" t="s">
        <v>1222</v>
      </c>
      <c r="C556" s="189" t="s">
        <v>1223</v>
      </c>
      <c r="D556" s="24"/>
    </row>
    <row r="557" spans="1:4" x14ac:dyDescent="0.25">
      <c r="A557" s="24"/>
      <c r="B557" s="188" t="s">
        <v>1224</v>
      </c>
      <c r="C557" s="189" t="s">
        <v>1225</v>
      </c>
      <c r="D557" s="24"/>
    </row>
    <row r="558" spans="1:4" x14ac:dyDescent="0.25">
      <c r="A558" s="24"/>
      <c r="B558" s="188" t="s">
        <v>1226</v>
      </c>
      <c r="C558" s="189" t="s">
        <v>1227</v>
      </c>
      <c r="D558" s="24"/>
    </row>
    <row r="559" spans="1:4" x14ac:dyDescent="0.25">
      <c r="A559" s="24"/>
      <c r="B559" s="188" t="s">
        <v>1228</v>
      </c>
      <c r="C559" s="189" t="s">
        <v>1229</v>
      </c>
      <c r="D559" s="24"/>
    </row>
    <row r="560" spans="1:4" x14ac:dyDescent="0.25">
      <c r="A560" s="24"/>
      <c r="B560" s="188" t="s">
        <v>1230</v>
      </c>
      <c r="C560" s="189" t="s">
        <v>1231</v>
      </c>
      <c r="D560" s="24"/>
    </row>
    <row r="561" spans="1:4" x14ac:dyDescent="0.25">
      <c r="A561" s="24"/>
      <c r="B561" s="188" t="s">
        <v>1232</v>
      </c>
      <c r="C561" s="189" t="s">
        <v>1233</v>
      </c>
      <c r="D561" s="24"/>
    </row>
    <row r="562" spans="1:4" x14ac:dyDescent="0.25">
      <c r="A562" s="24"/>
      <c r="B562" s="190" t="s">
        <v>1234</v>
      </c>
      <c r="C562" s="186" t="s">
        <v>1235</v>
      </c>
      <c r="D562" s="24"/>
    </row>
    <row r="563" spans="1:4" x14ac:dyDescent="0.25">
      <c r="A563" s="24"/>
      <c r="B563" s="187" t="s">
        <v>1236</v>
      </c>
      <c r="C563" s="184" t="s">
        <v>1237</v>
      </c>
      <c r="D563" s="24"/>
    </row>
    <row r="564" spans="1:4" x14ac:dyDescent="0.25">
      <c r="A564" s="24"/>
      <c r="B564" s="188" t="s">
        <v>1238</v>
      </c>
      <c r="C564" s="189" t="s">
        <v>1239</v>
      </c>
      <c r="D564" s="24"/>
    </row>
    <row r="565" spans="1:4" x14ac:dyDescent="0.25">
      <c r="A565" s="24"/>
      <c r="B565" s="188" t="s">
        <v>1240</v>
      </c>
      <c r="C565" s="189" t="s">
        <v>1241</v>
      </c>
      <c r="D565" s="24"/>
    </row>
    <row r="566" spans="1:4" x14ac:dyDescent="0.25">
      <c r="A566" s="24"/>
      <c r="B566" s="188" t="s">
        <v>1242</v>
      </c>
      <c r="C566" s="189" t="s">
        <v>1243</v>
      </c>
      <c r="D566" s="24"/>
    </row>
    <row r="567" spans="1:4" x14ac:dyDescent="0.25">
      <c r="A567" s="24"/>
      <c r="B567" s="188" t="s">
        <v>1244</v>
      </c>
      <c r="C567" s="189" t="s">
        <v>1245</v>
      </c>
      <c r="D567" s="24"/>
    </row>
    <row r="568" spans="1:4" x14ac:dyDescent="0.25">
      <c r="A568" s="24"/>
      <c r="B568" s="188" t="s">
        <v>1246</v>
      </c>
      <c r="C568" s="189" t="s">
        <v>1247</v>
      </c>
      <c r="D568" s="24"/>
    </row>
    <row r="569" spans="1:4" x14ac:dyDescent="0.25">
      <c r="A569" s="24"/>
      <c r="B569" s="188" t="s">
        <v>1248</v>
      </c>
      <c r="C569" s="189" t="s">
        <v>1249</v>
      </c>
      <c r="D569" s="24"/>
    </row>
    <row r="570" spans="1:4" x14ac:dyDescent="0.25">
      <c r="A570" s="24"/>
      <c r="B570" s="188" t="s">
        <v>1250</v>
      </c>
      <c r="C570" s="189" t="s">
        <v>1251</v>
      </c>
      <c r="D570" s="24"/>
    </row>
    <row r="571" spans="1:4" x14ac:dyDescent="0.25">
      <c r="A571" s="24"/>
      <c r="B571" s="188" t="s">
        <v>1252</v>
      </c>
      <c r="C571" s="189" t="s">
        <v>1253</v>
      </c>
      <c r="D571" s="24"/>
    </row>
    <row r="572" spans="1:4" x14ac:dyDescent="0.25">
      <c r="A572" s="24"/>
      <c r="B572" s="188" t="s">
        <v>1254</v>
      </c>
      <c r="C572" s="189" t="s">
        <v>1255</v>
      </c>
      <c r="D572" s="24"/>
    </row>
    <row r="573" spans="1:4" x14ac:dyDescent="0.25">
      <c r="A573" s="24"/>
      <c r="B573" s="188" t="s">
        <v>1256</v>
      </c>
      <c r="C573" s="189" t="s">
        <v>1257</v>
      </c>
      <c r="D573" s="24"/>
    </row>
    <row r="574" spans="1:4" x14ac:dyDescent="0.25">
      <c r="A574" s="24"/>
      <c r="B574" s="188" t="s">
        <v>1258</v>
      </c>
      <c r="C574" s="189" t="s">
        <v>1259</v>
      </c>
      <c r="D574" s="24"/>
    </row>
    <row r="575" spans="1:4" x14ac:dyDescent="0.25">
      <c r="A575" s="24"/>
      <c r="B575" s="188" t="s">
        <v>1260</v>
      </c>
      <c r="C575" s="189" t="s">
        <v>1261</v>
      </c>
      <c r="D575" s="24"/>
    </row>
    <row r="576" spans="1:4" x14ac:dyDescent="0.25">
      <c r="A576" s="24"/>
      <c r="B576" s="190" t="s">
        <v>1262</v>
      </c>
      <c r="C576" s="186" t="s">
        <v>1263</v>
      </c>
      <c r="D576" s="24"/>
    </row>
    <row r="577" spans="1:4" x14ac:dyDescent="0.25">
      <c r="A577" s="24"/>
      <c r="B577" s="28"/>
      <c r="C577" s="24"/>
      <c r="D577" s="24"/>
    </row>
  </sheetData>
  <sheetProtection password="95E4" sheet="1" objects="1" scenarios="1"/>
  <mergeCells count="2">
    <mergeCell ref="B2:C2"/>
    <mergeCell ref="B3:C3"/>
  </mergeCells>
  <hyperlinks>
    <hyperlink ref="B3"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0" tint="-0.34998626667073579"/>
  </sheetPr>
  <dimension ref="A1:M77"/>
  <sheetViews>
    <sheetView zoomScaleNormal="100" workbookViewId="0">
      <selection activeCell="B3" sqref="B3"/>
    </sheetView>
  </sheetViews>
  <sheetFormatPr baseColWidth="10" defaultRowHeight="12.75" x14ac:dyDescent="0.2"/>
  <cols>
    <col min="1" max="1" width="3" style="4" customWidth="1"/>
    <col min="2" max="2" width="7" style="3" customWidth="1"/>
    <col min="3" max="3" width="12.28515625" style="3" customWidth="1"/>
    <col min="4" max="4" width="11.5703125" style="3" customWidth="1"/>
    <col min="5" max="5" width="10.5703125" style="3" customWidth="1"/>
    <col min="6" max="6" width="19.42578125" style="4" customWidth="1"/>
    <col min="7" max="7" width="3.28515625" style="4" customWidth="1"/>
    <col min="8" max="8" width="36.7109375" style="4" customWidth="1"/>
    <col min="9" max="9" width="4" style="4" customWidth="1"/>
    <col min="10" max="10" width="74.42578125" style="4" customWidth="1"/>
    <col min="11" max="11" width="14" style="3" customWidth="1"/>
    <col min="12" max="12" width="41.28515625" style="4" customWidth="1"/>
    <col min="13" max="13" width="2.5703125" style="4" customWidth="1"/>
    <col min="14" max="16384" width="11.42578125" style="4"/>
  </cols>
  <sheetData>
    <row r="1" spans="1:13" ht="11.25" customHeight="1" x14ac:dyDescent="0.2">
      <c r="A1" s="137"/>
      <c r="B1" s="138"/>
      <c r="C1" s="138"/>
      <c r="D1" s="138"/>
      <c r="E1" s="138"/>
      <c r="F1" s="137"/>
      <c r="G1" s="137"/>
      <c r="H1" s="137"/>
      <c r="I1" s="137"/>
      <c r="J1" s="137"/>
      <c r="K1" s="138"/>
      <c r="L1" s="137"/>
      <c r="M1" s="9"/>
    </row>
    <row r="2" spans="1:13" ht="38.25" x14ac:dyDescent="0.2">
      <c r="A2" s="137"/>
      <c r="B2" s="139" t="s">
        <v>0</v>
      </c>
      <c r="C2" s="140" t="s">
        <v>1266</v>
      </c>
      <c r="D2" s="141" t="s">
        <v>2</v>
      </c>
      <c r="E2" s="141" t="s">
        <v>133</v>
      </c>
      <c r="F2" s="142" t="s">
        <v>1302</v>
      </c>
      <c r="G2" s="341" t="s">
        <v>1307</v>
      </c>
      <c r="H2" s="341"/>
      <c r="I2" s="341" t="s">
        <v>1308</v>
      </c>
      <c r="J2" s="341"/>
      <c r="K2" s="141" t="s">
        <v>3</v>
      </c>
      <c r="L2" s="143" t="s">
        <v>1</v>
      </c>
      <c r="M2" s="9"/>
    </row>
    <row r="3" spans="1:13" ht="87.75" customHeight="1" x14ac:dyDescent="0.2">
      <c r="A3" s="137"/>
      <c r="B3" s="144">
        <v>2742</v>
      </c>
      <c r="C3" s="145" t="s">
        <v>4</v>
      </c>
      <c r="D3" s="145">
        <v>14.256</v>
      </c>
      <c r="E3" s="145" t="s">
        <v>5</v>
      </c>
      <c r="F3" s="146" t="s">
        <v>6</v>
      </c>
      <c r="G3" s="321" t="s">
        <v>7</v>
      </c>
      <c r="H3" s="321"/>
      <c r="I3" s="321" t="s">
        <v>8</v>
      </c>
      <c r="J3" s="321"/>
      <c r="K3" s="145" t="s">
        <v>1174</v>
      </c>
      <c r="L3" s="147" t="s">
        <v>9</v>
      </c>
      <c r="M3" s="9"/>
    </row>
    <row r="4" spans="1:13" ht="17.100000000000001" customHeight="1" x14ac:dyDescent="0.2">
      <c r="A4" s="137"/>
      <c r="B4" s="148"/>
      <c r="C4" s="149"/>
      <c r="D4" s="149"/>
      <c r="E4" s="149"/>
      <c r="F4" s="150"/>
      <c r="G4" s="320"/>
      <c r="H4" s="320"/>
      <c r="I4" s="320"/>
      <c r="J4" s="320"/>
      <c r="K4" s="151" t="s">
        <v>1175</v>
      </c>
      <c r="L4" s="152" t="s">
        <v>10</v>
      </c>
      <c r="M4" s="9"/>
    </row>
    <row r="5" spans="1:13" ht="25.5" x14ac:dyDescent="0.2">
      <c r="A5" s="137"/>
      <c r="B5" s="153">
        <v>2742</v>
      </c>
      <c r="C5" s="154" t="s">
        <v>11</v>
      </c>
      <c r="D5" s="154">
        <v>0.22500000000000001</v>
      </c>
      <c r="E5" s="154" t="s">
        <v>12</v>
      </c>
      <c r="F5" s="155" t="s">
        <v>13</v>
      </c>
      <c r="G5" s="340"/>
      <c r="H5" s="340"/>
      <c r="I5" s="337" t="s">
        <v>14</v>
      </c>
      <c r="J5" s="337"/>
      <c r="K5" s="154" t="s">
        <v>1178</v>
      </c>
      <c r="L5" s="156" t="s">
        <v>15</v>
      </c>
      <c r="M5" s="9"/>
    </row>
    <row r="6" spans="1:13" ht="24" customHeight="1" x14ac:dyDescent="0.2">
      <c r="A6" s="137"/>
      <c r="B6" s="153">
        <v>2710</v>
      </c>
      <c r="C6" s="154" t="s">
        <v>16</v>
      </c>
      <c r="D6" s="154">
        <v>3.5999999999999997E-2</v>
      </c>
      <c r="E6" s="154" t="s">
        <v>12</v>
      </c>
      <c r="F6" s="155" t="s">
        <v>17</v>
      </c>
      <c r="G6" s="340"/>
      <c r="H6" s="340"/>
      <c r="I6" s="337" t="s">
        <v>18</v>
      </c>
      <c r="J6" s="337"/>
      <c r="K6" s="154" t="s">
        <v>1130</v>
      </c>
      <c r="L6" s="156" t="s">
        <v>19</v>
      </c>
      <c r="M6" s="9"/>
    </row>
    <row r="7" spans="1:13" ht="24" customHeight="1" x14ac:dyDescent="0.2">
      <c r="A7" s="137"/>
      <c r="B7" s="157"/>
      <c r="C7" s="158"/>
      <c r="D7" s="159"/>
      <c r="E7" s="160"/>
      <c r="F7" s="161"/>
      <c r="G7" s="324"/>
      <c r="H7" s="324"/>
      <c r="I7" s="324"/>
      <c r="J7" s="324"/>
      <c r="K7" s="145" t="s">
        <v>1133</v>
      </c>
      <c r="L7" s="147" t="s">
        <v>20</v>
      </c>
      <c r="M7" s="9"/>
    </row>
    <row r="8" spans="1:13" ht="24" customHeight="1" x14ac:dyDescent="0.2">
      <c r="A8" s="137"/>
      <c r="B8" s="157"/>
      <c r="C8" s="158"/>
      <c r="D8" s="159"/>
      <c r="E8" s="160"/>
      <c r="F8" s="161"/>
      <c r="G8" s="324"/>
      <c r="H8" s="324"/>
      <c r="I8" s="324"/>
      <c r="J8" s="324"/>
      <c r="K8" s="145" t="s">
        <v>1136</v>
      </c>
      <c r="L8" s="147" t="s">
        <v>21</v>
      </c>
      <c r="M8" s="9"/>
    </row>
    <row r="9" spans="1:13" ht="17.100000000000001" customHeight="1" x14ac:dyDescent="0.2">
      <c r="A9" s="137"/>
      <c r="B9" s="335">
        <v>2710</v>
      </c>
      <c r="C9" s="336" t="s">
        <v>22</v>
      </c>
      <c r="D9" s="336">
        <v>0.28299999999999997</v>
      </c>
      <c r="E9" s="336" t="s">
        <v>1303</v>
      </c>
      <c r="F9" s="337" t="s">
        <v>23</v>
      </c>
      <c r="G9" s="337" t="s">
        <v>24</v>
      </c>
      <c r="H9" s="337"/>
      <c r="I9" s="337" t="s">
        <v>25</v>
      </c>
      <c r="J9" s="337"/>
      <c r="K9" s="336" t="s">
        <v>1129</v>
      </c>
      <c r="L9" s="338" t="s">
        <v>36</v>
      </c>
      <c r="M9" s="9"/>
    </row>
    <row r="10" spans="1:13" ht="17.100000000000001" customHeight="1" x14ac:dyDescent="0.2">
      <c r="A10" s="137"/>
      <c r="B10" s="327"/>
      <c r="C10" s="322"/>
      <c r="D10" s="322"/>
      <c r="E10" s="322"/>
      <c r="F10" s="321"/>
      <c r="G10" s="321"/>
      <c r="H10" s="321"/>
      <c r="I10" s="162" t="s">
        <v>26</v>
      </c>
      <c r="J10" s="163" t="s">
        <v>27</v>
      </c>
      <c r="K10" s="322"/>
      <c r="L10" s="323"/>
      <c r="M10" s="9"/>
    </row>
    <row r="11" spans="1:13" ht="17.100000000000001" customHeight="1" x14ac:dyDescent="0.2">
      <c r="A11" s="137"/>
      <c r="B11" s="327"/>
      <c r="C11" s="322"/>
      <c r="D11" s="322"/>
      <c r="E11" s="322"/>
      <c r="F11" s="321"/>
      <c r="G11" s="321"/>
      <c r="H11" s="321"/>
      <c r="I11" s="162" t="s">
        <v>26</v>
      </c>
      <c r="J11" s="163" t="s">
        <v>28</v>
      </c>
      <c r="K11" s="322"/>
      <c r="L11" s="323"/>
      <c r="M11" s="9"/>
    </row>
    <row r="12" spans="1:13" ht="17.100000000000001" customHeight="1" x14ac:dyDescent="0.2">
      <c r="A12" s="137"/>
      <c r="B12" s="327"/>
      <c r="C12" s="322"/>
      <c r="D12" s="322"/>
      <c r="E12" s="322"/>
      <c r="F12" s="321"/>
      <c r="G12" s="321"/>
      <c r="H12" s="321"/>
      <c r="I12" s="162" t="s">
        <v>26</v>
      </c>
      <c r="J12" s="163" t="s">
        <v>29</v>
      </c>
      <c r="K12" s="322"/>
      <c r="L12" s="323"/>
      <c r="M12" s="9"/>
    </row>
    <row r="13" spans="1:13" ht="17.100000000000001" customHeight="1" x14ac:dyDescent="0.2">
      <c r="A13" s="137"/>
      <c r="B13" s="327"/>
      <c r="C13" s="322"/>
      <c r="D13" s="322"/>
      <c r="E13" s="322"/>
      <c r="F13" s="321"/>
      <c r="G13" s="321"/>
      <c r="H13" s="321"/>
      <c r="I13" s="162" t="s">
        <v>26</v>
      </c>
      <c r="J13" s="163" t="s">
        <v>30</v>
      </c>
      <c r="K13" s="322"/>
      <c r="L13" s="323"/>
      <c r="M13" s="9"/>
    </row>
    <row r="14" spans="1:13" ht="17.100000000000001" customHeight="1" x14ac:dyDescent="0.2">
      <c r="A14" s="137"/>
      <c r="B14" s="327"/>
      <c r="C14" s="322"/>
      <c r="D14" s="322"/>
      <c r="E14" s="322"/>
      <c r="F14" s="321"/>
      <c r="G14" s="321"/>
      <c r="H14" s="321"/>
      <c r="I14" s="162" t="s">
        <v>26</v>
      </c>
      <c r="J14" s="163" t="s">
        <v>31</v>
      </c>
      <c r="K14" s="322"/>
      <c r="L14" s="323"/>
      <c r="M14" s="9"/>
    </row>
    <row r="15" spans="1:13" ht="17.100000000000001" customHeight="1" x14ac:dyDescent="0.2">
      <c r="A15" s="137"/>
      <c r="B15" s="327"/>
      <c r="C15" s="322"/>
      <c r="D15" s="322"/>
      <c r="E15" s="322"/>
      <c r="F15" s="321"/>
      <c r="G15" s="321"/>
      <c r="H15" s="321"/>
      <c r="I15" s="162" t="s">
        <v>26</v>
      </c>
      <c r="J15" s="163" t="s">
        <v>32</v>
      </c>
      <c r="K15" s="322"/>
      <c r="L15" s="323"/>
      <c r="M15" s="9"/>
    </row>
    <row r="16" spans="1:13" ht="17.100000000000001" customHeight="1" x14ac:dyDescent="0.2">
      <c r="A16" s="137"/>
      <c r="B16" s="327"/>
      <c r="C16" s="322"/>
      <c r="D16" s="322"/>
      <c r="E16" s="322"/>
      <c r="F16" s="321"/>
      <c r="G16" s="321"/>
      <c r="H16" s="321"/>
      <c r="I16" s="162" t="s">
        <v>26</v>
      </c>
      <c r="J16" s="163" t="s">
        <v>33</v>
      </c>
      <c r="K16" s="322"/>
      <c r="L16" s="323"/>
      <c r="M16" s="9"/>
    </row>
    <row r="17" spans="1:13" ht="17.100000000000001" customHeight="1" x14ac:dyDescent="0.2">
      <c r="A17" s="137"/>
      <c r="B17" s="327"/>
      <c r="C17" s="322"/>
      <c r="D17" s="322"/>
      <c r="E17" s="322"/>
      <c r="F17" s="321"/>
      <c r="G17" s="321"/>
      <c r="H17" s="321"/>
      <c r="I17" s="162" t="s">
        <v>26</v>
      </c>
      <c r="J17" s="163" t="s">
        <v>34</v>
      </c>
      <c r="K17" s="322"/>
      <c r="L17" s="323"/>
      <c r="M17" s="9"/>
    </row>
    <row r="18" spans="1:13" ht="17.100000000000001" customHeight="1" x14ac:dyDescent="0.2">
      <c r="A18" s="137"/>
      <c r="B18" s="327"/>
      <c r="C18" s="322"/>
      <c r="D18" s="322"/>
      <c r="E18" s="322"/>
      <c r="F18" s="321"/>
      <c r="G18" s="321"/>
      <c r="H18" s="321"/>
      <c r="I18" s="162" t="s">
        <v>26</v>
      </c>
      <c r="J18" s="163" t="s">
        <v>35</v>
      </c>
      <c r="K18" s="322"/>
      <c r="L18" s="323"/>
      <c r="M18" s="9"/>
    </row>
    <row r="19" spans="1:13" ht="24" customHeight="1" x14ac:dyDescent="0.2">
      <c r="A19" s="137"/>
      <c r="B19" s="157"/>
      <c r="C19" s="158"/>
      <c r="D19" s="145"/>
      <c r="E19" s="158"/>
      <c r="F19" s="161"/>
      <c r="G19" s="321" t="s">
        <v>37</v>
      </c>
      <c r="H19" s="321"/>
      <c r="I19" s="324"/>
      <c r="J19" s="324"/>
      <c r="K19" s="145" t="s">
        <v>1132</v>
      </c>
      <c r="L19" s="147" t="s">
        <v>38</v>
      </c>
      <c r="M19" s="9"/>
    </row>
    <row r="20" spans="1:13" ht="24" customHeight="1" x14ac:dyDescent="0.2">
      <c r="A20" s="137"/>
      <c r="B20" s="157"/>
      <c r="C20" s="158"/>
      <c r="D20" s="158"/>
      <c r="E20" s="158"/>
      <c r="F20" s="161"/>
      <c r="G20" s="324"/>
      <c r="H20" s="324"/>
      <c r="I20" s="324"/>
      <c r="J20" s="324"/>
      <c r="K20" s="145" t="s">
        <v>1135</v>
      </c>
      <c r="L20" s="147" t="s">
        <v>39</v>
      </c>
      <c r="M20" s="9"/>
    </row>
    <row r="21" spans="1:13" ht="17.100000000000001" customHeight="1" x14ac:dyDescent="0.2">
      <c r="A21" s="137"/>
      <c r="B21" s="335">
        <v>2710</v>
      </c>
      <c r="C21" s="336" t="s">
        <v>40</v>
      </c>
      <c r="D21" s="336">
        <v>0.35199999999999998</v>
      </c>
      <c r="E21" s="336" t="s">
        <v>1303</v>
      </c>
      <c r="F21" s="337" t="s">
        <v>41</v>
      </c>
      <c r="G21" s="337" t="s">
        <v>42</v>
      </c>
      <c r="H21" s="337"/>
      <c r="I21" s="337" t="s">
        <v>25</v>
      </c>
      <c r="J21" s="337"/>
      <c r="K21" s="336" t="s">
        <v>1129</v>
      </c>
      <c r="L21" s="338" t="s">
        <v>36</v>
      </c>
      <c r="M21" s="9"/>
    </row>
    <row r="22" spans="1:13" ht="17.100000000000001" customHeight="1" x14ac:dyDescent="0.2">
      <c r="A22" s="137"/>
      <c r="B22" s="327"/>
      <c r="C22" s="322"/>
      <c r="D22" s="322"/>
      <c r="E22" s="322"/>
      <c r="F22" s="321"/>
      <c r="G22" s="321"/>
      <c r="H22" s="321"/>
      <c r="I22" s="162" t="s">
        <v>26</v>
      </c>
      <c r="J22" s="163" t="s">
        <v>27</v>
      </c>
      <c r="K22" s="322"/>
      <c r="L22" s="323"/>
      <c r="M22" s="9"/>
    </row>
    <row r="23" spans="1:13" ht="17.100000000000001" customHeight="1" x14ac:dyDescent="0.2">
      <c r="A23" s="137"/>
      <c r="B23" s="327"/>
      <c r="C23" s="322"/>
      <c r="D23" s="322"/>
      <c r="E23" s="322"/>
      <c r="F23" s="321"/>
      <c r="G23" s="321"/>
      <c r="H23" s="321"/>
      <c r="I23" s="162" t="s">
        <v>26</v>
      </c>
      <c r="J23" s="163" t="s">
        <v>28</v>
      </c>
      <c r="K23" s="322"/>
      <c r="L23" s="323"/>
      <c r="M23" s="9"/>
    </row>
    <row r="24" spans="1:13" ht="17.100000000000001" customHeight="1" x14ac:dyDescent="0.2">
      <c r="A24" s="137"/>
      <c r="B24" s="327"/>
      <c r="C24" s="322"/>
      <c r="D24" s="322"/>
      <c r="E24" s="322"/>
      <c r="F24" s="321"/>
      <c r="G24" s="321"/>
      <c r="H24" s="321"/>
      <c r="I24" s="162" t="s">
        <v>26</v>
      </c>
      <c r="J24" s="163" t="s">
        <v>29</v>
      </c>
      <c r="K24" s="322"/>
      <c r="L24" s="323"/>
      <c r="M24" s="9"/>
    </row>
    <row r="25" spans="1:13" ht="17.100000000000001" customHeight="1" x14ac:dyDescent="0.2">
      <c r="A25" s="137"/>
      <c r="B25" s="327"/>
      <c r="C25" s="322"/>
      <c r="D25" s="322"/>
      <c r="E25" s="322"/>
      <c r="F25" s="321"/>
      <c r="G25" s="321"/>
      <c r="H25" s="321"/>
      <c r="I25" s="162" t="s">
        <v>26</v>
      </c>
      <c r="J25" s="163" t="s">
        <v>30</v>
      </c>
      <c r="K25" s="322"/>
      <c r="L25" s="323"/>
      <c r="M25" s="9"/>
    </row>
    <row r="26" spans="1:13" ht="17.100000000000001" customHeight="1" x14ac:dyDescent="0.2">
      <c r="A26" s="137"/>
      <c r="B26" s="327"/>
      <c r="C26" s="322"/>
      <c r="D26" s="322"/>
      <c r="E26" s="322"/>
      <c r="F26" s="321"/>
      <c r="G26" s="321"/>
      <c r="H26" s="321"/>
      <c r="I26" s="162" t="s">
        <v>26</v>
      </c>
      <c r="J26" s="163" t="s">
        <v>31</v>
      </c>
      <c r="K26" s="322"/>
      <c r="L26" s="323"/>
      <c r="M26" s="9"/>
    </row>
    <row r="27" spans="1:13" ht="17.100000000000001" customHeight="1" x14ac:dyDescent="0.2">
      <c r="A27" s="137"/>
      <c r="B27" s="327"/>
      <c r="C27" s="322"/>
      <c r="D27" s="322"/>
      <c r="E27" s="322"/>
      <c r="F27" s="321"/>
      <c r="G27" s="321"/>
      <c r="H27" s="321"/>
      <c r="I27" s="162" t="s">
        <v>26</v>
      </c>
      <c r="J27" s="163" t="s">
        <v>32</v>
      </c>
      <c r="K27" s="322"/>
      <c r="L27" s="323"/>
      <c r="M27" s="9"/>
    </row>
    <row r="28" spans="1:13" ht="17.100000000000001" customHeight="1" x14ac:dyDescent="0.2">
      <c r="A28" s="137"/>
      <c r="B28" s="327"/>
      <c r="C28" s="322"/>
      <c r="D28" s="322"/>
      <c r="E28" s="322"/>
      <c r="F28" s="321"/>
      <c r="G28" s="321"/>
      <c r="H28" s="321"/>
      <c r="I28" s="162" t="s">
        <v>26</v>
      </c>
      <c r="J28" s="163" t="s">
        <v>33</v>
      </c>
      <c r="K28" s="322"/>
      <c r="L28" s="323"/>
      <c r="M28" s="9"/>
    </row>
    <row r="29" spans="1:13" ht="17.100000000000001" customHeight="1" x14ac:dyDescent="0.2">
      <c r="A29" s="137"/>
      <c r="B29" s="327"/>
      <c r="C29" s="322"/>
      <c r="D29" s="322"/>
      <c r="E29" s="322"/>
      <c r="F29" s="321"/>
      <c r="G29" s="321"/>
      <c r="H29" s="321"/>
      <c r="I29" s="162" t="s">
        <v>26</v>
      </c>
      <c r="J29" s="163" t="s">
        <v>43</v>
      </c>
      <c r="K29" s="322"/>
      <c r="L29" s="323"/>
      <c r="M29" s="9"/>
    </row>
    <row r="30" spans="1:13" ht="17.100000000000001" customHeight="1" x14ac:dyDescent="0.2">
      <c r="A30" s="137"/>
      <c r="B30" s="327"/>
      <c r="C30" s="322"/>
      <c r="D30" s="322"/>
      <c r="E30" s="322"/>
      <c r="F30" s="321"/>
      <c r="G30" s="321"/>
      <c r="H30" s="321"/>
      <c r="I30" s="162" t="s">
        <v>26</v>
      </c>
      <c r="J30" s="163" t="s">
        <v>34</v>
      </c>
      <c r="K30" s="322"/>
      <c r="L30" s="323"/>
      <c r="M30" s="9"/>
    </row>
    <row r="31" spans="1:13" ht="24" customHeight="1" x14ac:dyDescent="0.2">
      <c r="A31" s="137"/>
      <c r="B31" s="327"/>
      <c r="C31" s="322"/>
      <c r="D31" s="322"/>
      <c r="E31" s="322"/>
      <c r="F31" s="321"/>
      <c r="G31" s="321"/>
      <c r="H31" s="321"/>
      <c r="I31" s="164" t="s">
        <v>26</v>
      </c>
      <c r="J31" s="163" t="s">
        <v>44</v>
      </c>
      <c r="K31" s="322"/>
      <c r="L31" s="323"/>
      <c r="M31" s="9"/>
    </row>
    <row r="32" spans="1:13" ht="24" customHeight="1" x14ac:dyDescent="0.2">
      <c r="A32" s="137"/>
      <c r="B32" s="157"/>
      <c r="C32" s="158"/>
      <c r="D32" s="145"/>
      <c r="E32" s="158"/>
      <c r="F32" s="161"/>
      <c r="G32" s="321" t="s">
        <v>37</v>
      </c>
      <c r="H32" s="321"/>
      <c r="I32" s="324"/>
      <c r="J32" s="324"/>
      <c r="K32" s="145" t="s">
        <v>1132</v>
      </c>
      <c r="L32" s="147" t="s">
        <v>38</v>
      </c>
      <c r="M32" s="9"/>
    </row>
    <row r="33" spans="1:13" ht="24" customHeight="1" x14ac:dyDescent="0.2">
      <c r="A33" s="137"/>
      <c r="B33" s="157"/>
      <c r="C33" s="158"/>
      <c r="D33" s="158"/>
      <c r="E33" s="158"/>
      <c r="F33" s="161"/>
      <c r="G33" s="324"/>
      <c r="H33" s="324"/>
      <c r="I33" s="324"/>
      <c r="J33" s="324"/>
      <c r="K33" s="145" t="s">
        <v>1135</v>
      </c>
      <c r="L33" s="147" t="s">
        <v>39</v>
      </c>
      <c r="M33" s="9"/>
    </row>
    <row r="34" spans="1:13" ht="17.100000000000001" customHeight="1" x14ac:dyDescent="0.2">
      <c r="A34" s="137"/>
      <c r="B34" s="335">
        <v>2710</v>
      </c>
      <c r="C34" s="336" t="s">
        <v>45</v>
      </c>
      <c r="D34" s="336">
        <v>8.5399999999999991</v>
      </c>
      <c r="E34" s="336" t="s">
        <v>12</v>
      </c>
      <c r="F34" s="337" t="s">
        <v>46</v>
      </c>
      <c r="G34" s="337" t="s">
        <v>47</v>
      </c>
      <c r="H34" s="337"/>
      <c r="I34" s="337" t="s">
        <v>48</v>
      </c>
      <c r="J34" s="337"/>
      <c r="K34" s="336" t="s">
        <v>1268</v>
      </c>
      <c r="L34" s="338" t="s">
        <v>50</v>
      </c>
      <c r="M34" s="9"/>
    </row>
    <row r="35" spans="1:13" ht="17.100000000000001" customHeight="1" x14ac:dyDescent="0.2">
      <c r="A35" s="137"/>
      <c r="B35" s="334"/>
      <c r="C35" s="325"/>
      <c r="D35" s="325"/>
      <c r="E35" s="325"/>
      <c r="F35" s="319"/>
      <c r="G35" s="319"/>
      <c r="H35" s="319"/>
      <c r="I35" s="319" t="s">
        <v>49</v>
      </c>
      <c r="J35" s="319"/>
      <c r="K35" s="325"/>
      <c r="L35" s="326"/>
      <c r="M35" s="9"/>
    </row>
    <row r="36" spans="1:13" ht="17.100000000000001" customHeight="1" x14ac:dyDescent="0.2">
      <c r="A36" s="137"/>
      <c r="B36" s="335">
        <v>2710</v>
      </c>
      <c r="C36" s="336" t="s">
        <v>51</v>
      </c>
      <c r="D36" s="336">
        <v>2.76</v>
      </c>
      <c r="E36" s="336" t="s">
        <v>12</v>
      </c>
      <c r="F36" s="337" t="s">
        <v>52</v>
      </c>
      <c r="G36" s="337" t="s">
        <v>53</v>
      </c>
      <c r="H36" s="337"/>
      <c r="I36" s="337" t="s">
        <v>54</v>
      </c>
      <c r="J36" s="337"/>
      <c r="K36" s="336" t="s">
        <v>995</v>
      </c>
      <c r="L36" s="338" t="s">
        <v>55</v>
      </c>
      <c r="M36" s="9"/>
    </row>
    <row r="37" spans="1:13" ht="17.100000000000001" customHeight="1" x14ac:dyDescent="0.2">
      <c r="A37" s="137"/>
      <c r="B37" s="334"/>
      <c r="C37" s="325"/>
      <c r="D37" s="325"/>
      <c r="E37" s="325"/>
      <c r="F37" s="319"/>
      <c r="G37" s="319"/>
      <c r="H37" s="319"/>
      <c r="I37" s="319" t="s">
        <v>49</v>
      </c>
      <c r="J37" s="319"/>
      <c r="K37" s="325"/>
      <c r="L37" s="326"/>
      <c r="M37" s="9"/>
    </row>
    <row r="38" spans="1:13" ht="18.75" customHeight="1" x14ac:dyDescent="0.2">
      <c r="A38" s="137"/>
      <c r="B38" s="335">
        <v>2710</v>
      </c>
      <c r="C38" s="336" t="s">
        <v>56</v>
      </c>
      <c r="D38" s="336">
        <v>3.85</v>
      </c>
      <c r="E38" s="336" t="s">
        <v>12</v>
      </c>
      <c r="F38" s="337" t="s">
        <v>57</v>
      </c>
      <c r="G38" s="337" t="s">
        <v>58</v>
      </c>
      <c r="H38" s="337"/>
      <c r="I38" s="337" t="s">
        <v>48</v>
      </c>
      <c r="J38" s="337"/>
      <c r="K38" s="336" t="s">
        <v>999</v>
      </c>
      <c r="L38" s="338" t="s">
        <v>59</v>
      </c>
      <c r="M38" s="9"/>
    </row>
    <row r="39" spans="1:13" ht="20.25" customHeight="1" x14ac:dyDescent="0.2">
      <c r="A39" s="137"/>
      <c r="B39" s="334"/>
      <c r="C39" s="325"/>
      <c r="D39" s="325"/>
      <c r="E39" s="325"/>
      <c r="F39" s="319"/>
      <c r="G39" s="319"/>
      <c r="H39" s="319"/>
      <c r="I39" s="319" t="s">
        <v>49</v>
      </c>
      <c r="J39" s="319"/>
      <c r="K39" s="325"/>
      <c r="L39" s="326"/>
      <c r="M39" s="9"/>
    </row>
    <row r="40" spans="1:13" ht="31.5" customHeight="1" x14ac:dyDescent="0.2">
      <c r="A40" s="137"/>
      <c r="B40" s="165">
        <v>2413</v>
      </c>
      <c r="C40" s="166" t="s">
        <v>60</v>
      </c>
      <c r="D40" s="166">
        <v>2.4609999999999999</v>
      </c>
      <c r="E40" s="166" t="s">
        <v>12</v>
      </c>
      <c r="F40" s="167" t="s">
        <v>61</v>
      </c>
      <c r="G40" s="339" t="s">
        <v>62</v>
      </c>
      <c r="H40" s="339"/>
      <c r="I40" s="339" t="s">
        <v>63</v>
      </c>
      <c r="J40" s="339"/>
      <c r="K40" s="166" t="s">
        <v>292</v>
      </c>
      <c r="L40" s="168" t="s">
        <v>62</v>
      </c>
      <c r="M40" s="9"/>
    </row>
    <row r="41" spans="1:13" ht="17.100000000000001" customHeight="1" x14ac:dyDescent="0.2">
      <c r="A41" s="137"/>
      <c r="B41" s="335">
        <v>2413</v>
      </c>
      <c r="C41" s="336" t="s">
        <v>64</v>
      </c>
      <c r="D41" s="336">
        <v>11.87</v>
      </c>
      <c r="E41" s="336" t="s">
        <v>12</v>
      </c>
      <c r="F41" s="337" t="s">
        <v>65</v>
      </c>
      <c r="G41" s="337" t="s">
        <v>66</v>
      </c>
      <c r="H41" s="337"/>
      <c r="I41" s="337" t="s">
        <v>54</v>
      </c>
      <c r="J41" s="337"/>
      <c r="K41" s="336" t="s">
        <v>306</v>
      </c>
      <c r="L41" s="338" t="s">
        <v>67</v>
      </c>
      <c r="M41" s="9"/>
    </row>
    <row r="42" spans="1:13" ht="17.100000000000001" customHeight="1" x14ac:dyDescent="0.2">
      <c r="A42" s="137"/>
      <c r="B42" s="334"/>
      <c r="C42" s="325"/>
      <c r="D42" s="325"/>
      <c r="E42" s="325"/>
      <c r="F42" s="319"/>
      <c r="G42" s="319"/>
      <c r="H42" s="319"/>
      <c r="I42" s="319" t="s">
        <v>49</v>
      </c>
      <c r="J42" s="319"/>
      <c r="K42" s="325"/>
      <c r="L42" s="326"/>
      <c r="M42" s="9"/>
    </row>
    <row r="43" spans="1:13" ht="25.5" x14ac:dyDescent="0.2">
      <c r="A43" s="137"/>
      <c r="B43" s="165">
        <v>2413</v>
      </c>
      <c r="C43" s="166" t="s">
        <v>68</v>
      </c>
      <c r="D43" s="166">
        <v>60</v>
      </c>
      <c r="E43" s="166" t="s">
        <v>12</v>
      </c>
      <c r="F43" s="167" t="s">
        <v>69</v>
      </c>
      <c r="G43" s="339" t="s">
        <v>70</v>
      </c>
      <c r="H43" s="339"/>
      <c r="I43" s="339" t="s">
        <v>71</v>
      </c>
      <c r="J43" s="339"/>
      <c r="K43" s="166" t="s">
        <v>304</v>
      </c>
      <c r="L43" s="168" t="s">
        <v>72</v>
      </c>
      <c r="M43" s="9"/>
    </row>
    <row r="44" spans="1:13" ht="25.5" x14ac:dyDescent="0.2">
      <c r="A44" s="137"/>
      <c r="B44" s="153">
        <v>2413</v>
      </c>
      <c r="C44" s="154" t="s">
        <v>73</v>
      </c>
      <c r="D44" s="154">
        <v>6.2</v>
      </c>
      <c r="E44" s="154" t="s">
        <v>12</v>
      </c>
      <c r="F44" s="155" t="s">
        <v>74</v>
      </c>
      <c r="G44" s="337" t="s">
        <v>75</v>
      </c>
      <c r="H44" s="337"/>
      <c r="I44" s="337" t="s">
        <v>71</v>
      </c>
      <c r="J44" s="337"/>
      <c r="K44" s="154" t="s">
        <v>473</v>
      </c>
      <c r="L44" s="156" t="s">
        <v>76</v>
      </c>
      <c r="M44" s="9"/>
    </row>
    <row r="45" spans="1:13" ht="150" customHeight="1" x14ac:dyDescent="0.2">
      <c r="A45" s="137"/>
      <c r="B45" s="153">
        <v>2414</v>
      </c>
      <c r="C45" s="154" t="s">
        <v>77</v>
      </c>
      <c r="D45" s="154">
        <v>0.70199999999999996</v>
      </c>
      <c r="E45" s="154" t="s">
        <v>1303</v>
      </c>
      <c r="F45" s="155" t="s">
        <v>78</v>
      </c>
      <c r="G45" s="337" t="s">
        <v>79</v>
      </c>
      <c r="H45" s="337"/>
      <c r="I45" s="337" t="s">
        <v>80</v>
      </c>
      <c r="J45" s="337"/>
      <c r="K45" s="154" t="s">
        <v>81</v>
      </c>
      <c r="L45" s="169"/>
      <c r="M45" s="9"/>
    </row>
    <row r="46" spans="1:13" ht="17.100000000000001" customHeight="1" x14ac:dyDescent="0.2">
      <c r="A46" s="137"/>
      <c r="B46" s="157"/>
      <c r="C46" s="158"/>
      <c r="D46" s="159"/>
      <c r="E46" s="159"/>
      <c r="F46" s="161"/>
      <c r="G46" s="324"/>
      <c r="H46" s="324"/>
      <c r="I46" s="324"/>
      <c r="J46" s="324"/>
      <c r="K46" s="145" t="s">
        <v>486</v>
      </c>
      <c r="L46" s="147" t="s">
        <v>82</v>
      </c>
      <c r="M46" s="9"/>
    </row>
    <row r="47" spans="1:13" ht="17.100000000000001" customHeight="1" x14ac:dyDescent="0.2">
      <c r="A47" s="137"/>
      <c r="B47" s="157"/>
      <c r="C47" s="158"/>
      <c r="D47" s="159"/>
      <c r="E47" s="159"/>
      <c r="F47" s="161"/>
      <c r="G47" s="324"/>
      <c r="H47" s="324"/>
      <c r="I47" s="324"/>
      <c r="J47" s="324"/>
      <c r="K47" s="145" t="s">
        <v>487</v>
      </c>
      <c r="L47" s="147" t="s">
        <v>83</v>
      </c>
      <c r="M47" s="9"/>
    </row>
    <row r="48" spans="1:13" ht="24" customHeight="1" x14ac:dyDescent="0.2">
      <c r="A48" s="137"/>
      <c r="B48" s="157"/>
      <c r="C48" s="158"/>
      <c r="D48" s="159"/>
      <c r="E48" s="159"/>
      <c r="F48" s="161"/>
      <c r="G48" s="324"/>
      <c r="H48" s="324"/>
      <c r="I48" s="324"/>
      <c r="J48" s="324"/>
      <c r="K48" s="145" t="s">
        <v>489</v>
      </c>
      <c r="L48" s="147" t="s">
        <v>84</v>
      </c>
      <c r="M48" s="9"/>
    </row>
    <row r="49" spans="1:13" ht="24" customHeight="1" x14ac:dyDescent="0.2">
      <c r="A49" s="137"/>
      <c r="B49" s="157"/>
      <c r="C49" s="158"/>
      <c r="D49" s="159"/>
      <c r="E49" s="159"/>
      <c r="F49" s="161"/>
      <c r="G49" s="324"/>
      <c r="H49" s="324"/>
      <c r="I49" s="324"/>
      <c r="J49" s="324"/>
      <c r="K49" s="145" t="s">
        <v>491</v>
      </c>
      <c r="L49" s="147" t="s">
        <v>85</v>
      </c>
      <c r="M49" s="9"/>
    </row>
    <row r="50" spans="1:13" ht="24" customHeight="1" x14ac:dyDescent="0.2">
      <c r="A50" s="137"/>
      <c r="B50" s="157"/>
      <c r="C50" s="158"/>
      <c r="D50" s="159"/>
      <c r="E50" s="159"/>
      <c r="F50" s="161"/>
      <c r="G50" s="324"/>
      <c r="H50" s="324"/>
      <c r="I50" s="324"/>
      <c r="J50" s="324"/>
      <c r="K50" s="145" t="s">
        <v>1267</v>
      </c>
      <c r="L50" s="147" t="s">
        <v>86</v>
      </c>
      <c r="M50" s="9"/>
    </row>
    <row r="51" spans="1:13" ht="17.100000000000001" customHeight="1" x14ac:dyDescent="0.2">
      <c r="A51" s="137"/>
      <c r="B51" s="157"/>
      <c r="C51" s="158"/>
      <c r="D51" s="159"/>
      <c r="E51" s="159"/>
      <c r="F51" s="161"/>
      <c r="G51" s="324"/>
      <c r="H51" s="324"/>
      <c r="I51" s="324"/>
      <c r="J51" s="324"/>
      <c r="K51" s="145" t="s">
        <v>497</v>
      </c>
      <c r="L51" s="147" t="s">
        <v>87</v>
      </c>
      <c r="M51" s="9"/>
    </row>
    <row r="52" spans="1:13" ht="17.100000000000001" customHeight="1" x14ac:dyDescent="0.2">
      <c r="A52" s="137"/>
      <c r="B52" s="157"/>
      <c r="C52" s="158"/>
      <c r="D52" s="159"/>
      <c r="E52" s="159"/>
      <c r="F52" s="161"/>
      <c r="G52" s="324"/>
      <c r="H52" s="324"/>
      <c r="I52" s="324"/>
      <c r="J52" s="324"/>
      <c r="K52" s="145" t="s">
        <v>502</v>
      </c>
      <c r="L52" s="147" t="s">
        <v>88</v>
      </c>
      <c r="M52" s="9"/>
    </row>
    <row r="53" spans="1:13" ht="17.100000000000001" customHeight="1" x14ac:dyDescent="0.2">
      <c r="A53" s="137"/>
      <c r="B53" s="335">
        <v>2414</v>
      </c>
      <c r="C53" s="336" t="s">
        <v>89</v>
      </c>
      <c r="D53" s="336">
        <v>0.03</v>
      </c>
      <c r="E53" s="336" t="s">
        <v>1303</v>
      </c>
      <c r="F53" s="337" t="s">
        <v>1304</v>
      </c>
      <c r="G53" s="337" t="s">
        <v>1305</v>
      </c>
      <c r="H53" s="337"/>
      <c r="I53" s="337" t="s">
        <v>90</v>
      </c>
      <c r="J53" s="337"/>
      <c r="K53" s="328" t="s">
        <v>99</v>
      </c>
      <c r="L53" s="331"/>
      <c r="M53" s="9"/>
    </row>
    <row r="54" spans="1:13" ht="17.100000000000001" customHeight="1" x14ac:dyDescent="0.2">
      <c r="A54" s="137"/>
      <c r="B54" s="327"/>
      <c r="C54" s="322"/>
      <c r="D54" s="322"/>
      <c r="E54" s="322"/>
      <c r="F54" s="321"/>
      <c r="G54" s="321"/>
      <c r="H54" s="321"/>
      <c r="I54" s="162" t="s">
        <v>26</v>
      </c>
      <c r="J54" s="163" t="s">
        <v>91</v>
      </c>
      <c r="K54" s="329"/>
      <c r="L54" s="332"/>
      <c r="M54" s="9"/>
    </row>
    <row r="55" spans="1:13" ht="17.100000000000001" customHeight="1" x14ac:dyDescent="0.2">
      <c r="A55" s="137"/>
      <c r="B55" s="327"/>
      <c r="C55" s="322"/>
      <c r="D55" s="322"/>
      <c r="E55" s="322"/>
      <c r="F55" s="321"/>
      <c r="G55" s="321"/>
      <c r="H55" s="321"/>
      <c r="I55" s="162" t="s">
        <v>26</v>
      </c>
      <c r="J55" s="163" t="s">
        <v>92</v>
      </c>
      <c r="K55" s="329"/>
      <c r="L55" s="332"/>
      <c r="M55" s="9"/>
    </row>
    <row r="56" spans="1:13" ht="17.100000000000001" customHeight="1" x14ac:dyDescent="0.2">
      <c r="A56" s="137"/>
      <c r="B56" s="327"/>
      <c r="C56" s="322"/>
      <c r="D56" s="322"/>
      <c r="E56" s="322"/>
      <c r="F56" s="321"/>
      <c r="G56" s="321"/>
      <c r="H56" s="321"/>
      <c r="I56" s="162" t="s">
        <v>26</v>
      </c>
      <c r="J56" s="163" t="s">
        <v>93</v>
      </c>
      <c r="K56" s="329"/>
      <c r="L56" s="332"/>
      <c r="M56" s="9"/>
    </row>
    <row r="57" spans="1:13" ht="17.100000000000001" customHeight="1" x14ac:dyDescent="0.2">
      <c r="A57" s="137"/>
      <c r="B57" s="327"/>
      <c r="C57" s="322"/>
      <c r="D57" s="322"/>
      <c r="E57" s="322"/>
      <c r="F57" s="321"/>
      <c r="G57" s="321"/>
      <c r="H57" s="321"/>
      <c r="I57" s="162" t="s">
        <v>26</v>
      </c>
      <c r="J57" s="163" t="s">
        <v>94</v>
      </c>
      <c r="K57" s="329"/>
      <c r="L57" s="332"/>
      <c r="M57" s="9"/>
    </row>
    <row r="58" spans="1:13" ht="17.100000000000001" customHeight="1" x14ac:dyDescent="0.2">
      <c r="A58" s="137"/>
      <c r="B58" s="327"/>
      <c r="C58" s="322"/>
      <c r="D58" s="322"/>
      <c r="E58" s="322"/>
      <c r="F58" s="321"/>
      <c r="G58" s="321"/>
      <c r="H58" s="321"/>
      <c r="I58" s="162" t="s">
        <v>26</v>
      </c>
      <c r="J58" s="163" t="s">
        <v>95</v>
      </c>
      <c r="K58" s="329"/>
      <c r="L58" s="332"/>
      <c r="M58" s="9"/>
    </row>
    <row r="59" spans="1:13" ht="17.100000000000001" customHeight="1" x14ac:dyDescent="0.2">
      <c r="A59" s="137"/>
      <c r="B59" s="327"/>
      <c r="C59" s="322"/>
      <c r="D59" s="322"/>
      <c r="E59" s="322"/>
      <c r="F59" s="321"/>
      <c r="G59" s="321"/>
      <c r="H59" s="321"/>
      <c r="I59" s="162" t="s">
        <v>26</v>
      </c>
      <c r="J59" s="163" t="s">
        <v>96</v>
      </c>
      <c r="K59" s="329"/>
      <c r="L59" s="332"/>
      <c r="M59" s="9"/>
    </row>
    <row r="60" spans="1:13" ht="17.100000000000001" customHeight="1" x14ac:dyDescent="0.2">
      <c r="A60" s="137"/>
      <c r="B60" s="327"/>
      <c r="C60" s="322"/>
      <c r="D60" s="322"/>
      <c r="E60" s="322"/>
      <c r="F60" s="321"/>
      <c r="G60" s="321"/>
      <c r="H60" s="321"/>
      <c r="I60" s="162" t="s">
        <v>26</v>
      </c>
      <c r="J60" s="163" t="s">
        <v>97</v>
      </c>
      <c r="K60" s="329"/>
      <c r="L60" s="332"/>
      <c r="M60" s="9"/>
    </row>
    <row r="61" spans="1:13" ht="17.100000000000001" customHeight="1" x14ac:dyDescent="0.2">
      <c r="A61" s="137"/>
      <c r="B61" s="334"/>
      <c r="C61" s="325"/>
      <c r="D61" s="325"/>
      <c r="E61" s="325"/>
      <c r="F61" s="319"/>
      <c r="G61" s="319"/>
      <c r="H61" s="319"/>
      <c r="I61" s="170" t="s">
        <v>26</v>
      </c>
      <c r="J61" s="171" t="s">
        <v>98</v>
      </c>
      <c r="K61" s="330"/>
      <c r="L61" s="333"/>
      <c r="M61" s="9"/>
    </row>
    <row r="62" spans="1:13" ht="63.75" x14ac:dyDescent="0.2">
      <c r="A62" s="137"/>
      <c r="B62" s="172">
        <v>2414</v>
      </c>
      <c r="C62" s="151" t="s">
        <v>100</v>
      </c>
      <c r="D62" s="151">
        <v>1.954</v>
      </c>
      <c r="E62" s="151" t="s">
        <v>1303</v>
      </c>
      <c r="F62" s="173" t="s">
        <v>101</v>
      </c>
      <c r="G62" s="319" t="s">
        <v>102</v>
      </c>
      <c r="H62" s="319"/>
      <c r="I62" s="319" t="s">
        <v>103</v>
      </c>
      <c r="J62" s="319"/>
      <c r="K62" s="151" t="s">
        <v>301</v>
      </c>
      <c r="L62" s="152" t="s">
        <v>104</v>
      </c>
      <c r="M62" s="9"/>
    </row>
    <row r="63" spans="1:13" ht="17.100000000000001" customHeight="1" x14ac:dyDescent="0.2">
      <c r="A63" s="137"/>
      <c r="B63" s="327">
        <v>2414</v>
      </c>
      <c r="C63" s="322" t="s">
        <v>105</v>
      </c>
      <c r="D63" s="322">
        <v>0.52700000000000002</v>
      </c>
      <c r="E63" s="322" t="s">
        <v>1303</v>
      </c>
      <c r="F63" s="321" t="s">
        <v>106</v>
      </c>
      <c r="G63" s="321" t="s">
        <v>1306</v>
      </c>
      <c r="H63" s="321"/>
      <c r="I63" s="321" t="s">
        <v>107</v>
      </c>
      <c r="J63" s="321"/>
      <c r="K63" s="322" t="s">
        <v>511</v>
      </c>
      <c r="L63" s="323" t="s">
        <v>105</v>
      </c>
      <c r="M63" s="9"/>
    </row>
    <row r="64" spans="1:13" ht="17.100000000000001" customHeight="1" x14ac:dyDescent="0.2">
      <c r="A64" s="137"/>
      <c r="B64" s="327"/>
      <c r="C64" s="322"/>
      <c r="D64" s="322"/>
      <c r="E64" s="322"/>
      <c r="F64" s="321"/>
      <c r="G64" s="321"/>
      <c r="H64" s="321"/>
      <c r="I64" s="162" t="s">
        <v>26</v>
      </c>
      <c r="J64" s="163" t="s">
        <v>108</v>
      </c>
      <c r="K64" s="322"/>
      <c r="L64" s="323"/>
      <c r="M64" s="9"/>
    </row>
    <row r="65" spans="1:13" ht="24" customHeight="1" x14ac:dyDescent="0.2">
      <c r="A65" s="137"/>
      <c r="B65" s="334"/>
      <c r="C65" s="325"/>
      <c r="D65" s="325"/>
      <c r="E65" s="325"/>
      <c r="F65" s="319"/>
      <c r="G65" s="319"/>
      <c r="H65" s="319"/>
      <c r="I65" s="170" t="s">
        <v>26</v>
      </c>
      <c r="J65" s="171" t="s">
        <v>109</v>
      </c>
      <c r="K65" s="325"/>
      <c r="L65" s="326"/>
      <c r="M65" s="9"/>
    </row>
    <row r="66" spans="1:13" ht="24" customHeight="1" x14ac:dyDescent="0.2">
      <c r="A66" s="137"/>
      <c r="B66" s="327">
        <v>2414</v>
      </c>
      <c r="C66" s="322" t="s">
        <v>110</v>
      </c>
      <c r="D66" s="322">
        <v>0.51200000000000001</v>
      </c>
      <c r="E66" s="322" t="s">
        <v>1303</v>
      </c>
      <c r="F66" s="321" t="s">
        <v>111</v>
      </c>
      <c r="G66" s="321" t="s">
        <v>112</v>
      </c>
      <c r="H66" s="321"/>
      <c r="I66" s="321" t="s">
        <v>118</v>
      </c>
      <c r="J66" s="321"/>
      <c r="K66" s="322" t="s">
        <v>833</v>
      </c>
      <c r="L66" s="323" t="s">
        <v>119</v>
      </c>
      <c r="M66" s="9"/>
    </row>
    <row r="67" spans="1:13" ht="17.100000000000001" customHeight="1" x14ac:dyDescent="0.2">
      <c r="A67" s="137"/>
      <c r="B67" s="327"/>
      <c r="C67" s="322"/>
      <c r="D67" s="322"/>
      <c r="E67" s="322"/>
      <c r="F67" s="321"/>
      <c r="G67" s="162" t="s">
        <v>26</v>
      </c>
      <c r="H67" s="163" t="s">
        <v>113</v>
      </c>
      <c r="I67" s="321"/>
      <c r="J67" s="321"/>
      <c r="K67" s="322"/>
      <c r="L67" s="323"/>
      <c r="M67" s="9"/>
    </row>
    <row r="68" spans="1:13" ht="24" customHeight="1" x14ac:dyDescent="0.2">
      <c r="A68" s="137"/>
      <c r="B68" s="327"/>
      <c r="C68" s="322"/>
      <c r="D68" s="322"/>
      <c r="E68" s="322"/>
      <c r="F68" s="321"/>
      <c r="G68" s="162" t="s">
        <v>26</v>
      </c>
      <c r="H68" s="163" t="s">
        <v>114</v>
      </c>
      <c r="I68" s="321"/>
      <c r="J68" s="321"/>
      <c r="K68" s="322"/>
      <c r="L68" s="323"/>
      <c r="M68" s="9"/>
    </row>
    <row r="69" spans="1:13" ht="17.100000000000001" customHeight="1" x14ac:dyDescent="0.2">
      <c r="A69" s="137"/>
      <c r="B69" s="327"/>
      <c r="C69" s="322"/>
      <c r="D69" s="322"/>
      <c r="E69" s="322"/>
      <c r="F69" s="321"/>
      <c r="G69" s="162" t="s">
        <v>26</v>
      </c>
      <c r="H69" s="163" t="s">
        <v>115</v>
      </c>
      <c r="I69" s="321"/>
      <c r="J69" s="321"/>
      <c r="K69" s="322"/>
      <c r="L69" s="323"/>
      <c r="M69" s="9"/>
    </row>
    <row r="70" spans="1:13" ht="17.100000000000001" customHeight="1" x14ac:dyDescent="0.2">
      <c r="A70" s="137"/>
      <c r="B70" s="327"/>
      <c r="C70" s="322"/>
      <c r="D70" s="322"/>
      <c r="E70" s="322"/>
      <c r="F70" s="321"/>
      <c r="G70" s="162" t="s">
        <v>26</v>
      </c>
      <c r="H70" s="163" t="s">
        <v>116</v>
      </c>
      <c r="I70" s="321"/>
      <c r="J70" s="321"/>
      <c r="K70" s="322"/>
      <c r="L70" s="323"/>
      <c r="M70" s="9"/>
    </row>
    <row r="71" spans="1:13" ht="51.75" customHeight="1" x14ac:dyDescent="0.2">
      <c r="A71" s="137"/>
      <c r="B71" s="327"/>
      <c r="C71" s="322"/>
      <c r="D71" s="322"/>
      <c r="E71" s="322"/>
      <c r="F71" s="321"/>
      <c r="G71" s="321" t="s">
        <v>117</v>
      </c>
      <c r="H71" s="321"/>
      <c r="I71" s="321"/>
      <c r="J71" s="321"/>
      <c r="K71" s="322"/>
      <c r="L71" s="323"/>
      <c r="M71" s="9"/>
    </row>
    <row r="72" spans="1:13" ht="17.100000000000001" customHeight="1" x14ac:dyDescent="0.2">
      <c r="A72" s="137"/>
      <c r="B72" s="157"/>
      <c r="C72" s="158"/>
      <c r="D72" s="159"/>
      <c r="E72" s="159"/>
      <c r="F72" s="161"/>
      <c r="G72" s="324"/>
      <c r="H72" s="324"/>
      <c r="I72" s="324"/>
      <c r="J72" s="324"/>
      <c r="K72" s="145" t="s">
        <v>578</v>
      </c>
      <c r="L72" s="147" t="s">
        <v>120</v>
      </c>
      <c r="M72" s="9"/>
    </row>
    <row r="73" spans="1:13" ht="17.100000000000001" customHeight="1" x14ac:dyDescent="0.2">
      <c r="A73" s="137"/>
      <c r="B73" s="148"/>
      <c r="C73" s="149"/>
      <c r="D73" s="174"/>
      <c r="E73" s="174"/>
      <c r="F73" s="150"/>
      <c r="G73" s="320"/>
      <c r="H73" s="320"/>
      <c r="I73" s="320"/>
      <c r="J73" s="320"/>
      <c r="K73" s="151" t="s">
        <v>826</v>
      </c>
      <c r="L73" s="152" t="s">
        <v>121</v>
      </c>
      <c r="M73" s="9"/>
    </row>
    <row r="74" spans="1:13" ht="24" customHeight="1" x14ac:dyDescent="0.2">
      <c r="A74" s="137"/>
      <c r="B74" s="144">
        <v>2743</v>
      </c>
      <c r="C74" s="145" t="s">
        <v>122</v>
      </c>
      <c r="D74" s="145">
        <v>4</v>
      </c>
      <c r="E74" s="145" t="s">
        <v>12</v>
      </c>
      <c r="F74" s="146" t="s">
        <v>123</v>
      </c>
      <c r="G74" s="321" t="s">
        <v>124</v>
      </c>
      <c r="H74" s="321"/>
      <c r="I74" s="321" t="s">
        <v>125</v>
      </c>
      <c r="J74" s="321"/>
      <c r="K74" s="145" t="s">
        <v>1208</v>
      </c>
      <c r="L74" s="147" t="s">
        <v>126</v>
      </c>
      <c r="M74" s="9"/>
    </row>
    <row r="75" spans="1:13" ht="17.100000000000001" customHeight="1" x14ac:dyDescent="0.2">
      <c r="A75" s="137"/>
      <c r="B75" s="148"/>
      <c r="C75" s="149"/>
      <c r="D75" s="174"/>
      <c r="E75" s="174"/>
      <c r="F75" s="150"/>
      <c r="G75" s="320"/>
      <c r="H75" s="320"/>
      <c r="I75" s="320"/>
      <c r="J75" s="320"/>
      <c r="K75" s="151" t="s">
        <v>1209</v>
      </c>
      <c r="L75" s="152" t="s">
        <v>127</v>
      </c>
      <c r="M75" s="9"/>
    </row>
    <row r="76" spans="1:13" ht="90.75" customHeight="1" x14ac:dyDescent="0.2">
      <c r="A76" s="137"/>
      <c r="B76" s="172">
        <v>2415</v>
      </c>
      <c r="C76" s="151" t="s">
        <v>128</v>
      </c>
      <c r="D76" s="151">
        <v>1.619</v>
      </c>
      <c r="E76" s="151" t="s">
        <v>1303</v>
      </c>
      <c r="F76" s="173" t="s">
        <v>129</v>
      </c>
      <c r="G76" s="319" t="s">
        <v>130</v>
      </c>
      <c r="H76" s="319"/>
      <c r="I76" s="319" t="s">
        <v>131</v>
      </c>
      <c r="J76" s="319"/>
      <c r="K76" s="151" t="s">
        <v>874</v>
      </c>
      <c r="L76" s="152" t="s">
        <v>132</v>
      </c>
      <c r="M76" s="9"/>
    </row>
    <row r="77" spans="1:13" x14ac:dyDescent="0.2">
      <c r="A77" s="9"/>
      <c r="B77" s="10"/>
      <c r="C77" s="10"/>
      <c r="D77" s="10"/>
      <c r="E77" s="10"/>
      <c r="F77" s="9"/>
      <c r="G77" s="9"/>
      <c r="H77" s="9"/>
      <c r="I77" s="9"/>
      <c r="J77" s="9"/>
      <c r="K77" s="10"/>
      <c r="L77" s="9"/>
      <c r="M77" s="9"/>
    </row>
  </sheetData>
  <sheetProtection password="95E4" sheet="1" objects="1" scenarios="1"/>
  <mergeCells count="142">
    <mergeCell ref="G5:H5"/>
    <mergeCell ref="I5:J5"/>
    <mergeCell ref="G6:H6"/>
    <mergeCell ref="I6:J6"/>
    <mergeCell ref="G7:H7"/>
    <mergeCell ref="I7:J7"/>
    <mergeCell ref="G2:H2"/>
    <mergeCell ref="I2:J2"/>
    <mergeCell ref="G3:H3"/>
    <mergeCell ref="I3:J3"/>
    <mergeCell ref="G4:H4"/>
    <mergeCell ref="I4:J4"/>
    <mergeCell ref="K9:K18"/>
    <mergeCell ref="L9:L18"/>
    <mergeCell ref="G19:H19"/>
    <mergeCell ref="I19:J19"/>
    <mergeCell ref="G20:H20"/>
    <mergeCell ref="I20:J20"/>
    <mergeCell ref="G8:H8"/>
    <mergeCell ref="I8:J8"/>
    <mergeCell ref="B9:B18"/>
    <mergeCell ref="C9:C18"/>
    <mergeCell ref="D9:D18"/>
    <mergeCell ref="E9:E18"/>
    <mergeCell ref="F9:F18"/>
    <mergeCell ref="G9:H18"/>
    <mergeCell ref="I9:J9"/>
    <mergeCell ref="I21:J21"/>
    <mergeCell ref="K21:K31"/>
    <mergeCell ref="L21:L31"/>
    <mergeCell ref="G32:H32"/>
    <mergeCell ref="I32:J32"/>
    <mergeCell ref="G33:H33"/>
    <mergeCell ref="I33:J33"/>
    <mergeCell ref="B21:B31"/>
    <mergeCell ref="C21:C31"/>
    <mergeCell ref="D21:D31"/>
    <mergeCell ref="E21:E31"/>
    <mergeCell ref="F21:F31"/>
    <mergeCell ref="G21:H31"/>
    <mergeCell ref="L34:L35"/>
    <mergeCell ref="B36:B37"/>
    <mergeCell ref="C36:C37"/>
    <mergeCell ref="D36:D37"/>
    <mergeCell ref="E36:E37"/>
    <mergeCell ref="F36:F37"/>
    <mergeCell ref="G36:H37"/>
    <mergeCell ref="B34:B35"/>
    <mergeCell ref="C34:C35"/>
    <mergeCell ref="D34:D35"/>
    <mergeCell ref="E34:E35"/>
    <mergeCell ref="F34:F35"/>
    <mergeCell ref="G34:H35"/>
    <mergeCell ref="B38:B39"/>
    <mergeCell ref="C38:C39"/>
    <mergeCell ref="D38:D39"/>
    <mergeCell ref="E38:E39"/>
    <mergeCell ref="F38:F39"/>
    <mergeCell ref="G38:H39"/>
    <mergeCell ref="I34:J34"/>
    <mergeCell ref="I35:J35"/>
    <mergeCell ref="K34:K35"/>
    <mergeCell ref="I38:J38"/>
    <mergeCell ref="I39:J39"/>
    <mergeCell ref="K38:K39"/>
    <mergeCell ref="L38:L39"/>
    <mergeCell ref="G40:H40"/>
    <mergeCell ref="I40:J40"/>
    <mergeCell ref="I36:J36"/>
    <mergeCell ref="I37:J37"/>
    <mergeCell ref="K36:K37"/>
    <mergeCell ref="L36:L37"/>
    <mergeCell ref="L41:L42"/>
    <mergeCell ref="G43:H43"/>
    <mergeCell ref="I43:J43"/>
    <mergeCell ref="B41:B42"/>
    <mergeCell ref="C41:C42"/>
    <mergeCell ref="D41:D42"/>
    <mergeCell ref="E41:E42"/>
    <mergeCell ref="F41:F42"/>
    <mergeCell ref="G41:H42"/>
    <mergeCell ref="G44:H44"/>
    <mergeCell ref="I44:J44"/>
    <mergeCell ref="G45:H45"/>
    <mergeCell ref="I45:J45"/>
    <mergeCell ref="G46:H46"/>
    <mergeCell ref="I46:J46"/>
    <mergeCell ref="I41:J41"/>
    <mergeCell ref="I42:J42"/>
    <mergeCell ref="K41:K42"/>
    <mergeCell ref="G50:H50"/>
    <mergeCell ref="I50:J50"/>
    <mergeCell ref="G51:H51"/>
    <mergeCell ref="I51:J51"/>
    <mergeCell ref="G52:H52"/>
    <mergeCell ref="I52:J52"/>
    <mergeCell ref="G47:H47"/>
    <mergeCell ref="I47:J47"/>
    <mergeCell ref="G48:H48"/>
    <mergeCell ref="I48:J48"/>
    <mergeCell ref="G49:H49"/>
    <mergeCell ref="I49:J49"/>
    <mergeCell ref="I53:J53"/>
    <mergeCell ref="K53:K61"/>
    <mergeCell ref="L53:L61"/>
    <mergeCell ref="G62:H62"/>
    <mergeCell ref="I62:J62"/>
    <mergeCell ref="B63:B65"/>
    <mergeCell ref="C63:C65"/>
    <mergeCell ref="D63:D65"/>
    <mergeCell ref="E63:E65"/>
    <mergeCell ref="F63:F65"/>
    <mergeCell ref="B53:B61"/>
    <mergeCell ref="C53:C61"/>
    <mergeCell ref="D53:D61"/>
    <mergeCell ref="E53:E61"/>
    <mergeCell ref="F53:F61"/>
    <mergeCell ref="G53:H61"/>
    <mergeCell ref="K66:K71"/>
    <mergeCell ref="L66:L71"/>
    <mergeCell ref="G72:H72"/>
    <mergeCell ref="I72:J72"/>
    <mergeCell ref="G63:H65"/>
    <mergeCell ref="I63:J63"/>
    <mergeCell ref="K63:K65"/>
    <mergeCell ref="L63:L65"/>
    <mergeCell ref="B66:B71"/>
    <mergeCell ref="C66:C71"/>
    <mergeCell ref="D66:D71"/>
    <mergeCell ref="E66:E71"/>
    <mergeCell ref="F66:F71"/>
    <mergeCell ref="G66:H66"/>
    <mergeCell ref="G76:H76"/>
    <mergeCell ref="I76:J76"/>
    <mergeCell ref="G73:H73"/>
    <mergeCell ref="I73:J73"/>
    <mergeCell ref="G74:H74"/>
    <mergeCell ref="I74:J74"/>
    <mergeCell ref="G75:H75"/>
    <mergeCell ref="I75:J75"/>
    <mergeCell ref="G71:H71"/>
    <mergeCell ref="I66:J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3"/>
  <sheetViews>
    <sheetView workbookViewId="0">
      <selection activeCell="A14" sqref="A14"/>
    </sheetView>
  </sheetViews>
  <sheetFormatPr baseColWidth="10" defaultRowHeight="15" x14ac:dyDescent="0.25"/>
  <cols>
    <col min="1" max="1" width="19.7109375" customWidth="1"/>
  </cols>
  <sheetData>
    <row r="1" spans="1:1" x14ac:dyDescent="0.25">
      <c r="A1" t="s">
        <v>1281</v>
      </c>
    </row>
    <row r="2" spans="1:1" x14ac:dyDescent="0.25">
      <c r="A2" t="s">
        <v>1278</v>
      </c>
    </row>
    <row r="3" spans="1:1" x14ac:dyDescent="0.25">
      <c r="A3" t="s">
        <v>1276</v>
      </c>
    </row>
    <row r="4" spans="1:1" x14ac:dyDescent="0.25">
      <c r="A4" t="s">
        <v>1277</v>
      </c>
    </row>
    <row r="6" spans="1:1" x14ac:dyDescent="0.25">
      <c r="A6" t="s">
        <v>1273</v>
      </c>
    </row>
    <row r="7" spans="1:1" x14ac:dyDescent="0.25">
      <c r="A7" t="s">
        <v>1278</v>
      </c>
    </row>
    <row r="8" spans="1:1" x14ac:dyDescent="0.25">
      <c r="A8" t="s">
        <v>1279</v>
      </c>
    </row>
    <row r="9" spans="1:1" x14ac:dyDescent="0.25">
      <c r="A9" t="s">
        <v>1280</v>
      </c>
    </row>
    <row r="12" spans="1:1" x14ac:dyDescent="0.25">
      <c r="A12" t="s">
        <v>1341</v>
      </c>
    </row>
    <row r="13" spans="1:1" x14ac:dyDescent="0.25">
      <c r="A13" t="s">
        <v>1342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12</vt:i4>
      </vt:variant>
    </vt:vector>
  </HeadingPairs>
  <TitlesOfParts>
    <vt:vector size="20" baseType="lpstr">
      <vt:lpstr>SITE</vt:lpstr>
      <vt:lpstr>DONNEES PRODUITS</vt:lpstr>
      <vt:lpstr>RECAPITULATIF</vt:lpstr>
      <vt:lpstr>CONVERTIBILITE</vt:lpstr>
      <vt:lpstr>PIECES A JOINDRE</vt:lpstr>
      <vt:lpstr>PRODCOM</vt:lpstr>
      <vt:lpstr>ANNEXE III</vt:lpstr>
      <vt:lpstr>liste déroulante</vt:lpstr>
      <vt:lpstr>FEC</vt:lpstr>
      <vt:lpstr>FEE</vt:lpstr>
      <vt:lpstr>IDA</vt:lpstr>
      <vt:lpstr>'DONNEES PRODUITS'!Impression_des_titres</vt:lpstr>
      <vt:lpstr>PTE</vt:lpstr>
      <vt:lpstr>REE</vt:lpstr>
      <vt:lpstr>'ANNEXE III'!Zone_d_impression</vt:lpstr>
      <vt:lpstr>CONVERTIBILITE!Zone_d_impression</vt:lpstr>
      <vt:lpstr>'DONNEES PRODUITS'!Zone_d_impression</vt:lpstr>
      <vt:lpstr>'PIECES A JOINDRE'!Zone_d_impression</vt:lpstr>
      <vt:lpstr>PRODCOM!Zone_d_impression</vt:lpstr>
      <vt:lpstr>RECAPITULATIF!Zone_d_impression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 Rouen</dc:creator>
  <cp:lastModifiedBy>Raphael PARELLADA</cp:lastModifiedBy>
  <cp:lastPrinted>2018-06-14T14:07:01Z</cp:lastPrinted>
  <dcterms:created xsi:type="dcterms:W3CDTF">2016-07-19T16:07:45Z</dcterms:created>
  <dcterms:modified xsi:type="dcterms:W3CDTF">2021-01-08T13:31:53Z</dcterms:modified>
</cp:coreProperties>
</file>