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43" activeTab="0"/>
  </bookViews>
  <sheets>
    <sheet name="Page1" sheetId="1" r:id="rId1"/>
    <sheet name="Page2" sheetId="2" r:id="rId2"/>
    <sheet name="Page3" sheetId="3" r:id="rId3"/>
    <sheet name="Page4" sheetId="4" r:id="rId4"/>
    <sheet name="Page5" sheetId="5" r:id="rId5"/>
    <sheet name="Page 6" sheetId="6" r:id="rId6"/>
    <sheet name="Page 7" sheetId="7" r:id="rId7"/>
    <sheet name="Page 8" sheetId="8" r:id="rId8"/>
    <sheet name="Page 9" sheetId="9" r:id="rId9"/>
    <sheet name="Page 10" sheetId="10" r:id="rId10"/>
  </sheets>
  <definedNames>
    <definedName name="Accbfrannée1">'Page5'!$B$17</definedName>
    <definedName name="Accbfrannée2">'Page5'!$C$17</definedName>
    <definedName name="Accbfrannée3">'Page5'!$D$17</definedName>
    <definedName name="Accbfrannée4">'Page5'!$E$17</definedName>
    <definedName name="Accbfrannée5">'Page5'!$F$17</definedName>
    <definedName name="Achatconso0">'Page 7'!$E$13</definedName>
    <definedName name="Achatconso01">'Page 7'!$D$13</definedName>
    <definedName name="Achatconso02">'Page 7'!$C$13</definedName>
    <definedName name="Achatconso1">'Page 7'!$F$13</definedName>
    <definedName name="Achatconso2">'Page 7'!$G$13</definedName>
    <definedName name="Achatconso3">'Page 7'!$H$13</definedName>
    <definedName name="Achatconso4">'Page 7'!$I$13</definedName>
    <definedName name="Achatconso5">#N/A</definedName>
    <definedName name="Achaterrainannée1">'Page5'!$B$9</definedName>
    <definedName name="Achaterrainannée3">'Page5'!$D$9</definedName>
    <definedName name="Achaterrainannée4">'Page5'!$E$9</definedName>
    <definedName name="Achaterrainannée5">'Page5'!$F$9</definedName>
    <definedName name="Achatterrainannée2">'Page5'!$C$9</definedName>
    <definedName name="Acqbrevetannée1">'Page5'!$B$13</definedName>
    <definedName name="Acqbrevetannée2">'Page5'!$C$13</definedName>
    <definedName name="Acqbrevetannée3">'Page5'!$D$13</definedName>
    <definedName name="Acqbrevetannée4">'Page5'!$E$13</definedName>
    <definedName name="Acqbrevetannée5">'Page5'!$F$13</definedName>
    <definedName name="Acqmatannée1">'Page5'!$B$12</definedName>
    <definedName name="Acqmatannée2">'Page5'!$C$12</definedName>
    <definedName name="Acqmatannée3">'Page5'!$D$12</definedName>
    <definedName name="Acqmatannée4">'Page5'!$E$12</definedName>
    <definedName name="Acqmatannée5">'Page5'!$F$12</definedName>
    <definedName name="Actinstal1">'Page2'!$B$49</definedName>
    <definedName name="Actinstal2">'Page2'!$C$49</definedName>
    <definedName name="Actinstal3">'Page2'!$D$49</definedName>
    <definedName name="Actinstal4">'Page2'!$E$49</definedName>
    <definedName name="Actinstal5">'Page2'!$F$49</definedName>
    <definedName name="Actinstal6">'Page2'!$G$49</definedName>
    <definedName name="Actinstal7">'Page2'!$H$49</definedName>
    <definedName name="Agroalimentaire">"Case d'option 12"</definedName>
    <definedName name="Aidcoll1année1">'Page5'!$B$34</definedName>
    <definedName name="Aidcoll1année2">'Page5'!$C$34</definedName>
    <definedName name="Aidcoll1année3">'Page5'!$D$34</definedName>
    <definedName name="Aidcoll1année4">'Page5'!$E$34</definedName>
    <definedName name="Aidcoll1année5">'Page5'!$F$34</definedName>
    <definedName name="Aidcoll2année1">'Page5'!$B$35</definedName>
    <definedName name="Aidcoll2année2">'Page5'!$C$35</definedName>
    <definedName name="Aidcoll2année3">'Page5'!$D$35</definedName>
    <definedName name="Aidcoll2année4">'Page5'!$E$35</definedName>
    <definedName name="Aidcoll2année5">'Page5'!$F$35</definedName>
    <definedName name="Aidcoll3année1">'Page5'!$B$36</definedName>
    <definedName name="Aidcoll3année2">'Page5'!$C$36</definedName>
    <definedName name="Aidcoll3année3">'Page5'!$D$36</definedName>
    <definedName name="Aidcoll3année4">'Page5'!$E$36</definedName>
    <definedName name="Aidcoll3année5">'Page5'!$F$36</definedName>
    <definedName name="Appfondpropreannée1">'Page5'!$B$25</definedName>
    <definedName name="Appfondpropreannée2">'Page5'!$C$25</definedName>
    <definedName name="Appfondpropreannée3">'Page5'!$D$25</definedName>
    <definedName name="Appfondpropreannée4">'Page5'!$E$25</definedName>
    <definedName name="Appfondpropreannée5">'Page5'!$F$25</definedName>
    <definedName name="Autraidetatannée1">'Page5'!#REF!</definedName>
    <definedName name="Autraidetatannée2">'Page5'!#REF!</definedName>
    <definedName name="Autraidetatannée3">'Page5'!#REF!</definedName>
    <definedName name="Autraidetatannée4">'Page5'!#REF!</definedName>
    <definedName name="Autraidetatannée5">'Page5'!#REF!</definedName>
    <definedName name="Autraidpubannée1">'Page5'!$B$38</definedName>
    <definedName name="Autraidpubannée2">'Page5'!$C$38</definedName>
    <definedName name="Autraidpubannée3">'Page5'!$D$38</definedName>
    <definedName name="Autraidpubannée4">'Page5'!$E$38</definedName>
    <definedName name="Autraidpubannée5">'Page5'!$F$38</definedName>
    <definedName name="Autreproduit0">'Page 7'!$E$22</definedName>
    <definedName name="Autreproduit01">'Page 7'!$D$22</definedName>
    <definedName name="Autreproduit02">'Page 7'!$C$22</definedName>
    <definedName name="Autreproduit1">'Page 7'!$F$22</definedName>
    <definedName name="Autreproduit2">'Page 7'!$G$22</definedName>
    <definedName name="Autreproduit3">'Page 7'!$H$22</definedName>
    <definedName name="Autreproduit4">'Page 7'!$I$22</definedName>
    <definedName name="Autreproduit5">#N/A</definedName>
    <definedName name="Autresachats0">'Page 7'!$E$16</definedName>
    <definedName name="Autresachats01">'Page 7'!$D$16</definedName>
    <definedName name="Autresachats02">'Page 7'!$C$16</definedName>
    <definedName name="Autresachats1">'Page 7'!$F$16</definedName>
    <definedName name="Autresachats2">'Page 7'!$G$16</definedName>
    <definedName name="Autresachats3">'Page 7'!$H$16</definedName>
    <definedName name="Autresachats4">'Page 7'!$I$16</definedName>
    <definedName name="Autresachats5">#N/A</definedName>
    <definedName name="Autrescharges0">'Page 7'!$E$36</definedName>
    <definedName name="Autrescharges01">'Page 7'!$D$36</definedName>
    <definedName name="Autrescharges02">'Page 7'!$C$36</definedName>
    <definedName name="Autrescharges1">'Page 7'!$F$36</definedName>
    <definedName name="Autrescharges2">'Page 7'!$G$36</definedName>
    <definedName name="Autrescharges3">'Page 7'!$H$36</definedName>
    <definedName name="Autrescharges4">'Page 7'!$I$36</definedName>
    <definedName name="Autrescharges5">#N/A</definedName>
    <definedName name="Brevetannée1">#N/A</definedName>
    <definedName name="Brevetannée2">#N/A</definedName>
    <definedName name="Brevetannée3">#N/A</definedName>
    <definedName name="Brevetannée4">#N/A</definedName>
    <definedName name="Brevetannée5">#N/A</definedName>
    <definedName name="Caannée1">#N/A</definedName>
    <definedName name="Caannée2">#N/A</definedName>
    <definedName name="Caannée3">#N/A</definedName>
    <definedName name="Caannée4">#N/A</definedName>
    <definedName name="Caannée5">#N/A</definedName>
    <definedName name="Cafrance0">'Page 7'!$E$6</definedName>
    <definedName name="Cafrance01">'Page 7'!$D$6</definedName>
    <definedName name="Cafrance02">'Page 7'!$C$6</definedName>
    <definedName name="Cafrance1">'Page 7'!$F$6</definedName>
    <definedName name="Cafrance2">'Page 7'!$G$6</definedName>
    <definedName name="Cafrance3">'Page 7'!$H$6</definedName>
    <definedName name="Cafrance4">'Page 7'!$I$6</definedName>
    <definedName name="Cafrance5">#N/A</definedName>
    <definedName name="Canet0">'Page 7'!$E$8</definedName>
    <definedName name="Canet01">'Page 7'!$D$8</definedName>
    <definedName name="Canet02">'Page 7'!$C$8</definedName>
    <definedName name="Canet1">'Page 7'!$F$8</definedName>
    <definedName name="Canet2">'Page 7'!$G$8</definedName>
    <definedName name="Canet3">'Page 7'!$H$8</definedName>
    <definedName name="Canet4">'Page 7'!$I$8</definedName>
    <definedName name="Canet5">#N/A</definedName>
    <definedName name="Capautofinan0">'Page 7'!$E$46</definedName>
    <definedName name="Capautofinan01">'Page 7'!$D$46</definedName>
    <definedName name="Capautofinan02">'Page 7'!$C$46</definedName>
    <definedName name="Capautofinan1">'Page 7'!$F$46</definedName>
    <definedName name="Capautofinan2">'Page 7'!$G$46</definedName>
    <definedName name="Capautofinan3">'Page 7'!$H$46</definedName>
    <definedName name="Capautofinan4">'Page 7'!$I$46</definedName>
    <definedName name="Capautofinan5">#N/A</definedName>
    <definedName name="Capautofinanannée1">'Page5'!$B$27</definedName>
    <definedName name="Capautofinanannée2">'Page5'!$C$27</definedName>
    <definedName name="Capautofinanannée3">'Page5'!$D$27</definedName>
    <definedName name="Capautofinanannée4">'Page5'!$E$27</definedName>
    <definedName name="Capautofinanannée5">'Page5'!$F$27</definedName>
    <definedName name="Capautofinanaprèssubv0">'Page 7'!$E$47</definedName>
    <definedName name="Capautofinanaprèssubv01">'Page 7'!$D$47</definedName>
    <definedName name="Capautofinanaprèssubv02">'Page 7'!$C$47</definedName>
    <definedName name="Capautofinanaprèssubv1">'Page 7'!$F$47</definedName>
    <definedName name="Capautofinanaprèssubv2">'Page 7'!$G$47</definedName>
    <definedName name="Capautofinanaprèssubv3">'Page 7'!$H$47</definedName>
    <definedName name="Capautofinanaprèssubv4">'Page 7'!$I$47</definedName>
    <definedName name="Capautofinanaprèssubv5">#N/A</definedName>
    <definedName name="Capexannée1">'Page5'!$B$49</definedName>
    <definedName name="Capexannée2">'Page5'!$C$49</definedName>
    <definedName name="Capexannée3">'Page5'!$D$49</definedName>
    <definedName name="Capexannée4">'Page5'!$E$49</definedName>
    <definedName name="Capexannée5">'Page5'!$F$49</definedName>
    <definedName name="Capitalactionnaire1">'Page2'!$G$36</definedName>
    <definedName name="Capitalactionnaire2">'Page2'!$G$37</definedName>
    <definedName name="Capitalactionnaire3">'Page2'!$G$38</definedName>
    <definedName name="Capitalactionnaire4">'Page2'!$G$39</definedName>
    <definedName name="Capitalactionnaire5">'Page2'!$G$40</definedName>
    <definedName name="Caprévannée1">'Page3'!$C$36</definedName>
    <definedName name="Caprévannée2">'Page3'!$D$36</definedName>
    <definedName name="Caprévannée3">'Page3'!$E$36</definedName>
    <definedName name="caprévannée4">'Page3'!$F$36</definedName>
    <definedName name="Caprévannée5">'Page3'!$G$36</definedName>
    <definedName name="Cddinstal1">'Page2'!$B$52</definedName>
    <definedName name="Cddinstal2">'Page2'!$C$52</definedName>
    <definedName name="Cddinstal3">'Page2'!$D$52</definedName>
    <definedName name="Cddinstal4">'Page2'!$E$52</definedName>
    <definedName name="Cddinstal5">'Page2'!$F$52</definedName>
    <definedName name="Cddinstal6">'Page2'!$G$52</definedName>
    <definedName name="Cddinstal7">'Page2'!$H$52</definedName>
    <definedName name="Cdicréesannée1">'Page3'!$C$43</definedName>
    <definedName name="Cdicréesannée2">'Page3'!$D$43</definedName>
    <definedName name="Cdicréesannée3">'Page3'!$E$43</definedName>
    <definedName name="Cdicréesannée4">'Page3'!$F$43</definedName>
    <definedName name="Cdicréesannée5">'Page3'!$G$43</definedName>
    <definedName name="Cdiinstal1">'Page2'!$B$51</definedName>
    <definedName name="Cdiinstal2">'Page2'!$C$51</definedName>
    <definedName name="Cdiinstal3">'Page2'!$D$51</definedName>
    <definedName name="Cdiinstal4">'Page2'!$E$51</definedName>
    <definedName name="Cdiinstal5">'Page2'!$F$51</definedName>
    <definedName name="Cdiinstal6">'Page2'!$G$51</definedName>
    <definedName name="Cdiinstal7">'Page2'!$H$51</definedName>
    <definedName name="Cessionimmoannée1">'Page5'!$B$26</definedName>
    <definedName name="Cessionimmoannée2">'Page5'!$C$26</definedName>
    <definedName name="Cessionimmoannée3">'Page5'!$D$26</definedName>
    <definedName name="Cessionimmoannée4">'Page5'!$E$26</definedName>
    <definedName name="Cessionimmoannée5">'Page5'!$F$26</definedName>
    <definedName name="Chargepersonnel0">'Page 7'!$E$20</definedName>
    <definedName name="Chargepersonnel01">'Page 7'!$D$20</definedName>
    <definedName name="Chargepersonnel02">'Page 7'!$C$20</definedName>
    <definedName name="Chargepersonnel1">'Page 7'!$F$20</definedName>
    <definedName name="Chargepersonnel2">'Page 7'!$G$20</definedName>
    <definedName name="Chargepersonnel3">'Page 7'!$H$20</definedName>
    <definedName name="Chargepersonnel4">'Page 7'!$I$20</definedName>
    <definedName name="Chargepersonnel5">#N/A</definedName>
    <definedName name="Chargesexceptionnelles0">'Page 7'!$E$41</definedName>
    <definedName name="Chargesexceptionnelles01">'Page 7'!$D$41</definedName>
    <definedName name="Chargesexceptionnelles02">'Page 7'!$C$41</definedName>
    <definedName name="Chargesexceptionnelles1">'Page 7'!$F$41</definedName>
    <definedName name="Chargesexceptionnelles2">'Page 7'!$G$41</definedName>
    <definedName name="Chargesexceptionnelles3">'Page 7'!$H$41</definedName>
    <definedName name="Chargesexceptionnelles4">'Page 7'!$I$41</definedName>
    <definedName name="Chargesexceptionnelles5">#N/A</definedName>
    <definedName name="Communeprog">'Page3'!$C$19</definedName>
    <definedName name="Construcimannée1">'Page5'!$B$10</definedName>
    <definedName name="Construcimannée2">'Page5'!$C$10</definedName>
    <definedName name="Construcimannée3">'Page5'!$D$10</definedName>
    <definedName name="Construcimannée4">'Page5'!$E$10</definedName>
    <definedName name="Construcimannée5">'Page5'!$F$10</definedName>
    <definedName name="Coûtotalpost1">#N/A</definedName>
    <definedName name="Coûtotalpost2">#N/A</definedName>
    <definedName name="Coûtotalpost3">#N/A</definedName>
    <definedName name="Coûtotalpost4">#N/A</definedName>
    <definedName name="Coûtotalpost5">#N/A</definedName>
    <definedName name="Coûtotalpost6">#N/A</definedName>
    <definedName name="Coûtotalpost7">#N/A</definedName>
    <definedName name="Coûtotalpost8">#N/A</definedName>
    <definedName name="Coûtotalpost9">#N/A</definedName>
    <definedName name="Coûtsalannuel1">#N/A</definedName>
    <definedName name="Coûtsalannuel2">#N/A</definedName>
    <definedName name="Coûtsalannuel3">#N/A</definedName>
    <definedName name="Coûtsalannuel4">#N/A</definedName>
    <definedName name="Coûtsalannuel5">#N/A</definedName>
    <definedName name="Coûtsalannuel6">#N/A</definedName>
    <definedName name="Coûtsalannuel7">#N/A</definedName>
    <definedName name="Coûtsalannuel8">#N/A</definedName>
    <definedName name="Coûtsalannuel9">#N/A</definedName>
    <definedName name="Coûttotalpost5">#N/A</definedName>
    <definedName name="Création">"Case d'option 6"</definedName>
    <definedName name="Date">'Page 10'!$C$20</definedName>
    <definedName name="Debutprog">'Page3'!$C$28</definedName>
    <definedName name="Denomentre">'Page2'!$C$6:$F$7</definedName>
    <definedName name="Dépconsultannée1">#N/A</definedName>
    <definedName name="Dépconsultannée2">#N/A</definedName>
    <definedName name="Dépconsultannée3">#N/A</definedName>
    <definedName name="Dépconsultannée4">#N/A</definedName>
    <definedName name="Dépconsultannée5">#N/A</definedName>
    <definedName name="Dépersannée1">#N/A</definedName>
    <definedName name="Dépersannée2">#N/A</definedName>
    <definedName name="Dépersannée3">#N/A</definedName>
    <definedName name="Dépersannée4">#N/A</definedName>
    <definedName name="Dépersannée5">#N/A</definedName>
    <definedName name="Dépmatannée1">#N/A</definedName>
    <definedName name="Dépmatannée2">#N/A</definedName>
    <definedName name="Dépmatannée3">#N/A</definedName>
    <definedName name="Dépmatannée4">#N/A</definedName>
    <definedName name="Dépmatannée5">#N/A</definedName>
    <definedName name="Dépprog">'Page3'!$C$21</definedName>
    <definedName name="Déprdcaannée1">#N/A</definedName>
    <definedName name="Déprdcaannée2">#N/A</definedName>
    <definedName name="Déprdcaannée3">#N/A</definedName>
    <definedName name="Déprdcaannée4">#N/A</definedName>
    <definedName name="Déprdcaannée5">#N/A</definedName>
    <definedName name="Déprdiannée1">#N/A</definedName>
    <definedName name="Déprdiannée2">#N/A</definedName>
    <definedName name="Déprdiannée3">#N/A</definedName>
    <definedName name="Déprdiannée4">#N/A</definedName>
    <definedName name="Déprdiannée5">#N/A</definedName>
    <definedName name="Diminutionbfrannée1">'Page5'!$B$28</definedName>
    <definedName name="Diminutionbfrannée2">'Page5'!$C$28</definedName>
    <definedName name="Diminutionbfrannée3">'Page5'!$D$28</definedName>
    <definedName name="Diminutionbfrannée4">'Page5'!$E$28</definedName>
    <definedName name="Diminutionbfrannée5">'Page5'!$F$28</definedName>
    <definedName name="Dividréducannée1">'Page5'!$B$18</definedName>
    <definedName name="Dividréducannée2">'Page5'!$C$18</definedName>
    <definedName name="Dividréducannée3">'Page5'!$D$18</definedName>
    <definedName name="Dividréducannée4">'Page5'!$E$18</definedName>
    <definedName name="Dividréducannée5">'Page5'!$F$18</definedName>
    <definedName name="Dotationexploit0">'Page 7'!$E$27</definedName>
    <definedName name="Dotationexploit01">'Page 7'!$D$27</definedName>
    <definedName name="Dotationexploit02">'Page 7'!$C$27</definedName>
    <definedName name="Dotationexploit1">'Page 7'!$F$27</definedName>
    <definedName name="Dotationexploit2">'Page 7'!$G$27</definedName>
    <definedName name="Dotationexploit3">'Page 7'!$H$27</definedName>
    <definedName name="Dotationexploit4">'Page 7'!$I$27</definedName>
    <definedName name="Dotationexploit5">#N/A</definedName>
    <definedName name="Dotationreprise0">'Page 7'!$E$26</definedName>
    <definedName name="Dotationreprise01">'Page 7'!$D$26</definedName>
    <definedName name="Dotationreprise02">'Page 7'!$C$26</definedName>
    <definedName name="Dotationreprise1">'Page 7'!$F$26</definedName>
    <definedName name="Dotationreprise2">'Page 7'!$G$26</definedName>
    <definedName name="Dotationreprise3">'Page 7'!$H$26</definedName>
    <definedName name="Dotationreprise4">'Page 7'!$I$26</definedName>
    <definedName name="Dotationreprise5">#N/A</definedName>
    <definedName name="Ebit0">'Page 7'!$E$29</definedName>
    <definedName name="Ebit01">'Page 7'!$D$29</definedName>
    <definedName name="Ebit02">'Page 7'!$C$29</definedName>
    <definedName name="Ebit1">'Page 7'!$F$29</definedName>
    <definedName name="Ebit2">'Page 7'!$G$29</definedName>
    <definedName name="Ebit3">'Page 7'!$H$29</definedName>
    <definedName name="Ebit4">'Page 7'!$I$29</definedName>
    <definedName name="Ebit5">#N/A</definedName>
    <definedName name="Ebitda0">'Page 7'!$E$24</definedName>
    <definedName name="Ebitda01">'Page 7'!$D$24</definedName>
    <definedName name="Ebitda02">'Page 7'!$C$24</definedName>
    <definedName name="Ebitda1">'Page 7'!$F$24</definedName>
    <definedName name="Ebitda2">'Page 7'!$G$24</definedName>
    <definedName name="Ebitda3">'Page 7'!$H$24</definedName>
    <definedName name="Ebitda4">'Page 7'!$I$24</definedName>
    <definedName name="Ebitda5">#N/A</definedName>
    <definedName name="Ebitdaannée1">'Page5'!$B$46</definedName>
    <definedName name="Ebitdaannée2">'Page5'!$C$46</definedName>
    <definedName name="Ebitdaannée3">'Page5'!$D$46</definedName>
    <definedName name="Ebitdaannée4">'Page5'!$E$46</definedName>
    <definedName name="Ebitdaannée5">'Page5'!$F$46</definedName>
    <definedName name="Effectifinstal1">'Page2'!$B$50</definedName>
    <definedName name="Effectifinstal2">'Page2'!$C$50</definedName>
    <definedName name="Effectifinstal3">'Page2'!$D$50</definedName>
    <definedName name="Effectifinstal4">'Page2'!$E$50</definedName>
    <definedName name="Effectifinstal5">'Page2'!$F$50</definedName>
    <definedName name="Effectifinstal6">'Page2'!$G$50</definedName>
    <definedName name="Effectifinstal7">'Page2'!$H$50</definedName>
    <definedName name="EffectifN1">'Page3'!$D$40</definedName>
    <definedName name="EffectifN2">'Page3'!$E$40</definedName>
    <definedName name="EffectifN3">'Page3'!$F$40</definedName>
    <definedName name="EffectifN4">'Page3'!$G$40</definedName>
    <definedName name="EffectifN5">'Page3'!$H$40</definedName>
    <definedName name="Effreference">'Page3'!$C$40</definedName>
    <definedName name="Emplgtermeannée1">'Page5'!$B$30</definedName>
    <definedName name="Emplgtermeannée2">'Page5'!$C$30</definedName>
    <definedName name="Emplgtermeannée3">'Page5'!$D$30</definedName>
    <definedName name="Emplgtermeannée4">'Page5'!$E$30</definedName>
    <definedName name="Emplgtermeannée5">'Page5'!$F$30</definedName>
    <definedName name="EmploisMaintenusN">'Page3'!$C$45</definedName>
    <definedName name="EmploisMaintenusN1">'Page3'!$D$45</definedName>
    <definedName name="EmploisMaintenusN2">'Page3'!$E$45</definedName>
    <definedName name="EmploisMaintenusN3">'Page3'!$F$45</definedName>
    <definedName name="EmploisMaintenusN4">'Page3'!$G$45</definedName>
    <definedName name="Emploitransfannée1">'Page3'!$C$44</definedName>
    <definedName name="Emplreprisannée1">'Page3'!$C$46</definedName>
    <definedName name="Emplreprisannée2">'Page3'!$D$46</definedName>
    <definedName name="Emplreprisannée3">'Page3'!$E$46</definedName>
    <definedName name="Emplreprisannée4">'Page3'!$F$46</definedName>
    <definedName name="Emplreprisannée5">'Page3'!$G$46</definedName>
    <definedName name="Empltransfannée2">'Page3'!$D$44</definedName>
    <definedName name="Empltransfannée3">'Page3'!$E$44</definedName>
    <definedName name="Empltransfannée4">'Page3'!$F$44</definedName>
    <definedName name="Empltransfannée5">'Page3'!$G$44</definedName>
    <definedName name="Empmoytermeannée1">'Page5'!$B$31</definedName>
    <definedName name="Empmoytermeannée2">'Page5'!$C$31</definedName>
    <definedName name="Empmoytermeannée3">'Page5'!$D$31</definedName>
    <definedName name="Empmoytermeannée4">'Page5'!$E$31</definedName>
    <definedName name="Empmoytermeannée5">'Page5'!$F$31</definedName>
    <definedName name="Ensonnomperso">"Case d'option 36"</definedName>
    <definedName name="Excel_BuiltIn_Print_Area" localSheetId="9">'Page 7'!$A$1:$H$60</definedName>
    <definedName name="Excel_BuiltIn_Print_Area" localSheetId="6">'Page 8'!$A$1:$I$55</definedName>
    <definedName name="Exotpannée1">'Page5'!$B$37</definedName>
    <definedName name="Exotpannée2">'Page5'!$C$37</definedName>
    <definedName name="Exotpannée3">'Page5'!$D$37</definedName>
    <definedName name="Exotpannée4">'Page5'!$E$37</definedName>
    <definedName name="Exotpannée5">'Page5'!$F$37</definedName>
    <definedName name="Exportation0">'Page 7'!$E$7</definedName>
    <definedName name="Exportation01">'Page 7'!$D$7</definedName>
    <definedName name="Exportation02">'Page 7'!$C$7</definedName>
    <definedName name="Exportation1">'Page 7'!$F$7</definedName>
    <definedName name="Exportation2">'Page 7'!$G$7</definedName>
    <definedName name="Exportation3">'Page 7'!$H$7</definedName>
    <definedName name="Exportation4">'Page 7'!$I$7</definedName>
    <definedName name="Exportation5">#N/A</definedName>
    <definedName name="Extension">"Case d'option 7"</definedName>
    <definedName name="Financréditbailannée1">'Page5'!$B$29</definedName>
    <definedName name="Financréditbailannée2">'Page5'!$C$29</definedName>
    <definedName name="Financréditbailannée3">'Page5'!$D$29</definedName>
    <definedName name="Financréditbailannée4">'Page5'!$E$29</definedName>
    <definedName name="Financréditbailannée5">'Page5'!$F$29</definedName>
    <definedName name="Finprog">'Page3'!$C$30</definedName>
    <definedName name="Fonction">'Page 10'!$D$13</definedName>
    <definedName name="FonctionDirigeant">'Page2'!$D$24</definedName>
    <definedName name="Fonctionperscontact">'Page1'!$D$30:$G$31</definedName>
    <definedName name="FonctionsContact">'Page1'!$D$31</definedName>
    <definedName name="Formjurentre">'Page2'!$C$8</definedName>
    <definedName name="Fraisaddannée1">#N/A</definedName>
    <definedName name="Fraisaddannée2">#N/A</definedName>
    <definedName name="Fraisaddannée3">#N/A</definedName>
    <definedName name="Fraisaddannée4">#N/A</definedName>
    <definedName name="Fraisaddannée5">#N/A</definedName>
    <definedName name="Fraisexploitannée1">#N/A</definedName>
    <definedName name="Fraisexploitannée2">#N/A</definedName>
    <definedName name="Fraisexploitannée3">#N/A</definedName>
    <definedName name="Fraisexploitannée4">#N/A</definedName>
    <definedName name="Fraisexploitannée5">#N/A</definedName>
    <definedName name="Freecashflowannée1">'Page5'!$B$50</definedName>
    <definedName name="Freecashflowannée2">'Page5'!$C$50</definedName>
    <definedName name="Freecashflowannée3">'Page5'!$D$50</definedName>
    <definedName name="Freecashflowannée4">'Page5'!$E$50</definedName>
    <definedName name="Freecashflowannée5">'Page5'!$F$50</definedName>
    <definedName name="Gdeentre">"Case d'option 15"</definedName>
    <definedName name="Impôtaxes0">'Page 7'!$E$19</definedName>
    <definedName name="Impôtaxes01">'Page 7'!$D$19</definedName>
    <definedName name="Impôtaxes02">'Page 7'!$C$19</definedName>
    <definedName name="Impôtaxes1">'Page 7'!$F$19</definedName>
    <definedName name="Impôtaxes2">'Page 7'!$G$19</definedName>
    <definedName name="Impôtaxes3">'Page 7'!$H$19</definedName>
    <definedName name="Impôtaxes4">'Page 7'!$I$19</definedName>
    <definedName name="Impôtaxes5">#N/A</definedName>
    <definedName name="Impôtbénéfices0">'Page 7'!$E$42</definedName>
    <definedName name="Impôtbénéfices01">'Page 7'!$D$42</definedName>
    <definedName name="Impôtbénéfices02">'Page 7'!$C$42</definedName>
    <definedName name="Impôtbénéfices1">'Page 7'!$F$42</definedName>
    <definedName name="Impôtbénéfices2">'Page 7'!$G$42</definedName>
    <definedName name="Impôtbénéfices3">'Page 7'!$H$42</definedName>
    <definedName name="Impôtbénéfices4">'Page 7'!$I$42</definedName>
    <definedName name="Impôtbénéfices5">#N/A</definedName>
    <definedName name="Industielleserv">"Case d'option 13"</definedName>
    <definedName name="Industrielleserv">"Case d'option 13"</definedName>
    <definedName name="Installannée1">'Page5'!$B$11</definedName>
    <definedName name="Installannée2">'Page5'!$C$11</definedName>
    <definedName name="Installannée3">'Page5'!$D$11</definedName>
    <definedName name="Installannée4">'Page5'!$E$11</definedName>
    <definedName name="Installannée5">'Page5'!$F$11</definedName>
    <definedName name="Intérêts0">'Page 7'!$E$35</definedName>
    <definedName name="Intérêts01">'Page 7'!$D$35</definedName>
    <definedName name="Intérêts02">'Page 7'!$C$35</definedName>
    <definedName name="Intérêts1">'Page 7'!$F$35</definedName>
    <definedName name="Intérêts2">'Page 7'!$G$35</definedName>
    <definedName name="Intérêts3">'Page 7'!$H$35</definedName>
    <definedName name="Intérêts4">'Page 7'!$I$35</definedName>
    <definedName name="Intérêts5">#N/A</definedName>
    <definedName name="Intériminstal1">'Page2'!$B$53</definedName>
    <definedName name="Interiminstal2">'Page2'!$C$53</definedName>
    <definedName name="Interiminstal3">'Page2'!$D$53</definedName>
    <definedName name="Interiminstal4">'Page2'!$E$53</definedName>
    <definedName name="Interiminstal5">'Page2'!$F$53</definedName>
    <definedName name="Intériminstal6">'Page2'!$G$53</definedName>
    <definedName name="Intériminstal7">'Page2'!$H$53</definedName>
    <definedName name="Investhorsassannée1">'Page5'!$B$15</definedName>
    <definedName name="Investhorsassannée2">'Page5'!$C$15</definedName>
    <definedName name="Investhorsassannée3">'Page5'!$D$15</definedName>
    <definedName name="Investhorsassannée4">'Page5'!$E$15</definedName>
    <definedName name="Investhorsassannée5">'Page5'!$F$15</definedName>
    <definedName name="Investhorsprogannée1">'Page5'!$B$16</definedName>
    <definedName name="Investhorsprogannée2">'Page5'!$C$16</definedName>
    <definedName name="Investhorsprogannée3">'Page5'!$D$16</definedName>
    <definedName name="Investhorsprogannée4">'Page5'!$E$16</definedName>
    <definedName name="Investhorsprogannée5">'Page5'!$F$16</definedName>
    <definedName name="Issurebitannée1">'Page5'!$B$47</definedName>
    <definedName name="Issurebitannée2">'Page5'!$C$47</definedName>
    <definedName name="Issurebitannée3">'Page5'!$D$47</definedName>
    <definedName name="Issurebitannée4">'Page5'!$E$47</definedName>
    <definedName name="Issurebitannée5">'Page5'!$F$47</definedName>
    <definedName name="Localinstal1">'Page2'!$B$48</definedName>
    <definedName name="Localinstal2">'Page2'!$C$48</definedName>
    <definedName name="Localinstal3">'Page2'!$D$48</definedName>
    <definedName name="Localinstal4">'Page2'!$E$48</definedName>
    <definedName name="Localinstal5">'Page2'!$F$48</definedName>
    <definedName name="Localinstal6">'Page2'!$G$48</definedName>
    <definedName name="Localinstal7">'Page2'!$H$48</definedName>
    <definedName name="M">"Case d'option 30"</definedName>
    <definedName name="Mailperscontact">'Page1'!$D$36:$G$37</definedName>
    <definedName name="Margeachats0">'Page 7'!$E$14</definedName>
    <definedName name="Margeachats01">'Page 7'!$D$14</definedName>
    <definedName name="Margeachats02">'Page 7'!$C$14</definedName>
    <definedName name="Margeachats1">'Page 7'!$F$14</definedName>
    <definedName name="Margeachats2">'Page 7'!$G$14</definedName>
    <definedName name="Margeachats3">'Page 7'!$H$14</definedName>
    <definedName name="Margeachats4">'Page 7'!$I$14</definedName>
    <definedName name="Margeachats5">#N/A</definedName>
    <definedName name="Me">"Case d'option 29"</definedName>
    <definedName name="MelContact">'Page1'!$D$37</definedName>
    <definedName name="Mlle">"Case d'option 28"</definedName>
    <definedName name="Montantcapital">'Page2'!$C$33</definedName>
    <definedName name="Moyentre">"Case d'option 13"</definedName>
    <definedName name="Naf">'Page2'!$C$15</definedName>
    <definedName name="Natact">"Zone de groupe 62"</definedName>
    <definedName name="Natactentre">'Page2'!$C$17</definedName>
    <definedName name="Nationalitéactionnaire1">'Page2'!$E$36</definedName>
    <definedName name="Nationalitéactionnaire2">'Page2'!$E$37</definedName>
    <definedName name="Nationalitéactionnaire3">'Page2'!$E$38</definedName>
    <definedName name="Nationalitéactionnaire4">'Page2'!$E$39</definedName>
    <definedName name="Nationalitéactionnaire5">'Page2'!$E$40</definedName>
    <definedName name="Natpost1">#N/A</definedName>
    <definedName name="Natpost2">#N/A</definedName>
    <definedName name="Natpost3">#N/A</definedName>
    <definedName name="Natpost4">#N/A</definedName>
    <definedName name="Natpost5">#N/A</definedName>
    <definedName name="Natpost6">#N/A</definedName>
    <definedName name="Natpost7">#N/A</definedName>
    <definedName name="Natpost8">#N/A</definedName>
    <definedName name="Natpost9">#N/A</definedName>
    <definedName name="Natprog">"Zone de groupe 61"</definedName>
    <definedName name="Nbchercheurannée1">#N/A</definedName>
    <definedName name="Nbchercheurannée2">#N/A</definedName>
    <definedName name="Nbchercheurannée3">#N/A</definedName>
    <definedName name="Nbchercheurannée4">#N/A</definedName>
    <definedName name="Nbchercheurannée5">#N/A</definedName>
    <definedName name="Nbpost1">#N/A</definedName>
    <definedName name="Nbpost2">#N/A</definedName>
    <definedName name="Nbpost3">#N/A</definedName>
    <definedName name="Nbpost4">#N/A</definedName>
    <definedName name="Nbpost5">#N/A</definedName>
    <definedName name="Nbpost6">#N/A</definedName>
    <definedName name="Nbpost7">#N/A</definedName>
    <definedName name="Nbpost8">#N/A</definedName>
    <definedName name="Nbpost9">#N/A</definedName>
    <definedName name="Nom">'Page 10'!$B$5</definedName>
    <definedName name="Nomactionnaire1">'Page2'!$C$36</definedName>
    <definedName name="Nomactionnaire2">'Page2'!$C$37</definedName>
    <definedName name="Nomactionnaire3">'Page2'!$C$38</definedName>
    <definedName name="Nomactionnaire4">'Page2'!$C$39</definedName>
    <definedName name="Nomactionnaire5">'Page2'!$C$40</definedName>
    <definedName name="NomContact">'Page1'!$D$29</definedName>
    <definedName name="Nomdirigeant">'Page2'!$D$23</definedName>
    <definedName name="Nominstal1">'Page2'!$B$47</definedName>
    <definedName name="Nominstal2">'Page2'!$C$47</definedName>
    <definedName name="Nominstal3">'Page2'!$D$47</definedName>
    <definedName name="Nominstal4">'Page2'!$E$47</definedName>
    <definedName name="Nominstal5">'Page2'!$F$47</definedName>
    <definedName name="Nominstal6">'Page2'!$G$47</definedName>
    <definedName name="Nominstal7">'Page2'!$H$47</definedName>
    <definedName name="Nomperscontact">'Page1'!$D$28:$G$29</definedName>
    <definedName name="Nompromo1">'Page2'!$D$26</definedName>
    <definedName name="Nompromo2">'Page2'!$D$27</definedName>
    <definedName name="Nompromo3">'Page2'!$D$28</definedName>
    <definedName name="Nompromo4">'Page2'!$D$29</definedName>
    <definedName name="Nomsociete">'Page1'!$C$24:$G$25</definedName>
    <definedName name="Opcommun0">'Page 7'!$E$33</definedName>
    <definedName name="Opcommun01">'Page 7'!$D$33</definedName>
    <definedName name="Opcommun02">'Page 7'!$C$33</definedName>
    <definedName name="Opcommun1">'Page 7'!$F$33</definedName>
    <definedName name="Opcommun2">'Page 7'!$G$33</definedName>
    <definedName name="Opcommun3">'Page 7'!$H$33</definedName>
    <definedName name="Opcommun4">'Page 7'!$I$33</definedName>
    <definedName name="Opcommun5">#N/A</definedName>
    <definedName name="Partdvpexp">#N/A</definedName>
    <definedName name="Participation0">'Page 7'!$E$23</definedName>
    <definedName name="Participation01">'Page 7'!$D$23</definedName>
    <definedName name="Participation02">'Page 7'!$C$23</definedName>
    <definedName name="Participation1">'Page 7'!$F$23</definedName>
    <definedName name="Participation2">'Page 7'!$G$23</definedName>
    <definedName name="Participation3">'Page 7'!$H$23</definedName>
    <definedName name="Participation4">'Page 7'!$I$23</definedName>
    <definedName name="Participation5">#N/A</definedName>
    <definedName name="Partrecherchefond">#N/A</definedName>
    <definedName name="Partrechercheind">#N/A</definedName>
    <definedName name="Patannée1">'Page5'!$B$32</definedName>
    <definedName name="Patannée2">'Page5'!$C$32</definedName>
    <definedName name="Patannée3">'Page5'!$D$32</definedName>
    <definedName name="Patannée4">'Page5'!$E$32</definedName>
    <definedName name="Patannée5">'Page5'!$F$32</definedName>
    <definedName name="Paysperscontact">'Page1'!$E$41:$H$41</definedName>
    <definedName name="Paysprog">#N/A</definedName>
    <definedName name="Pourcentageebit0">'Page 7'!$E$31</definedName>
    <definedName name="Pourcentageebit01">'Page 7'!$D$31</definedName>
    <definedName name="Pourcentageebit02">'Page 7'!$C$31</definedName>
    <definedName name="Pourcentageebit1">'Page 7'!$F$31</definedName>
    <definedName name="Pourcentageebit2">'Page 7'!$G$31</definedName>
    <definedName name="Pourcentageebit3">'Page 7'!$H$31</definedName>
    <definedName name="Pourcentageebit4">'Page 7'!$I$31</definedName>
    <definedName name="Pourcentageebit5">#N/A</definedName>
    <definedName name="Pourcentageebitda0">'Page 7'!$E$25</definedName>
    <definedName name="Pourcentageebitda01">'Page 7'!$D$25</definedName>
    <definedName name="Pourcentageebitda02">'Page 7'!$C$25</definedName>
    <definedName name="Pourcentageebitda1">'Page 7'!$F$25</definedName>
    <definedName name="Pourcentageebitda2">'Page 7'!$G$25</definedName>
    <definedName name="Pourcentageebitda3">'Page 7'!$H$25</definedName>
    <definedName name="Pourcentageebitda4">'Page 7'!$I$25</definedName>
    <definedName name="Pourcentageebitda5">#N/A</definedName>
    <definedName name="Pourcentagefrais0">'Page 7'!$E$48</definedName>
    <definedName name="Pourcentagefrais01">'Page 7'!$D$48</definedName>
    <definedName name="Pourcentagefrais02">'Page 7'!$C$48</definedName>
    <definedName name="Pourcentagefrais1">'Page 7'!$F$48</definedName>
    <definedName name="Pourcentagefrais2">'Page 7'!$G$48</definedName>
    <definedName name="Pourcentagefrais3">'Page 7'!$H$48</definedName>
    <definedName name="Pourcentagefrais4">'Page 7'!$I$48</definedName>
    <definedName name="Pourcentagefrais5">#N/A</definedName>
    <definedName name="Pourcentagemarge0">'Page 7'!$E$15</definedName>
    <definedName name="Pourcentagemarge01">'Page 7'!$D$15</definedName>
    <definedName name="Pourcentagemarge02">'Page 7'!$C$15</definedName>
    <definedName name="Pourcentagemarge1">'Page 7'!$F$15</definedName>
    <definedName name="Pourcentagemarge2">'Page 7'!$G$15</definedName>
    <definedName name="Pourcentagemarge3">'Page 7'!$H$15</definedName>
    <definedName name="Pourcentagemarge4">'Page 7'!$I$15</definedName>
    <definedName name="Pourcentagemarge5">#N/A</definedName>
    <definedName name="Pourcentagerésultnet0">'Page 7'!$E$44</definedName>
    <definedName name="Pourcentagerésultnet01">'Page 7'!$D$44</definedName>
    <definedName name="Pourcentagerésultnet02">'Page 7'!$C$44</definedName>
    <definedName name="Pourcentagerésultnet1">'Page 7'!$F$44</definedName>
    <definedName name="Pourcentagerésultnet2">'Page 7'!$G$44</definedName>
    <definedName name="Pourcentagerésultnet3">'Page 7'!$H$44</definedName>
    <definedName name="Pourcentagerésultnet4">'Page 7'!$I$44</definedName>
    <definedName name="Pourcentagerésultnet5">#N/A</definedName>
    <definedName name="Pourcentagevaleuraj0">'Page 7'!$E$18</definedName>
    <definedName name="Pourcentagevaleuraj01">'Page 7'!$D$18</definedName>
    <definedName name="Pourcentagevaleuraj02">'Page 7'!$C$18</definedName>
    <definedName name="Pourcentagevaleuraj1">'Page 7'!$F$18</definedName>
    <definedName name="Pourcentagevaleuraj2">'Page 7'!$G$18</definedName>
    <definedName name="Pourcentagevaleuraj3">'Page 7'!$H$18</definedName>
    <definedName name="Pourcentagevaleuraj4">'Page 7'!$I$18</definedName>
    <definedName name="Pourcentagevaleuraj5">#N/A</definedName>
    <definedName name="Pourcomptesociété">"Case d'option 35"</definedName>
    <definedName name="Prénomdirigeant">'Page2'!$G$23</definedName>
    <definedName name="Prêtsctéconversionannée1">'Page5'!$B$33</definedName>
    <definedName name="Prêtsctéconversionannée2">'Page5'!$C$33</definedName>
    <definedName name="Prêtsctéconversionannée3">'Page5'!$D$33</definedName>
    <definedName name="Prêtsctéconversionannée4">'Page5'!$E$33</definedName>
    <definedName name="Prêtsctéconversionannée5">'Page5'!$F$33</definedName>
    <definedName name="Prodimmobilisée0">'Page 7'!$E$11</definedName>
    <definedName name="Prodimmobilisée01">'Page 7'!$D$11</definedName>
    <definedName name="Prodimmobilisée02">'Page 7'!$C$11</definedName>
    <definedName name="Prodimmobilisée1">'Page 7'!$F$11</definedName>
    <definedName name="Prodimmobilisée2">'Page 7'!$G$11</definedName>
    <definedName name="Prodimmobilisée3">'Page 7'!$H$11</definedName>
    <definedName name="Prodimmobilisée4">'Page 7'!$I$11</definedName>
    <definedName name="Prodimmobilisée5">#N/A</definedName>
    <definedName name="Prodstockée0">'Page 7'!$E$10</definedName>
    <definedName name="Prodstockée01">'Page 7'!$D$10</definedName>
    <definedName name="Prodstockée02">'Page 7'!$C$10</definedName>
    <definedName name="Prodstockée1">'Page 7'!$F$10</definedName>
    <definedName name="Prodstockée2">'Page 7'!$G$10</definedName>
    <definedName name="Prodstockée3">'Page 7'!$H$10</definedName>
    <definedName name="Prodstockée4">'Page 7'!$I$10</definedName>
    <definedName name="Prodstockée5">#N/A</definedName>
    <definedName name="Produitfinancier0">'Page 7'!$E$34</definedName>
    <definedName name="Produitfinancier01">'Page 7'!$D$34</definedName>
    <definedName name="Produitfinancier02">'Page 7'!$C$34</definedName>
    <definedName name="Produitfinancier1">'Page 7'!$F$34</definedName>
    <definedName name="Produitfinancier2">'Page 7'!$G$34</definedName>
    <definedName name="Produitfinancier3">'Page 7'!$H$34</definedName>
    <definedName name="Produitfinancier4">'Page 7'!$I$34</definedName>
    <definedName name="Produitfinancier5">#N/A</definedName>
    <definedName name="Produitsexceptionnels0">'Page 7'!$E$39</definedName>
    <definedName name="Produitsexceptionnels01">'Page 7'!$D$39</definedName>
    <definedName name="Produitsexceptionnels02">'Page 7'!$C$39</definedName>
    <definedName name="Produitsexceptionnels1">'Page 7'!$F$39</definedName>
    <definedName name="Produitsexceptionnels2">'Page 7'!$G$39</definedName>
    <definedName name="Produitsexceptionnels3">'Page 7'!$H$39</definedName>
    <definedName name="Produitsexceptionnels4">'Page 7'!$I$39</definedName>
    <definedName name="Produitsexceptionnels5">#N/A</definedName>
    <definedName name="Prodventes0">'Page 7'!$E$12</definedName>
    <definedName name="Prodventes01">'Page 7'!$D$12</definedName>
    <definedName name="Prodventes02">'Page 7'!$C$12</definedName>
    <definedName name="Prodventes1">'Page 7'!$F$12</definedName>
    <definedName name="Prodventes2">'Page 7'!$G$12</definedName>
    <definedName name="Prodventes3">'Page 7'!$H$12</definedName>
    <definedName name="Prodventes4">'Page 7'!$I$12</definedName>
    <definedName name="Prodventes5">#N/A</definedName>
    <definedName name="Progrdi">"Zone de groupe 63"</definedName>
    <definedName name="Pteentre">"Case d'option 10"</definedName>
    <definedName name="Qpsubv0">'Page 7'!$E$40</definedName>
    <definedName name="Qpsubv01">'Page 7'!$D$40</definedName>
    <definedName name="Qpsubv02">'Page 7'!$C$40</definedName>
    <definedName name="Qpsubv1">'Page 7'!$F$40</definedName>
    <definedName name="Qpsubv2">'Page 7'!$G$40</definedName>
    <definedName name="Qpsubv3">'Page 7'!$H$40</definedName>
    <definedName name="Qpsubv4">'Page 7'!$I$40</definedName>
    <definedName name="Qpsubv5">#N/A</definedName>
    <definedName name="Rdinon">"Case d'option 53"</definedName>
    <definedName name="Rdioui">"Case d'option 20"</definedName>
    <definedName name="Redevancecrédit0">'Page 7'!$E$28</definedName>
    <definedName name="Redevancecrédit01">'Page 7'!$D$28</definedName>
    <definedName name="Redevancecrédit1">'Page 7'!$F$28</definedName>
    <definedName name="Redevancecrédit2">'Page 7'!$G$28</definedName>
    <definedName name="Redevancecrédit3">'Page 7'!$H$28</definedName>
    <definedName name="Redevancecrédit4">'Page 7'!$I$28</definedName>
    <definedName name="Redevancecrédit5">#N/A</definedName>
    <definedName name="Redevancescrédit02">'Page 7'!$C$28</definedName>
    <definedName name="Rembourempannée1">'Page5'!$B$19</definedName>
    <definedName name="Rembourempannée2">'Page5'!$C$19</definedName>
    <definedName name="Rembourempannée3">'Page5'!$D$19</definedName>
    <definedName name="Rembourempannée4">'Page5'!$E$19</definedName>
    <definedName name="Rembourempannée5">'Page5'!$F$19</definedName>
    <definedName name="Reprise">"Case d'option 8"</definedName>
    <definedName name="Resultannée1">'Page3'!$C$39</definedName>
    <definedName name="Resultannée2">'Page3'!$D$39</definedName>
    <definedName name="Resultannée3">'Page3'!$E$39</definedName>
    <definedName name="Resultannée4">'Page3'!$F$39</definedName>
    <definedName name="Resultannée5">'Page3'!$G$39</definedName>
    <definedName name="Résultcourant0">'Page 7'!$E$37</definedName>
    <definedName name="Résultcourant01">'Page 7'!$D$37</definedName>
    <definedName name="Résultcourant02">'Page 7'!$C$37</definedName>
    <definedName name="Résultcourant1">'Page 7'!$F$37</definedName>
    <definedName name="Résultcourant2">'Page 7'!$G$37</definedName>
    <definedName name="Résultcourant3">'Page 7'!$H$37</definedName>
    <definedName name="Résultcourant4">'Page 7'!$I$37</definedName>
    <definedName name="Résultcourant5">#N/A</definedName>
    <definedName name="Résultnet0">'Page 7'!$E$43</definedName>
    <definedName name="Résultnet01">'Page 7'!$D$43</definedName>
    <definedName name="Résultnet02">'Page 7'!$C$43</definedName>
    <definedName name="Résultnet1">'Page 7'!$F$43</definedName>
    <definedName name="Résultnet2">'Page 7'!$G$43</definedName>
    <definedName name="Résultnet3">'Page 7'!$H$43</definedName>
    <definedName name="Résultnet4">'Page 7'!$I$43</definedName>
    <definedName name="Résultnet5">#N/A</definedName>
    <definedName name="Rueperscontact">'Page1'!$E$39:$H$39</definedName>
    <definedName name="Rueprog">'Page3'!$C$17</definedName>
    <definedName name="SHARED_FORMULA_1_45_1_45_4">+#REF!</definedName>
    <definedName name="SHARED_FORMULA_2_11_2_11_6">+#REF!+#REF!+#REF!</definedName>
    <definedName name="SHARED_FORMULA_2_11_2_11_7">+#REF!+#REF!+#REF!</definedName>
    <definedName name="SHARED_FORMULA_2_13_2_13_6">+#REF!-#REF!</definedName>
    <definedName name="SHARED_FORMULA_2_13_2_13_7">+#REF!-#REF!</definedName>
    <definedName name="SHARED_FORMULA_2_14_2_14_6">+#REF!/#REF!</definedName>
    <definedName name="SHARED_FORMULA_2_14_2_14_7">+#REF!/#REF!</definedName>
    <definedName name="SHARED_FORMULA_2_16_2_16_6">+#REF!-#REF!</definedName>
    <definedName name="SHARED_FORMULA_2_16_2_16_7">+#REF!-#REF!</definedName>
    <definedName name="SHARED_FORMULA_2_17_2_17_6">+#REF!/#REF!</definedName>
    <definedName name="SHARED_FORMULA_2_17_2_17_7">+#REF!/#REF!</definedName>
    <definedName name="SHARED_FORMULA_2_23_2_23_6">+#REF!-#REF!-#REF!+#REF!+#REF!-#REF!</definedName>
    <definedName name="SHARED_FORMULA_2_23_2_23_7">+#REF!-#REF!-#REF!+#REF!+#REF!-#REF!</definedName>
    <definedName name="SHARED_FORMULA_2_24_2_24_6">+#REF!/#REF!</definedName>
    <definedName name="SHARED_FORMULA_2_24_2_24_7">+#REF!/#REF!</definedName>
    <definedName name="SHARED_FORMULA_2_28_2_28_6">+#REF!+#REF!-#REF!-#REF!*0.75</definedName>
    <definedName name="SHARED_FORMULA_2_28_2_28_7">+#REF!+#REF!-#REF!-#REF!*0.75</definedName>
    <definedName name="SHARED_FORMULA_2_30_2_30_6">+#REF!/#REF!</definedName>
    <definedName name="SHARED_FORMULA_2_30_2_30_7">+#REF!/#REF!</definedName>
    <definedName name="SHARED_FORMULA_2_36_2_36_6">+#REF!+#REF!+#REF!-#REF!-#REF!-#REF!*0.25</definedName>
    <definedName name="SHARED_FORMULA_2_36_2_36_7">+#REF!+#REF!+#REF!-#REF!-#REF!-#REF!*0.25</definedName>
    <definedName name="SHARED_FORMULA_2_42_2_42_6">+#REF!+#REF!+#REF!-#REF!-#REF!</definedName>
    <definedName name="SHARED_FORMULA_2_42_2_42_7">+#REF!+#REF!+#REF!-#REF!-#REF!</definedName>
    <definedName name="SHARED_FORMULA_2_43_2_43_6">+#REF!/#REF!</definedName>
    <definedName name="SHARED_FORMULA_2_43_2_43_7">+#REF!/#REF!</definedName>
    <definedName name="SHARED_FORMULA_2_45_2_45_7">+#REF!-#REF!</definedName>
    <definedName name="SHARED_FORMULA_2_46_2_46_6">#REF!+#REF!-#REF!-#REF!</definedName>
    <definedName name="SHARED_FORMULA_2_46_2_46_7">#REF!+#REF!-#REF!-#REF!</definedName>
    <definedName name="SHARED_FORMULA_2_47_2_47_6">IF(ISERR(#REF!/#REF!),0,#REF!/#REF!)</definedName>
    <definedName name="SHARED_FORMULA_2_47_2_47_7">IF(ISERR(#REF!/#REF!),0,#REF!/#REF!)</definedName>
    <definedName name="SHARED_FORMULA_2_7_2_7_7">#REF!+#REF!</definedName>
    <definedName name="SHARED_FORMULA_3_29_3_29_6">+(#REF!/#REF!)-1</definedName>
    <definedName name="SHARED_FORMULA_3_29_3_29_7">+(#REF!/#REF!)-1</definedName>
    <definedName name="SHARED_FORMULA_3_45_3_45_6">+#REF!-#REF!</definedName>
    <definedName name="SHARED_FORMULA_3_8_3_8_6">+(#REF!/#REF!)-1</definedName>
    <definedName name="SHARED_FORMULA_3_8_3_8_7">+(#REF!/#REF!)-1</definedName>
    <definedName name="SHARED_FORMULA_6_24_6_24_4">SUM(#REF!)</definedName>
    <definedName name="SHARED_FORMULA_6_8_6_8_4">SUM(#REF!)</definedName>
    <definedName name="SHARED_FORMULA_7_8_7_8_3">#REF!*#REF!</definedName>
    <definedName name="Siegesocialentre">'Page2'!$C$9</definedName>
    <definedName name="Siren">'Page2'!$E$12</definedName>
    <definedName name="Siret">'Page2'!$E$13</definedName>
    <definedName name="Subvexploitation0">'Page 7'!$E$21</definedName>
    <definedName name="Subvexploitation01">'Page 7'!$D$21</definedName>
    <definedName name="Subvexploitation02">'Page 7'!$C$21</definedName>
    <definedName name="Subvexploitation1">'Page 7'!$F$21</definedName>
    <definedName name="Subvexploitation2">'Page 7'!$G$21</definedName>
    <definedName name="Subvexploitation3">'Page 7'!$H$21</definedName>
    <definedName name="Subvexploitation4">'Page 7'!$I$21</definedName>
    <definedName name="Subvexploitation5">#N/A</definedName>
    <definedName name="TelecopieContact">'Page1'!$D$35</definedName>
    <definedName name="Telecopieperscontact">'Page1'!$D$34:$G$35</definedName>
    <definedName name="Telperscontact">'Page1'!$D$33:$G$33</definedName>
    <definedName name="Totalbesoinannée1">'Page5'!$B$20</definedName>
    <definedName name="Totalbesoinannée2">'Page5'!$C$20</definedName>
    <definedName name="Totalbesoinannée3">'Page5'!$D$20</definedName>
    <definedName name="Totalbesoinannée4">'Page5'!$E$20</definedName>
    <definedName name="Totalbesoinannée5">'Page5'!$F$20</definedName>
    <definedName name="Totalcaannée1">'Page3'!$H$36</definedName>
    <definedName name="Totalcdicrées">'Page3'!$H$43</definedName>
    <definedName name="Totalcoûtpost">#N/A</definedName>
    <definedName name="Totaldépannée1">#N/A</definedName>
    <definedName name="Totaldépannée2">#N/A</definedName>
    <definedName name="Totaldépannée3">#N/A</definedName>
    <definedName name="Totaldépannée4">#N/A</definedName>
    <definedName name="Totaldépannée5">#N/A</definedName>
    <definedName name="Totaldépbrevet">#N/A</definedName>
    <definedName name="Totaldépconsult">#N/A</definedName>
    <definedName name="Totaldépfraisadd">#N/A</definedName>
    <definedName name="Totaldépmat">#N/A</definedName>
    <definedName name="Totaldéppers">#N/A</definedName>
    <definedName name="TotalEmploisMaintenus">'Page3'!$H$45</definedName>
    <definedName name="Totalemplrepris">'Page3'!$H$46</definedName>
    <definedName name="Totalempltransf">'Page3'!$H$44</definedName>
    <definedName name="Totalfraisexploit">#N/A</definedName>
    <definedName name="Totalinvestprogannée1">'Page5'!$B$14</definedName>
    <definedName name="Totalinvestprogannée2">'Page5'!$C$14</definedName>
    <definedName name="Totalinvestprogannée3">'Page5'!$D$14</definedName>
    <definedName name="Totalinvestprogannée4">'Page5'!$E$14</definedName>
    <definedName name="Totalinvestprogannée5">'Page5'!$F$14</definedName>
    <definedName name="Totalnbpost">#N/A</definedName>
    <definedName name="Totalressourceannée1">'Page5'!$B$39</definedName>
    <definedName name="Totalressourceannée2">'Page5'!$C$39</definedName>
    <definedName name="Totalressourceannée3">'Page5'!$D$39</definedName>
    <definedName name="Totalressourceannée4">'Page5'!$E$39</definedName>
    <definedName name="Totalressourceannée5">'Page5'!$F$39</definedName>
    <definedName name="Totalresult">'Page3'!$H$39</definedName>
    <definedName name="Txvarca0">'Page 7'!$E$9</definedName>
    <definedName name="Txvarca01">'Page 7'!$D$9</definedName>
    <definedName name="Txvarca02">'Page 7'!$C$9</definedName>
    <definedName name="Txvarca1">'Page 7'!$F$9</definedName>
    <definedName name="Txvarca2">'Page 7'!$G$9</definedName>
    <definedName name="Txvarca3">'Page 7'!$H$9</definedName>
    <definedName name="Txvarca4">'Page 7'!$I$9</definedName>
    <definedName name="Txvarca5">#N/A</definedName>
    <definedName name="Valeurajprod0">'Page 7'!$E$17</definedName>
    <definedName name="Valeurajprod01">'Page 7'!$D$17</definedName>
    <definedName name="Valeurajprod02">'Page 7'!$C$17</definedName>
    <definedName name="Valeurajprod1">'Page 7'!$F$17</definedName>
    <definedName name="Valeurajprod2">'Page 7'!$G$17</definedName>
    <definedName name="Valeurajprod3">'Page 7'!$H$17</definedName>
    <definedName name="Valeurajprod4">'Page 7'!$I$17</definedName>
    <definedName name="Valeurajprod5">#N/A</definedName>
    <definedName name="Varebit0">'Page 7'!$E$30</definedName>
    <definedName name="Varebit01">'Page 7'!$D$30</definedName>
    <definedName name="Varebit02">'Page 7'!$C$30</definedName>
    <definedName name="Varebit1">'Page 7'!$G$30</definedName>
    <definedName name="Varebit3">'Page 7'!$H$30</definedName>
    <definedName name="Varebit4">'Page 7'!$I$30</definedName>
    <definedName name="Varebit5">#N/A</definedName>
    <definedName name="Vartrésorannée1">'Page5'!$B$41</definedName>
    <definedName name="Vartrésorannée2">'Page5'!$C$41</definedName>
    <definedName name="Vartrésorannée3">'Page5'!$D$41</definedName>
    <definedName name="Vartrésorannée4">'Page5'!$E$41</definedName>
    <definedName name="Vartrésorannée5">'Page5'!$F$41</definedName>
    <definedName name="Varworkcapannée1">'Page5'!$B$48</definedName>
    <definedName name="Varworkcapannée2">'Page5'!$C$48</definedName>
    <definedName name="Varworkcapannée3">'Page5'!$D$48</definedName>
    <definedName name="Varworkcapannée4">'Page5'!$E$48</definedName>
    <definedName name="Varworkcapannée5">'Page5'!$F$48</definedName>
    <definedName name="Villeperscontact">'Page1'!$E$40:$H$40</definedName>
    <definedName name="_xlnm.Print_Area" localSheetId="9">'Page 10'!$A$1:$H$60</definedName>
    <definedName name="_xlnm.Print_Area" localSheetId="6">'Page 7'!$A$1:$I$55</definedName>
    <definedName name="_xlnm.Print_Area" localSheetId="8">'Page 9'!$A$1:$I$55</definedName>
    <definedName name="_xlnm.Print_Area" localSheetId="0">'Page1'!$A$2:$H$60</definedName>
    <definedName name="_xlnm.Print_Area" localSheetId="1">'Page2'!$A$1:$H$60</definedName>
    <definedName name="_xlnm.Print_Area" localSheetId="2">'Page3'!$A$1:$H$51</definedName>
    <definedName name="_xlnm.Print_Area" localSheetId="3">'Page4'!$A$1:$I$48</definedName>
    <definedName name="_xlnm.Print_Area" localSheetId="4">'Page5'!$A$1:$G$58</definedName>
  </definedNames>
  <calcPr fullCalcOnLoad="1"/>
</workbook>
</file>

<file path=xl/sharedStrings.xml><?xml version="1.0" encoding="utf-8"?>
<sst xmlns="http://schemas.openxmlformats.org/spreadsheetml/2006/main" count="458" uniqueCount="211">
  <si>
    <t>Demandée par la société :</t>
  </si>
  <si>
    <t>Coordonnées de la personne à contacter dans l'entreprise :</t>
  </si>
  <si>
    <t>1. Nom :</t>
  </si>
  <si>
    <t>2. Fonctions :</t>
  </si>
  <si>
    <t>3. Téléphone :</t>
  </si>
  <si>
    <t>4. Télécopie :</t>
  </si>
  <si>
    <t>5. Mél :</t>
  </si>
  <si>
    <t>6. Adresse postale :</t>
  </si>
  <si>
    <t>N° rue</t>
  </si>
  <si>
    <t>CP, Commune</t>
  </si>
  <si>
    <t>Pays</t>
  </si>
  <si>
    <t>Renseignements sur le demandeur</t>
  </si>
  <si>
    <t>ENTREPRISE</t>
  </si>
  <si>
    <t>Dénomination</t>
  </si>
  <si>
    <t>Forme juridique</t>
  </si>
  <si>
    <t>Siège social</t>
  </si>
  <si>
    <t>Numéro SIREN de l'entreprise présentant le projet</t>
  </si>
  <si>
    <t>Numéro SIRET de l'établissement concerné</t>
  </si>
  <si>
    <t>Code NAF légal (APE)</t>
  </si>
  <si>
    <t>Nature de l'activité</t>
  </si>
  <si>
    <t>Petite entreprise *</t>
  </si>
  <si>
    <t>Entreprise moyenne *</t>
  </si>
  <si>
    <t>Grande entreprise *</t>
  </si>
  <si>
    <t>DIRIGEANTS</t>
  </si>
  <si>
    <t>Dirigeant :</t>
  </si>
  <si>
    <t>NOM  - Prénom</t>
  </si>
  <si>
    <t>-</t>
  </si>
  <si>
    <t>Fonction</t>
  </si>
  <si>
    <t>Identité des promoteurs du projet</t>
  </si>
  <si>
    <t>(dans le cas d'une création d'entreprise)</t>
  </si>
  <si>
    <t>STRUCTURE FINANCIERE</t>
  </si>
  <si>
    <t>Montant du capital</t>
  </si>
  <si>
    <t>Répartition du capital</t>
  </si>
  <si>
    <t>Nom</t>
  </si>
  <si>
    <t>Nationalité</t>
  </si>
  <si>
    <t>% capital</t>
  </si>
  <si>
    <t>Total = 100%</t>
  </si>
  <si>
    <t>INSTALLATION(S) ACTUELLE(S) SITUEE(S) EN FRANCE</t>
  </si>
  <si>
    <t>- Sociétés détenues à 25% ou plus par le demandeur de l'aide ou par le groupe auquel il appartient.</t>
  </si>
  <si>
    <t>- Si le nombre de sociétés ou d'établissement est supérieur à 7, veuillez compléter sur papier libre.</t>
  </si>
  <si>
    <t>Nom de la
société</t>
  </si>
  <si>
    <t>Localisation
(ville et CP)</t>
  </si>
  <si>
    <t>Activité
principale</t>
  </si>
  <si>
    <t>Effectif ** :</t>
  </si>
  <si>
    <t>CDI *** :</t>
  </si>
  <si>
    <t>CDD :</t>
  </si>
  <si>
    <t>Intérim :</t>
  </si>
  <si>
    <t>*     Une entreprise moyenne est définie comme une entreprise indépendante dont l'effectif est inférieur à 250 personnes et dont le chiffre d'affaires n'excède pas 50 millions d'euros ou dont le total du bilan annuel n'excède pas 43 millions d'euros. Une petite entreprise est définie comme une entreprise indépendante dont l'effectif est inférieur à 50 personnes et dont le chiffre d'affaires ou le total du bilan annuel n'excède pas 10 millions d'euros (recommandation 2003/361/CE de la Commission Européenne).
**     Effectifs à la date de la demande.</t>
  </si>
  <si>
    <t>Renseignements sur le programme</t>
  </si>
  <si>
    <t>NATURE DU PROGRAMME</t>
  </si>
  <si>
    <t>Création</t>
  </si>
  <si>
    <t>Extension</t>
  </si>
  <si>
    <t>Relocalisation</t>
  </si>
  <si>
    <t>Retournement stratégique</t>
  </si>
  <si>
    <t>OBJET DU PROGRAMME</t>
  </si>
  <si>
    <t>(Décrire les principales caractéristiques et objectifs du programme)</t>
  </si>
  <si>
    <t>LOCALISATION DU PROGRAMME</t>
  </si>
  <si>
    <t>(Adresse précise si elle est déjà connue ; à défaut, la commune et le département)</t>
  </si>
  <si>
    <t>CP, commune</t>
  </si>
  <si>
    <t>Département</t>
  </si>
  <si>
    <t>PERIODE DE REALISATION DU PROGRAMME</t>
  </si>
  <si>
    <t>(36 mois maximum pour la réalisation du programme d'investissement)</t>
  </si>
  <si>
    <t>Début du programme :</t>
  </si>
  <si>
    <r>
      <t>(</t>
    </r>
    <r>
      <rPr>
        <i/>
        <sz val="10"/>
        <rFont val="Arial"/>
        <family val="2"/>
      </rPr>
      <t>jj/mm/aaaa)</t>
    </r>
  </si>
  <si>
    <t>Fin du programme :</t>
  </si>
  <si>
    <t>(jj/mm/aaaa)</t>
  </si>
  <si>
    <t>Résultats attendus du programme</t>
  </si>
  <si>
    <t>Année</t>
  </si>
  <si>
    <t>N</t>
  </si>
  <si>
    <t>N + 1</t>
  </si>
  <si>
    <t>N + 2</t>
  </si>
  <si>
    <t>N + 3</t>
  </si>
  <si>
    <t>N + 4</t>
  </si>
  <si>
    <t>TOTAL</t>
  </si>
  <si>
    <t>Chiffre d'affaires</t>
  </si>
  <si>
    <t>prévisionnel (K€ H.T.)</t>
  </si>
  <si>
    <t>Investissements du
programme (K€)</t>
  </si>
  <si>
    <t>Résultat net (K€)</t>
  </si>
  <si>
    <t>Effectif de référence * à la date du début de programme</t>
  </si>
  <si>
    <t>Emplois créés **</t>
  </si>
  <si>
    <t>Emplois transférés** :</t>
  </si>
  <si>
    <t>Emplois maintenus** :</t>
  </si>
  <si>
    <t>Emplois repris** :</t>
  </si>
  <si>
    <t>*     L'effectif de référence correspond à la moyenne des 12 mois précédents du nombre de salariés directs de l'établissement (UTA) : nombre de salariés employés à temps plein pendant une année, le travail à temps partiel et le travail saisonnier représentant des fractions d'UTA.
**    en CDI équivalent temps plein.</t>
  </si>
  <si>
    <t>Flux moyen d'investissements</t>
  </si>
  <si>
    <t>Investissements réalisés sur le site du programme sur les 5 dernières années</t>
  </si>
  <si>
    <t>n-5</t>
  </si>
  <si>
    <t xml:space="preserve"> n-4</t>
  </si>
  <si>
    <t xml:space="preserve"> n-3</t>
  </si>
  <si>
    <t>n-2</t>
  </si>
  <si>
    <t>n-1</t>
  </si>
  <si>
    <t>Nature des investissements réalisés</t>
  </si>
  <si>
    <t>Montant</t>
  </si>
  <si>
    <t>Investissements du programme</t>
  </si>
  <si>
    <t>Les dépenses éligibles à l'aide sont constituées :</t>
  </si>
  <si>
    <t xml:space="preserve">   - du prix de revient hors taxe des bâtiments, équipements et machines, </t>
  </si>
  <si>
    <t xml:space="preserve">   - des dépenses internes ou externes liées à l’ingénierie du projet. </t>
  </si>
  <si>
    <t>La part des bâtiments ne pourra excéder 25 % du total du budget d’investissement éligible</t>
  </si>
  <si>
    <t>Nature de l'investissement</t>
  </si>
  <si>
    <t>Date d'achat</t>
  </si>
  <si>
    <t>Coût unitaire</t>
  </si>
  <si>
    <t xml:space="preserve">Nombre </t>
  </si>
  <si>
    <t>Coût total HT</t>
  </si>
  <si>
    <t>Plan de financement de l'entreprise</t>
  </si>
  <si>
    <t>A réaliser en 36 mois maximum</t>
  </si>
  <si>
    <t>INVESTISSEMENTS</t>
  </si>
  <si>
    <t>Besoins en K€                          Année</t>
  </si>
  <si>
    <t>N + 3 (3)</t>
  </si>
  <si>
    <t>N + 4 (3)</t>
  </si>
  <si>
    <t>Constructions immeubles</t>
  </si>
  <si>
    <t>Installations &amp; aménagements</t>
  </si>
  <si>
    <t>Acq. Materiel et outillage</t>
  </si>
  <si>
    <t>Acq. Brevets</t>
  </si>
  <si>
    <t>Total investissements programme</t>
  </si>
  <si>
    <r>
      <t xml:space="preserve">Investissements du programme hors assiette </t>
    </r>
    <r>
      <rPr>
        <i/>
        <sz val="9"/>
        <rFont val="Arial"/>
        <family val="2"/>
      </rPr>
      <t>(achat de fonds de commerce, de matériel de transport, de participations…)</t>
    </r>
  </si>
  <si>
    <t>Investissements de l'entreprise hors programme</t>
  </si>
  <si>
    <t>Accroissement BFR</t>
  </si>
  <si>
    <t>Distribution dividendes-Reduction capital</t>
  </si>
  <si>
    <t>Remboursement emprunts</t>
  </si>
  <si>
    <t>Total besoins</t>
  </si>
  <si>
    <t>RESSOURCES</t>
  </si>
  <si>
    <t>Ressources en K€                       Année</t>
  </si>
  <si>
    <t>Apports fonds propres (y.c c/c bloqué)</t>
  </si>
  <si>
    <t>Cession immobilisations</t>
  </si>
  <si>
    <r>
      <t xml:space="preserve">Capacité d'autofinancement </t>
    </r>
    <r>
      <rPr>
        <sz val="8"/>
        <rFont val="Arial"/>
        <family val="2"/>
      </rPr>
      <t>hors subventions</t>
    </r>
  </si>
  <si>
    <t>Diminution BFR</t>
  </si>
  <si>
    <t>Financement crédit bail</t>
  </si>
  <si>
    <t>Emprunt long terme</t>
  </si>
  <si>
    <t>Emprunt moyen terme</t>
  </si>
  <si>
    <t>Aide à la réindustrialisation</t>
  </si>
  <si>
    <t>Prêt societés de conversion</t>
  </si>
  <si>
    <r>
      <t xml:space="preserve">Aide collectivité locale : </t>
    </r>
    <r>
      <rPr>
        <b/>
        <sz val="10"/>
        <rFont val="Arial"/>
        <family val="2"/>
      </rPr>
      <t>(préciser)</t>
    </r>
  </si>
  <si>
    <t>Exonération TP</t>
  </si>
  <si>
    <r>
      <t xml:space="preserve">Autres aides publiques : </t>
    </r>
    <r>
      <rPr>
        <b/>
        <sz val="10"/>
        <rFont val="Arial"/>
        <family val="2"/>
      </rPr>
      <t>(préciser)</t>
    </r>
  </si>
  <si>
    <t>Total ressources</t>
  </si>
  <si>
    <t>Ecart = Variation trésorerie</t>
  </si>
  <si>
    <t>FREE CASH FLOW</t>
  </si>
  <si>
    <t>EBITDA (1)</t>
  </si>
  <si>
    <t>- IS sur EBIT (2)</t>
  </si>
  <si>
    <t>+/- variation working capital (var. BFR)</t>
  </si>
  <si>
    <t>- CapEx (Investissements)</t>
  </si>
  <si>
    <t>Free Cash Flow (1)</t>
  </si>
  <si>
    <t>Taux d'Impôt sur les Sociétés</t>
  </si>
  <si>
    <t>(1) L'EBITDA s'apparente à l'EBE. Mode de calcul retenu par la DIACT : VA – impôts – charges de personnel + subventions d’expl -/+ autres charges/produits de gestion courante – participation.
(2) L'EBIT s'apparente au REX. Mode de calcul retenu par la DIACT : EBITDA + reprises sur amortissements et provisions - dotations d'exploitation aux amortissements - redevances de crédit bail x 0,75.
(3) A prendre en compte pour les projets de RDI en fonction de la durée déterminée par le porteur de projet.</t>
  </si>
  <si>
    <t>Plan de financement du projet uniquement</t>
  </si>
  <si>
    <t>Mlle</t>
  </si>
  <si>
    <t>Me</t>
  </si>
  <si>
    <t>M.</t>
  </si>
  <si>
    <t>Agissant en son nom personnel</t>
  </si>
  <si>
    <t>Pour le compte de la société</t>
  </si>
  <si>
    <t>Exerçant la fonction de</t>
  </si>
  <si>
    <t>S'engage à réaliser l'opération pour laquelle l'aide est demandée dans les conditions et délais prévus à la présente demande.</t>
  </si>
  <si>
    <t>Date</t>
  </si>
  <si>
    <t>La loi 78.17 du 6 janvier 1978 relative à l'information et aux fichiers nominatifs vous garantit l’accès
aux données vous concernant et la possibilité de les rectifier auprès des destinataires de cette demande.</t>
  </si>
  <si>
    <t>Compte de résultat global de l'entreprise</t>
  </si>
  <si>
    <t>Les montants sont exprimés en K€</t>
  </si>
  <si>
    <t>N-2</t>
  </si>
  <si>
    <t>N-1</t>
  </si>
  <si>
    <t>N+1</t>
  </si>
  <si>
    <t>N+2</t>
  </si>
  <si>
    <t>N+3 (3)</t>
  </si>
  <si>
    <t>N+4 (3)</t>
  </si>
  <si>
    <t>20..</t>
  </si>
  <si>
    <t>+</t>
  </si>
  <si>
    <t>Chiffre d'affaires France</t>
  </si>
  <si>
    <t>Chiffre d'affaires Export</t>
  </si>
  <si>
    <t xml:space="preserve">Chiffre d'affaires net </t>
  </si>
  <si>
    <t>Taux de variation du CA</t>
  </si>
  <si>
    <t>Production stockée</t>
  </si>
  <si>
    <t>+/-</t>
  </si>
  <si>
    <t>Production immobilisée</t>
  </si>
  <si>
    <t>Production et ventes</t>
  </si>
  <si>
    <t>Achats consommés</t>
  </si>
  <si>
    <t>Marge sur achats</t>
  </si>
  <si>
    <t>% marge sur production et ventes</t>
  </si>
  <si>
    <t>Autres achats et charges externes</t>
  </si>
  <si>
    <t>Valeur ajoutée produite (VA)</t>
  </si>
  <si>
    <t>% VA sur production et ventes</t>
  </si>
  <si>
    <t>Impôts et taxes</t>
  </si>
  <si>
    <t>Charges de personnel</t>
  </si>
  <si>
    <t>Subventions d'exploitation</t>
  </si>
  <si>
    <t>Autres produits et charges</t>
  </si>
  <si>
    <t>Participation</t>
  </si>
  <si>
    <t>% EBITDA sur production et ventes</t>
  </si>
  <si>
    <t>Reprises sur amortissements et provisions</t>
  </si>
  <si>
    <t xml:space="preserve">Dotation d'exploitation aux amortissements et provisions </t>
  </si>
  <si>
    <t>dont redevances de crédit-bail de l'année</t>
  </si>
  <si>
    <t>EBIT (2)</t>
  </si>
  <si>
    <t>Variation EBIT</t>
  </si>
  <si>
    <t>% EBIT / Chiffre d'affaires net</t>
  </si>
  <si>
    <t>Opérations en commun</t>
  </si>
  <si>
    <t>Produits financiers</t>
  </si>
  <si>
    <t>Intérêts et charges assimilés</t>
  </si>
  <si>
    <t>Autres charges financières</t>
  </si>
  <si>
    <t>Résultat courant</t>
  </si>
  <si>
    <t xml:space="preserve">Produits exceptionnels </t>
  </si>
  <si>
    <t>Quote-part subvention aux investissements virée au resultat</t>
  </si>
  <si>
    <t>Charges exceptionnelles</t>
  </si>
  <si>
    <t>Impôt sur les bénéfices</t>
  </si>
  <si>
    <t>Résultat net</t>
  </si>
  <si>
    <t>% résultat net/ CA</t>
  </si>
  <si>
    <t>Capacité d'autofinancement (hors subventions expl)</t>
  </si>
  <si>
    <t>Capacité d'autofinancement (après subventions expl)</t>
  </si>
  <si>
    <t>% frais financiers/ EBITDA</t>
  </si>
  <si>
    <t>NB: la redevance de crédit bail est répartie à hauteur de 75% en dotations et 25% en frais financiers</t>
  </si>
  <si>
    <t>Compte de résultat du projet / de l'établissement concerné en intégrant l'aide ARI demandée</t>
  </si>
  <si>
    <t>Compte de résultat du projet / de l'établissement concerné sans aide ARI</t>
  </si>
  <si>
    <t>(1) L'EBITDA s'apparente à l'EBE. Mode de calcul retenu par le CGET : VA – impôts – charges de personnel + subventions d’expl -/+ autres charges/produits de gestion courante – participation.
(2) L'EBIT s'apparente au REX. Mode de calcul retenu par le CGET: EBITDA + reprises sur amortissements et provisions - dotations d'exploitation aux amortissements - redevances de crédit bail x 0,75.
(3) A prendre en compte pour les projets de RDI en fonction de la durée déterminée par le porteur de projet.</t>
  </si>
  <si>
    <t>(1) L'EBITDA s'apparente à l'EBE. Mode de calcul retenu par le CGET : VA – impôts – charges de personnel + subventions d’expl -/+ autres charges/produits de gestion courante – participation.
(2) L'EBIT s'apparente au REX. Mode de calcul retenu par le CGET : EBITDA + reprises sur amortissements et provisions - dotations d'exploitation aux amortissements - redevances de crédit bail x 0,75.
(3) A prendre en compte pour les projets de RDI en fonction de la durée déterminée par le porteur de projet.</t>
  </si>
  <si>
    <r>
      <t xml:space="preserve">Le dossier de demande d'aide comprend les documents suivants :
</t>
    </r>
    <r>
      <rPr>
        <i/>
        <sz val="11"/>
        <rFont val="Calibri"/>
        <family val="2"/>
      </rPr>
      <t xml:space="preserve">         - ce formulaire,
         - le dossier "littéraire" comportant l'ensemble des renseignements complémentaires décrits en dernière page du formulaire,
         - un extrait du KBIS de la société,
         - les trois dernières liasses fiscales,
         - une attestation de régularité fiscale et sociale,
         - la dernière cotation attribuée par la Banque de France .
Veuillez renvoyer ce formulaire et les pièces du dossier de demande d'aide en version électronique à l'adresse suivante:</t>
    </r>
    <r>
      <rPr>
        <b/>
        <sz val="11"/>
        <rFont val="Calibri"/>
        <family val="2"/>
      </rPr>
      <t xml:space="preserve"> aide-a-la-reindustrialisation.dge@finances.gouv.fr
</t>
    </r>
    <r>
      <rPr>
        <b/>
        <i/>
        <sz val="11"/>
        <rFont val="Calibri"/>
        <family val="2"/>
      </rPr>
      <t xml:space="preserve">
</t>
    </r>
  </si>
  <si>
    <t>Référence : Arrêté du 19 décembre 2016 relatif à l'approbation du cahier des charges "Projets d'excellence industrielle et projets de croissance et développement"(publication JORF n°0032 du 7 février 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</si>
</sst>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quot; € &quot;;\-#,##0.00&quot; € &quot;;&quot; -&quot;#&quot; € &quot;;@\ "/>
    <numFmt numFmtId="165" formatCode="#,##0.0\ [$€-401];\-#,##0.0\ [$€-401]"/>
    <numFmt numFmtId="166" formatCode="#,##0.0"/>
    <numFmt numFmtId="167" formatCode="\ #,##0&quot;    &quot;;\-#,##0&quot;    &quot;;&quot; -    &quot;;@\ "/>
    <numFmt numFmtId="168" formatCode="mmmm\-yy;@"/>
    <numFmt numFmtId="169" formatCode="\ #,##0\ [$€-401]\ ;\-#,##0\ [$€-401]\ ;&quot; -&quot;#\ [$€-401]\ "/>
    <numFmt numFmtId="170" formatCode="\ #,##0.00&quot;    &quot;;\-#,##0.00&quot;    &quot;;&quot; -&quot;#&quot;    &quot;;@\ "/>
    <numFmt numFmtId="171" formatCode="0.0%"/>
    <numFmt numFmtId="172" formatCode="\ #,##0.00\ [$€-401]\ ;\-#,##0.00\ [$€-401]\ ;&quot; -&quot;#\ [$€-401]\ "/>
  </numFmts>
  <fonts count="61">
    <font>
      <sz val="10"/>
      <name val="Arial"/>
      <family val="2"/>
    </font>
    <font>
      <sz val="10"/>
      <name val="Calibri"/>
      <family val="2"/>
    </font>
    <font>
      <b/>
      <sz val="10"/>
      <name val="Calibri"/>
      <family val="2"/>
    </font>
    <font>
      <i/>
      <sz val="10"/>
      <name val="Calibri"/>
      <family val="2"/>
    </font>
    <font>
      <b/>
      <i/>
      <sz val="11"/>
      <name val="Calibri"/>
      <family val="2"/>
    </font>
    <font>
      <i/>
      <sz val="11"/>
      <name val="Calibri"/>
      <family val="2"/>
    </font>
    <font>
      <b/>
      <sz val="11"/>
      <name val="Calibri"/>
      <family val="2"/>
    </font>
    <font>
      <b/>
      <sz val="16"/>
      <color indexed="9"/>
      <name val="Calibri"/>
      <family val="2"/>
    </font>
    <font>
      <b/>
      <sz val="12"/>
      <color indexed="9"/>
      <name val="Calibri"/>
      <family val="2"/>
    </font>
    <font>
      <b/>
      <sz val="10"/>
      <color indexed="9"/>
      <name val="Calibri"/>
      <family val="2"/>
    </font>
    <font>
      <sz val="9"/>
      <name val="Calibri"/>
      <family val="2"/>
    </font>
    <font>
      <sz val="10"/>
      <color indexed="9"/>
      <name val="Calibri"/>
      <family val="2"/>
    </font>
    <font>
      <b/>
      <sz val="14"/>
      <color indexed="12"/>
      <name val="Calibri"/>
      <family val="2"/>
    </font>
    <font>
      <sz val="10"/>
      <color indexed="50"/>
      <name val="Calibri"/>
      <family val="2"/>
    </font>
    <font>
      <i/>
      <sz val="10"/>
      <name val="Arial"/>
      <family val="2"/>
    </font>
    <font>
      <sz val="10"/>
      <color indexed="8"/>
      <name val="Calibri"/>
      <family val="2"/>
    </font>
    <font>
      <sz val="8"/>
      <name val="Calibri"/>
      <family val="2"/>
    </font>
    <font>
      <b/>
      <i/>
      <sz val="10"/>
      <name val="Calibri"/>
      <family val="2"/>
    </font>
    <font>
      <b/>
      <i/>
      <sz val="8"/>
      <name val="Calibri"/>
      <family val="2"/>
    </font>
    <font>
      <i/>
      <sz val="9"/>
      <name val="Arial"/>
      <family val="2"/>
    </font>
    <font>
      <b/>
      <sz val="8"/>
      <name val="Calibri"/>
      <family val="2"/>
    </font>
    <font>
      <sz val="8"/>
      <name val="Arial"/>
      <family val="2"/>
    </font>
    <font>
      <b/>
      <sz val="10"/>
      <name val="Arial"/>
      <family val="2"/>
    </font>
    <font>
      <b/>
      <i/>
      <sz val="9"/>
      <name val="Calibri"/>
      <family val="2"/>
    </font>
    <font>
      <b/>
      <sz val="8"/>
      <color indexed="62"/>
      <name val="Calibri"/>
      <family val="2"/>
    </font>
    <font>
      <i/>
      <sz val="9"/>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24"/>
      <color indexed="6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theme="0" tint="-0.3499799966812134"/>
        <bgColor indexed="64"/>
      </patternFill>
    </fill>
    <fill>
      <patternFill patternType="solid">
        <fgColor theme="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170"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51" fillId="30" borderId="0" applyNumberFormat="0" applyBorder="0" applyAlignment="0" applyProtection="0"/>
    <xf numFmtId="9" fontId="0" fillId="0" borderId="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34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pplyProtection="1">
      <alignment/>
      <protection/>
    </xf>
    <xf numFmtId="0" fontId="1" fillId="0" borderId="10" xfId="0" applyFont="1" applyBorder="1" applyAlignment="1" applyProtection="1">
      <alignment/>
      <protection/>
    </xf>
    <xf numFmtId="0" fontId="1" fillId="0" borderId="10" xfId="0" applyFont="1" applyBorder="1" applyAlignment="1">
      <alignment/>
    </xf>
    <xf numFmtId="0" fontId="1" fillId="0" borderId="0" xfId="0" applyFont="1" applyAlignment="1">
      <alignment vertical="center"/>
    </xf>
    <xf numFmtId="0" fontId="1" fillId="0" borderId="11" xfId="0" applyFont="1" applyBorder="1" applyAlignment="1" applyProtection="1">
      <alignment/>
      <protection locked="0"/>
    </xf>
    <xf numFmtId="0" fontId="1" fillId="0" borderId="0" xfId="0" applyFont="1" applyBorder="1" applyAlignment="1" applyProtection="1">
      <alignment horizontal="center"/>
      <protection locked="0"/>
    </xf>
    <xf numFmtId="0" fontId="1" fillId="0" borderId="0" xfId="0" applyFont="1" applyAlignment="1">
      <alignment horizontal="left"/>
    </xf>
    <xf numFmtId="0" fontId="1" fillId="0" borderId="0" xfId="0" applyFont="1" applyBorder="1" applyAlignment="1" applyProtection="1">
      <alignment horizontal="center"/>
      <protection/>
    </xf>
    <xf numFmtId="0" fontId="1" fillId="0" borderId="10" xfId="0" applyFont="1" applyBorder="1" applyAlignment="1" applyProtection="1">
      <alignment horizontal="center"/>
      <protection locked="0"/>
    </xf>
    <xf numFmtId="0" fontId="3" fillId="0" borderId="0" xfId="0" applyFont="1" applyAlignment="1">
      <alignment/>
    </xf>
    <xf numFmtId="0" fontId="9" fillId="0" borderId="0" xfId="0" applyFont="1" applyFill="1" applyAlignment="1">
      <alignment/>
    </xf>
    <xf numFmtId="0" fontId="1" fillId="0" borderId="0" xfId="0" applyFont="1" applyFill="1" applyAlignment="1">
      <alignment/>
    </xf>
    <xf numFmtId="0" fontId="1" fillId="0" borderId="0" xfId="0" applyFont="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protection locked="0"/>
    </xf>
    <xf numFmtId="0" fontId="1" fillId="0" borderId="12" xfId="0" applyFont="1" applyBorder="1" applyAlignment="1">
      <alignment wrapText="1"/>
    </xf>
    <xf numFmtId="0" fontId="10" fillId="0" borderId="12" xfId="0" applyFont="1" applyBorder="1" applyAlignment="1" applyProtection="1">
      <alignment wrapText="1"/>
      <protection locked="0"/>
    </xf>
    <xf numFmtId="0" fontId="1" fillId="0" borderId="12" xfId="0" applyFont="1" applyFill="1" applyBorder="1" applyAlignment="1">
      <alignment/>
    </xf>
    <xf numFmtId="166" fontId="1" fillId="0" borderId="13" xfId="0" applyNumberFormat="1" applyFont="1" applyBorder="1" applyAlignment="1" applyProtection="1">
      <alignment horizontal="right"/>
      <protection locked="0"/>
    </xf>
    <xf numFmtId="0" fontId="1" fillId="0" borderId="14" xfId="0" applyFont="1" applyFill="1" applyBorder="1" applyAlignment="1">
      <alignment/>
    </xf>
    <xf numFmtId="0" fontId="1" fillId="0" borderId="15" xfId="0" applyFont="1" applyFill="1" applyBorder="1" applyAlignment="1">
      <alignment/>
    </xf>
    <xf numFmtId="166" fontId="1" fillId="0" borderId="15" xfId="0" applyNumberFormat="1" applyFont="1" applyBorder="1" applyAlignment="1" applyProtection="1">
      <alignment horizontal="right"/>
      <protection locked="0"/>
    </xf>
    <xf numFmtId="0" fontId="1" fillId="0" borderId="0" xfId="0" applyFont="1" applyFill="1" applyBorder="1" applyAlignment="1">
      <alignment/>
    </xf>
    <xf numFmtId="166" fontId="1" fillId="0" borderId="0" xfId="0" applyNumberFormat="1" applyFont="1" applyBorder="1" applyAlignment="1" applyProtection="1">
      <alignment horizontal="right"/>
      <protection locked="0"/>
    </xf>
    <xf numFmtId="166" fontId="1" fillId="0" borderId="10" xfId="0" applyNumberFormat="1" applyFont="1" applyBorder="1" applyAlignment="1" applyProtection="1">
      <alignment horizontal="right"/>
      <protection locked="0"/>
    </xf>
    <xf numFmtId="0" fontId="11" fillId="0" borderId="0" xfId="0" applyFont="1" applyFill="1" applyAlignment="1">
      <alignment vertical="center"/>
    </xf>
    <xf numFmtId="0" fontId="12" fillId="0" borderId="0" xfId="0" applyFont="1" applyFill="1" applyBorder="1" applyAlignment="1">
      <alignment/>
    </xf>
    <xf numFmtId="0" fontId="1" fillId="0" borderId="0" xfId="0" applyFont="1" applyFill="1" applyBorder="1" applyAlignment="1">
      <alignment/>
    </xf>
    <xf numFmtId="0" fontId="1" fillId="0" borderId="10" xfId="0" applyFont="1" applyBorder="1" applyAlignment="1">
      <alignment horizontal="right" vertical="center"/>
    </xf>
    <xf numFmtId="0" fontId="1" fillId="0" borderId="10" xfId="0" applyFont="1" applyBorder="1" applyAlignment="1">
      <alignment vertical="center"/>
    </xf>
    <xf numFmtId="0" fontId="1" fillId="0" borderId="16" xfId="0" applyFont="1" applyBorder="1" applyAlignment="1">
      <alignment vertical="center"/>
    </xf>
    <xf numFmtId="0" fontId="1" fillId="0" borderId="10" xfId="0" applyFont="1" applyBorder="1" applyAlignment="1">
      <alignment/>
    </xf>
    <xf numFmtId="0" fontId="1" fillId="0" borderId="0" xfId="0" applyFont="1" applyBorder="1" applyAlignment="1">
      <alignment/>
    </xf>
    <xf numFmtId="0" fontId="1" fillId="0" borderId="0" xfId="0" applyFont="1" applyAlignment="1" applyProtection="1">
      <alignment/>
      <protection/>
    </xf>
    <xf numFmtId="0" fontId="1" fillId="0" borderId="13" xfId="0" applyFont="1" applyBorder="1" applyAlignment="1">
      <alignment horizontal="center"/>
    </xf>
    <xf numFmtId="0" fontId="2" fillId="0" borderId="12" xfId="0" applyFont="1" applyBorder="1" applyAlignment="1">
      <alignment horizontal="center"/>
    </xf>
    <xf numFmtId="0" fontId="1" fillId="0" borderId="12" xfId="0" applyFont="1" applyBorder="1" applyAlignment="1">
      <alignment horizontal="center"/>
    </xf>
    <xf numFmtId="167" fontId="1" fillId="33" borderId="13" xfId="0" applyNumberFormat="1" applyFont="1" applyFill="1" applyBorder="1" applyAlignment="1">
      <alignment horizontal="right"/>
    </xf>
    <xf numFmtId="0" fontId="1" fillId="0" borderId="15" xfId="0" applyFont="1" applyBorder="1" applyAlignment="1">
      <alignment horizontal="center"/>
    </xf>
    <xf numFmtId="167" fontId="1" fillId="0" borderId="14" xfId="0" applyNumberFormat="1" applyFont="1" applyBorder="1" applyAlignment="1" applyProtection="1">
      <alignment horizontal="right"/>
      <protection/>
    </xf>
    <xf numFmtId="167" fontId="1" fillId="33" borderId="15" xfId="0" applyNumberFormat="1" applyFont="1" applyFill="1" applyBorder="1" applyAlignment="1">
      <alignment horizontal="right"/>
    </xf>
    <xf numFmtId="167" fontId="1" fillId="0" borderId="12" xfId="0" applyNumberFormat="1" applyFont="1" applyBorder="1" applyAlignment="1" applyProtection="1">
      <alignment horizontal="right"/>
      <protection/>
    </xf>
    <xf numFmtId="0" fontId="1" fillId="0" borderId="17" xfId="0" applyFont="1" applyBorder="1" applyAlignment="1">
      <alignment horizontal="left"/>
    </xf>
    <xf numFmtId="0" fontId="1" fillId="0" borderId="18" xfId="0" applyFont="1" applyBorder="1" applyAlignment="1">
      <alignment horizontal="center"/>
    </xf>
    <xf numFmtId="3" fontId="1" fillId="0" borderId="13" xfId="0" applyNumberFormat="1" applyFont="1" applyBorder="1" applyAlignment="1" applyProtection="1">
      <alignment horizontal="right"/>
      <protection locked="0"/>
    </xf>
    <xf numFmtId="3" fontId="1" fillId="33" borderId="19" xfId="0" applyNumberFormat="1" applyFont="1" applyFill="1" applyBorder="1" applyAlignment="1" applyProtection="1">
      <alignment horizontal="right"/>
      <protection/>
    </xf>
    <xf numFmtId="3" fontId="1" fillId="0" borderId="12" xfId="0" applyNumberFormat="1" applyFont="1" applyBorder="1" applyAlignment="1" applyProtection="1">
      <alignment/>
      <protection locked="0"/>
    </xf>
    <xf numFmtId="3" fontId="1" fillId="33" borderId="12" xfId="0" applyNumberFormat="1" applyFont="1" applyFill="1" applyBorder="1" applyAlignment="1" applyProtection="1">
      <alignment/>
      <protection/>
    </xf>
    <xf numFmtId="0" fontId="1" fillId="0" borderId="20" xfId="0" applyFont="1" applyBorder="1" applyAlignment="1">
      <alignment horizontal="left"/>
    </xf>
    <xf numFmtId="0" fontId="1" fillId="0" borderId="21" xfId="0" applyFont="1" applyBorder="1" applyAlignment="1">
      <alignment horizontal="center"/>
    </xf>
    <xf numFmtId="3" fontId="1" fillId="0" borderId="13" xfId="0" applyNumberFormat="1" applyFont="1" applyBorder="1" applyAlignment="1" applyProtection="1">
      <alignment/>
      <protection locked="0"/>
    </xf>
    <xf numFmtId="3" fontId="1" fillId="33" borderId="13" xfId="0" applyNumberFormat="1" applyFont="1" applyFill="1" applyBorder="1" applyAlignment="1" applyProtection="1">
      <alignment/>
      <protection/>
    </xf>
    <xf numFmtId="0" fontId="7" fillId="0" borderId="0" xfId="0" applyFont="1" applyFill="1" applyAlignment="1">
      <alignment/>
    </xf>
    <xf numFmtId="0" fontId="7" fillId="0" borderId="0" xfId="0" applyFont="1" applyFill="1" applyAlignment="1">
      <alignment vertical="center"/>
    </xf>
    <xf numFmtId="0" fontId="15" fillId="0" borderId="0" xfId="0" applyFont="1" applyFill="1" applyAlignment="1">
      <alignment vertical="center"/>
    </xf>
    <xf numFmtId="0" fontId="1" fillId="0" borderId="13" xfId="0" applyFont="1" applyBorder="1" applyAlignment="1">
      <alignment/>
    </xf>
    <xf numFmtId="0" fontId="1" fillId="0" borderId="10" xfId="0" applyFont="1" applyBorder="1" applyAlignment="1">
      <alignment vertical="center" wrapText="1"/>
    </xf>
    <xf numFmtId="0" fontId="1" fillId="0" borderId="22" xfId="0" applyFont="1" applyBorder="1" applyAlignment="1">
      <alignment vertical="center" wrapText="1"/>
    </xf>
    <xf numFmtId="11" fontId="1" fillId="0" borderId="13" xfId="0" applyNumberFormat="1" applyFont="1" applyBorder="1" applyAlignment="1">
      <alignment horizontal="center" vertical="center" wrapText="1"/>
    </xf>
    <xf numFmtId="168" fontId="1" fillId="0" borderId="19" xfId="0" applyNumberFormat="1" applyFont="1" applyBorder="1" applyAlignment="1" applyProtection="1">
      <alignment/>
      <protection locked="0"/>
    </xf>
    <xf numFmtId="169" fontId="1" fillId="0" borderId="19" xfId="0" applyNumberFormat="1" applyFont="1" applyBorder="1" applyAlignment="1" applyProtection="1">
      <alignment/>
      <protection locked="0"/>
    </xf>
    <xf numFmtId="169" fontId="1" fillId="0" borderId="13" xfId="0" applyNumberFormat="1" applyFont="1" applyBorder="1" applyAlignment="1" applyProtection="1">
      <alignment/>
      <protection/>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23" xfId="0" applyFont="1" applyBorder="1" applyAlignment="1">
      <alignment horizontal="center"/>
    </xf>
    <xf numFmtId="169" fontId="1" fillId="0" borderId="13" xfId="0" applyNumberFormat="1" applyFont="1" applyBorder="1" applyAlignment="1">
      <alignment/>
    </xf>
    <xf numFmtId="0" fontId="2" fillId="33" borderId="13" xfId="0" applyFont="1" applyFill="1" applyBorder="1" applyAlignment="1" applyProtection="1">
      <alignment horizontal="left"/>
      <protection/>
    </xf>
    <xf numFmtId="0" fontId="2" fillId="33" borderId="13" xfId="0" applyFont="1" applyFill="1" applyBorder="1" applyAlignment="1" applyProtection="1">
      <alignment horizontal="center" wrapText="1"/>
      <protection/>
    </xf>
    <xf numFmtId="0" fontId="2" fillId="33" borderId="13" xfId="0" applyFont="1" applyFill="1" applyBorder="1" applyAlignment="1" applyProtection="1">
      <alignment horizontal="center"/>
      <protection/>
    </xf>
    <xf numFmtId="0" fontId="1" fillId="0" borderId="22" xfId="0" applyFont="1" applyBorder="1" applyAlignment="1" applyProtection="1">
      <alignment horizontal="left"/>
      <protection/>
    </xf>
    <xf numFmtId="167" fontId="16" fillId="0" borderId="14" xfId="0" applyNumberFormat="1" applyFont="1" applyFill="1" applyBorder="1" applyAlignment="1" applyProtection="1">
      <alignment/>
      <protection locked="0"/>
    </xf>
    <xf numFmtId="167" fontId="16" fillId="33" borderId="14" xfId="0" applyNumberFormat="1" applyFont="1" applyFill="1" applyBorder="1" applyAlignment="1" applyProtection="1">
      <alignment/>
      <protection/>
    </xf>
    <xf numFmtId="0" fontId="1" fillId="0" borderId="17" xfId="0" applyFont="1" applyBorder="1" applyAlignment="1" applyProtection="1">
      <alignment horizontal="left"/>
      <protection/>
    </xf>
    <xf numFmtId="167" fontId="16" fillId="0" borderId="15" xfId="0" applyNumberFormat="1" applyFont="1" applyFill="1" applyBorder="1" applyAlignment="1" applyProtection="1">
      <alignment/>
      <protection locked="0"/>
    </xf>
    <xf numFmtId="167" fontId="16" fillId="33" borderId="15" xfId="0" applyNumberFormat="1" applyFont="1" applyFill="1" applyBorder="1" applyAlignment="1" applyProtection="1">
      <alignment/>
      <protection/>
    </xf>
    <xf numFmtId="0" fontId="17" fillId="0" borderId="23" xfId="0" applyFont="1" applyFill="1" applyBorder="1" applyAlignment="1" applyProtection="1">
      <alignment horizontal="left"/>
      <protection/>
    </xf>
    <xf numFmtId="167" fontId="18" fillId="0" borderId="13" xfId="0" applyNumberFormat="1" applyFont="1" applyFill="1" applyBorder="1" applyAlignment="1" applyProtection="1">
      <alignment/>
      <protection/>
    </xf>
    <xf numFmtId="167" fontId="18" fillId="33" borderId="13" xfId="0" applyNumberFormat="1" applyFont="1" applyFill="1" applyBorder="1" applyAlignment="1" applyProtection="1">
      <alignment/>
      <protection/>
    </xf>
    <xf numFmtId="0" fontId="1" fillId="0" borderId="17" xfId="0" applyFont="1" applyBorder="1" applyAlignment="1" applyProtection="1">
      <alignment horizontal="left" wrapText="1"/>
      <protection/>
    </xf>
    <xf numFmtId="0" fontId="1" fillId="0" borderId="17" xfId="0" applyFont="1" applyBorder="1" applyAlignment="1" applyProtection="1">
      <alignment/>
      <protection/>
    </xf>
    <xf numFmtId="0" fontId="2" fillId="33" borderId="23" xfId="0" applyFont="1" applyFill="1" applyBorder="1" applyAlignment="1" applyProtection="1">
      <alignment horizontal="left"/>
      <protection/>
    </xf>
    <xf numFmtId="167" fontId="20" fillId="33" borderId="13" xfId="0" applyNumberFormat="1" applyFont="1" applyFill="1" applyBorder="1" applyAlignment="1" applyProtection="1">
      <alignment/>
      <protection/>
    </xf>
    <xf numFmtId="167" fontId="16" fillId="0" borderId="12" xfId="0" applyNumberFormat="1" applyFont="1" applyFill="1" applyBorder="1" applyAlignment="1" applyProtection="1">
      <alignment/>
      <protection locked="0"/>
    </xf>
    <xf numFmtId="167" fontId="16" fillId="33" borderId="12" xfId="0" applyNumberFormat="1" applyFont="1" applyFill="1" applyBorder="1" applyAlignment="1" applyProtection="1">
      <alignment/>
      <protection/>
    </xf>
    <xf numFmtId="167" fontId="16" fillId="0" borderId="0" xfId="0" applyNumberFormat="1" applyFont="1" applyAlignment="1" applyProtection="1">
      <alignment/>
      <protection locked="0"/>
    </xf>
    <xf numFmtId="167" fontId="16" fillId="0" borderId="14" xfId="0" applyNumberFormat="1" applyFont="1" applyFill="1" applyBorder="1" applyAlignment="1" applyProtection="1">
      <alignment/>
      <protection/>
    </xf>
    <xf numFmtId="0" fontId="2" fillId="0" borderId="17" xfId="0" applyFont="1" applyBorder="1" applyAlignment="1" applyProtection="1">
      <alignment/>
      <protection/>
    </xf>
    <xf numFmtId="0" fontId="1" fillId="0" borderId="17" xfId="0" applyFont="1" applyBorder="1" applyAlignment="1" applyProtection="1">
      <alignment/>
      <protection locked="0"/>
    </xf>
    <xf numFmtId="167" fontId="16" fillId="0" borderId="0" xfId="0" applyNumberFormat="1" applyFont="1" applyAlignment="1" applyProtection="1">
      <alignment/>
      <protection/>
    </xf>
    <xf numFmtId="0" fontId="1" fillId="0" borderId="0" xfId="0" applyFont="1" applyBorder="1" applyAlignment="1" applyProtection="1">
      <alignment/>
      <protection/>
    </xf>
    <xf numFmtId="0" fontId="2" fillId="0" borderId="13" xfId="0" applyFont="1" applyBorder="1" applyAlignment="1" applyProtection="1">
      <alignment horizontal="center"/>
      <protection/>
    </xf>
    <xf numFmtId="0" fontId="2" fillId="0" borderId="22" xfId="0" applyFont="1" applyBorder="1" applyAlignment="1" applyProtection="1">
      <alignment/>
      <protection/>
    </xf>
    <xf numFmtId="167" fontId="16" fillId="0" borderId="14" xfId="0" applyNumberFormat="1" applyFont="1" applyBorder="1" applyAlignment="1" applyProtection="1">
      <alignment/>
      <protection/>
    </xf>
    <xf numFmtId="0" fontId="2" fillId="33" borderId="23" xfId="0" applyFont="1" applyFill="1" applyBorder="1" applyAlignment="1" applyProtection="1">
      <alignment vertical="center"/>
      <protection/>
    </xf>
    <xf numFmtId="167" fontId="20" fillId="33" borderId="13" xfId="0" applyNumberFormat="1" applyFont="1" applyFill="1" applyBorder="1" applyAlignment="1" applyProtection="1">
      <alignment vertical="center"/>
      <protection/>
    </xf>
    <xf numFmtId="10" fontId="1" fillId="0" borderId="0" xfId="50" applyNumberFormat="1" applyFont="1" applyFill="1" applyBorder="1" applyAlignment="1" applyProtection="1">
      <alignment/>
      <protection locked="0"/>
    </xf>
    <xf numFmtId="0" fontId="23" fillId="0" borderId="18" xfId="0" applyFont="1" applyBorder="1" applyAlignment="1" applyProtection="1">
      <alignment horizontal="center" wrapText="1"/>
      <protection/>
    </xf>
    <xf numFmtId="0" fontId="2" fillId="0" borderId="23" xfId="0" applyFont="1" applyBorder="1" applyAlignment="1" applyProtection="1">
      <alignment horizontal="center"/>
      <protection/>
    </xf>
    <xf numFmtId="0" fontId="2" fillId="0" borderId="19" xfId="0" applyFont="1" applyBorder="1" applyAlignment="1" applyProtection="1">
      <alignment horizontal="center"/>
      <protection/>
    </xf>
    <xf numFmtId="0" fontId="23" fillId="0" borderId="0" xfId="0" applyFont="1" applyBorder="1" applyAlignment="1" applyProtection="1">
      <alignment horizontal="center" wrapText="1"/>
      <protection/>
    </xf>
    <xf numFmtId="0" fontId="3" fillId="0" borderId="10" xfId="0" applyFont="1" applyBorder="1" applyAlignment="1" applyProtection="1">
      <alignment horizontal="center"/>
      <protection locked="0"/>
    </xf>
    <xf numFmtId="3" fontId="3" fillId="0" borderId="25" xfId="0" applyNumberFormat="1"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0" fontId="1" fillId="0" borderId="12" xfId="0" applyFont="1" applyBorder="1" applyAlignment="1" applyProtection="1">
      <alignment horizontal="center" wrapText="1"/>
      <protection/>
    </xf>
    <xf numFmtId="3" fontId="16" fillId="0" borderId="16" xfId="45" applyNumberFormat="1" applyFont="1" applyFill="1" applyBorder="1" applyAlignment="1" applyProtection="1">
      <alignment/>
      <protection locked="0"/>
    </xf>
    <xf numFmtId="3" fontId="16" fillId="0" borderId="16" xfId="0" applyNumberFormat="1" applyFont="1" applyBorder="1" applyAlignment="1" applyProtection="1">
      <alignment/>
      <protection locked="0"/>
    </xf>
    <xf numFmtId="3" fontId="16" fillId="0" borderId="10" xfId="0" applyNumberFormat="1" applyFont="1" applyBorder="1" applyAlignment="1" applyProtection="1">
      <alignment/>
      <protection locked="0"/>
    </xf>
    <xf numFmtId="3" fontId="24" fillId="0" borderId="25" xfId="0" applyNumberFormat="1" applyFont="1" applyFill="1" applyBorder="1" applyAlignment="1" applyProtection="1">
      <alignment/>
      <protection locked="0"/>
    </xf>
    <xf numFmtId="3" fontId="24" fillId="0" borderId="12" xfId="0" applyNumberFormat="1" applyFont="1" applyFill="1" applyBorder="1" applyAlignment="1" applyProtection="1">
      <alignment/>
      <protection locked="0"/>
    </xf>
    <xf numFmtId="0" fontId="1" fillId="0" borderId="20" xfId="0" applyFont="1" applyBorder="1" applyAlignment="1" applyProtection="1">
      <alignment horizontal="center" wrapText="1"/>
      <protection/>
    </xf>
    <xf numFmtId="3" fontId="16" fillId="0" borderId="15" xfId="0" applyNumberFormat="1" applyFont="1" applyBorder="1" applyAlignment="1" applyProtection="1">
      <alignment/>
      <protection locked="0"/>
    </xf>
    <xf numFmtId="3" fontId="16" fillId="0" borderId="20" xfId="0" applyNumberFormat="1" applyFont="1" applyBorder="1" applyAlignment="1" applyProtection="1">
      <alignment/>
      <protection locked="0"/>
    </xf>
    <xf numFmtId="3" fontId="24" fillId="0" borderId="26" xfId="0" applyNumberFormat="1" applyFont="1" applyFill="1" applyBorder="1" applyAlignment="1" applyProtection="1">
      <alignment/>
      <protection locked="0"/>
    </xf>
    <xf numFmtId="3" fontId="24" fillId="0" borderId="14" xfId="0" applyNumberFormat="1" applyFont="1" applyFill="1" applyBorder="1" applyAlignment="1" applyProtection="1">
      <alignment/>
      <protection locked="0"/>
    </xf>
    <xf numFmtId="0" fontId="1" fillId="0" borderId="12" xfId="0" applyFont="1" applyBorder="1" applyAlignment="1">
      <alignment/>
    </xf>
    <xf numFmtId="0" fontId="2" fillId="0" borderId="22" xfId="0" applyFont="1" applyBorder="1" applyAlignment="1" applyProtection="1">
      <alignment horizontal="center" wrapText="1"/>
      <protection/>
    </xf>
    <xf numFmtId="3" fontId="20" fillId="0" borderId="12" xfId="0" applyNumberFormat="1" applyFont="1" applyBorder="1" applyAlignment="1" applyProtection="1">
      <alignment/>
      <protection/>
    </xf>
    <xf numFmtId="3" fontId="20" fillId="0" borderId="22" xfId="0" applyNumberFormat="1" applyFont="1" applyBorder="1" applyAlignment="1" applyProtection="1">
      <alignment/>
      <protection/>
    </xf>
    <xf numFmtId="0" fontId="1" fillId="0" borderId="15" xfId="0" applyFont="1" applyBorder="1" applyAlignment="1">
      <alignment/>
    </xf>
    <xf numFmtId="171" fontId="16" fillId="0" borderId="15" xfId="50" applyNumberFormat="1" applyFont="1" applyFill="1" applyBorder="1" applyAlignment="1" applyProtection="1">
      <alignment horizontal="center"/>
      <protection/>
    </xf>
    <xf numFmtId="171" fontId="16" fillId="0" borderId="20" xfId="50" applyNumberFormat="1" applyFont="1" applyFill="1" applyBorder="1" applyAlignment="1" applyProtection="1">
      <alignment horizontal="center"/>
      <protection/>
    </xf>
    <xf numFmtId="171" fontId="16" fillId="0" borderId="27" xfId="50" applyNumberFormat="1" applyFont="1" applyFill="1" applyBorder="1" applyAlignment="1" applyProtection="1">
      <alignment horizontal="center"/>
      <protection/>
    </xf>
    <xf numFmtId="0" fontId="1" fillId="0" borderId="22" xfId="0" applyFont="1" applyBorder="1" applyAlignment="1" applyProtection="1">
      <alignment horizontal="center" wrapText="1"/>
      <protection/>
    </xf>
    <xf numFmtId="3" fontId="16" fillId="0" borderId="12" xfId="0" applyNumberFormat="1" applyFont="1" applyBorder="1" applyAlignment="1" applyProtection="1">
      <alignment horizontal="right"/>
      <protection locked="0"/>
    </xf>
    <xf numFmtId="3" fontId="24" fillId="0" borderId="14" xfId="0" applyNumberFormat="1" applyFont="1" applyFill="1" applyBorder="1" applyAlignment="1" applyProtection="1">
      <alignment horizontal="right"/>
      <protection locked="0"/>
    </xf>
    <xf numFmtId="49" fontId="1" fillId="0" borderId="15" xfId="0" applyNumberFormat="1" applyFont="1" applyBorder="1" applyAlignment="1">
      <alignment horizontal="center"/>
    </xf>
    <xf numFmtId="3" fontId="16" fillId="0" borderId="15" xfId="0" applyNumberFormat="1" applyFont="1" applyBorder="1" applyAlignment="1" applyProtection="1">
      <alignment horizontal="right"/>
      <protection locked="0"/>
    </xf>
    <xf numFmtId="3" fontId="24" fillId="0" borderId="15" xfId="0" applyNumberFormat="1" applyFont="1" applyFill="1" applyBorder="1" applyAlignment="1" applyProtection="1">
      <alignment horizontal="right"/>
      <protection locked="0"/>
    </xf>
    <xf numFmtId="3" fontId="20" fillId="33" borderId="19" xfId="0" applyNumberFormat="1" applyFont="1" applyFill="1" applyBorder="1" applyAlignment="1" applyProtection="1">
      <alignment horizontal="right"/>
      <protection/>
    </xf>
    <xf numFmtId="3" fontId="20" fillId="33" borderId="24" xfId="0" applyNumberFormat="1" applyFont="1" applyFill="1" applyBorder="1" applyAlignment="1" applyProtection="1">
      <alignment horizontal="right"/>
      <protection/>
    </xf>
    <xf numFmtId="3" fontId="20" fillId="33" borderId="28" xfId="0" applyNumberFormat="1" applyFont="1" applyFill="1" applyBorder="1" applyAlignment="1" applyProtection="1">
      <alignment horizontal="right"/>
      <protection/>
    </xf>
    <xf numFmtId="0" fontId="1" fillId="0" borderId="23" xfId="0" applyFont="1" applyBorder="1" applyAlignment="1" applyProtection="1">
      <alignment horizontal="center" wrapText="1"/>
      <protection/>
    </xf>
    <xf numFmtId="3" fontId="16" fillId="0" borderId="13" xfId="0" applyNumberFormat="1" applyFont="1" applyBorder="1" applyAlignment="1" applyProtection="1">
      <alignment horizontal="right"/>
      <protection locked="0"/>
    </xf>
    <xf numFmtId="3" fontId="24" fillId="0" borderId="13" xfId="0" applyNumberFormat="1" applyFont="1" applyFill="1" applyBorder="1" applyAlignment="1" applyProtection="1">
      <alignment horizontal="right"/>
      <protection locked="0"/>
    </xf>
    <xf numFmtId="0" fontId="1" fillId="0" borderId="17" xfId="0" applyFont="1" applyBorder="1" applyAlignment="1">
      <alignment/>
    </xf>
    <xf numFmtId="3" fontId="20" fillId="0" borderId="12" xfId="0" applyNumberFormat="1" applyFont="1" applyBorder="1" applyAlignment="1" applyProtection="1">
      <alignment horizontal="right"/>
      <protection/>
    </xf>
    <xf numFmtId="3" fontId="20" fillId="0" borderId="22" xfId="0" applyNumberFormat="1" applyFont="1" applyBorder="1" applyAlignment="1" applyProtection="1">
      <alignment horizontal="right"/>
      <protection/>
    </xf>
    <xf numFmtId="3" fontId="20" fillId="0" borderId="25" xfId="0" applyNumberFormat="1" applyFont="1" applyBorder="1" applyAlignment="1" applyProtection="1">
      <alignment horizontal="right"/>
      <protection/>
    </xf>
    <xf numFmtId="0" fontId="1" fillId="0" borderId="15" xfId="0" applyFont="1" applyBorder="1" applyAlignment="1" applyProtection="1">
      <alignment horizontal="center" wrapText="1"/>
      <protection/>
    </xf>
    <xf numFmtId="171" fontId="16" fillId="0" borderId="21" xfId="50" applyNumberFormat="1" applyFont="1" applyFill="1" applyBorder="1" applyAlignment="1" applyProtection="1">
      <alignment horizontal="center"/>
      <protection/>
    </xf>
    <xf numFmtId="171" fontId="16" fillId="0" borderId="11" xfId="50" applyNumberFormat="1" applyFont="1" applyFill="1" applyBorder="1" applyAlignment="1" applyProtection="1">
      <alignment horizontal="center"/>
      <protection/>
    </xf>
    <xf numFmtId="3" fontId="16" fillId="0" borderId="16" xfId="0" applyNumberFormat="1" applyFont="1" applyBorder="1" applyAlignment="1" applyProtection="1">
      <alignment horizontal="right"/>
      <protection locked="0"/>
    </xf>
    <xf numFmtId="3" fontId="24" fillId="0" borderId="26" xfId="0" applyNumberFormat="1" applyFont="1" applyFill="1" applyBorder="1" applyAlignment="1" applyProtection="1">
      <alignment horizontal="right"/>
      <protection locked="0"/>
    </xf>
    <xf numFmtId="3" fontId="24" fillId="0" borderId="12" xfId="0" applyNumberFormat="1" applyFont="1" applyFill="1" applyBorder="1" applyAlignment="1" applyProtection="1">
      <alignment horizontal="right"/>
      <protection locked="0"/>
    </xf>
    <xf numFmtId="3" fontId="20" fillId="33" borderId="12" xfId="0" applyNumberFormat="1" applyFont="1" applyFill="1" applyBorder="1" applyAlignment="1" applyProtection="1">
      <alignment horizontal="right"/>
      <protection/>
    </xf>
    <xf numFmtId="3" fontId="20" fillId="33" borderId="22" xfId="0" applyNumberFormat="1" applyFont="1" applyFill="1" applyBorder="1" applyAlignment="1" applyProtection="1">
      <alignment horizontal="right"/>
      <protection/>
    </xf>
    <xf numFmtId="3" fontId="20" fillId="33" borderId="25" xfId="0" applyNumberFormat="1" applyFont="1" applyFill="1" applyBorder="1" applyAlignment="1" applyProtection="1">
      <alignment horizontal="right"/>
      <protection/>
    </xf>
    <xf numFmtId="3" fontId="16" fillId="0" borderId="17" xfId="0" applyNumberFormat="1" applyFont="1" applyBorder="1" applyAlignment="1" applyProtection="1">
      <alignment horizontal="right"/>
      <protection locked="0"/>
    </xf>
    <xf numFmtId="0" fontId="1" fillId="0" borderId="14" xfId="0" applyFont="1" applyBorder="1" applyAlignment="1">
      <alignment horizontal="center"/>
    </xf>
    <xf numFmtId="0" fontId="1" fillId="0" borderId="17" xfId="0" applyFont="1" applyBorder="1" applyAlignment="1" applyProtection="1">
      <alignment horizontal="center" wrapText="1"/>
      <protection/>
    </xf>
    <xf numFmtId="3" fontId="16" fillId="0" borderId="14" xfId="0" applyNumberFormat="1" applyFont="1" applyBorder="1" applyAlignment="1" applyProtection="1">
      <alignment horizontal="right"/>
      <protection locked="0"/>
    </xf>
    <xf numFmtId="49" fontId="1" fillId="0" borderId="14" xfId="0" applyNumberFormat="1" applyFont="1" applyBorder="1" applyAlignment="1">
      <alignment horizontal="center"/>
    </xf>
    <xf numFmtId="49" fontId="1" fillId="0" borderId="20" xfId="0" applyNumberFormat="1" applyFont="1" applyBorder="1" applyAlignment="1" applyProtection="1">
      <alignment horizontal="center" wrapText="1"/>
      <protection/>
    </xf>
    <xf numFmtId="3" fontId="16" fillId="0" borderId="20" xfId="0" applyNumberFormat="1" applyFont="1" applyBorder="1" applyAlignment="1" applyProtection="1">
      <alignment horizontal="right"/>
      <protection locked="0"/>
    </xf>
    <xf numFmtId="0" fontId="1" fillId="0" borderId="12" xfId="0" applyFont="1" applyFill="1" applyBorder="1" applyAlignment="1">
      <alignment horizontal="center"/>
    </xf>
    <xf numFmtId="3" fontId="16" fillId="0" borderId="22" xfId="0" applyNumberFormat="1" applyFont="1" applyBorder="1" applyAlignment="1" applyProtection="1">
      <alignment horizontal="right"/>
      <protection locked="0"/>
    </xf>
    <xf numFmtId="0" fontId="1" fillId="0" borderId="14" xfId="0" applyFont="1" applyFill="1" applyBorder="1" applyAlignment="1">
      <alignment horizontal="center"/>
    </xf>
    <xf numFmtId="0" fontId="1" fillId="0" borderId="15" xfId="0" applyFont="1" applyFill="1" applyBorder="1" applyAlignment="1">
      <alignment horizontal="center"/>
    </xf>
    <xf numFmtId="0" fontId="25" fillId="0" borderId="15" xfId="0" applyFont="1" applyBorder="1" applyAlignment="1" applyProtection="1">
      <alignment horizontal="center" wrapText="1"/>
      <protection/>
    </xf>
    <xf numFmtId="3" fontId="16" fillId="0" borderId="18" xfId="0" applyNumberFormat="1" applyFont="1" applyBorder="1" applyAlignment="1" applyProtection="1">
      <alignment horizontal="right"/>
      <protection locked="0"/>
    </xf>
    <xf numFmtId="3" fontId="16" fillId="0" borderId="0" xfId="0" applyNumberFormat="1" applyFont="1" applyBorder="1" applyAlignment="1" applyProtection="1">
      <alignment horizontal="right"/>
      <protection locked="0"/>
    </xf>
    <xf numFmtId="3" fontId="24" fillId="0" borderId="18" xfId="0" applyNumberFormat="1" applyFont="1" applyFill="1" applyBorder="1" applyAlignment="1" applyProtection="1">
      <alignment horizontal="right"/>
      <protection locked="0"/>
    </xf>
    <xf numFmtId="3" fontId="20" fillId="33" borderId="16" xfId="0" applyNumberFormat="1" applyFont="1" applyFill="1" applyBorder="1" applyAlignment="1" applyProtection="1">
      <alignment horizontal="right"/>
      <protection/>
    </xf>
    <xf numFmtId="171" fontId="16" fillId="0" borderId="14" xfId="50" applyNumberFormat="1" applyFont="1" applyFill="1" applyBorder="1" applyAlignment="1" applyProtection="1">
      <alignment horizontal="center"/>
      <protection/>
    </xf>
    <xf numFmtId="171" fontId="16" fillId="0" borderId="17" xfId="50" applyNumberFormat="1" applyFont="1" applyFill="1" applyBorder="1" applyAlignment="1" applyProtection="1">
      <alignment horizontal="center"/>
      <protection/>
    </xf>
    <xf numFmtId="171" fontId="16" fillId="0" borderId="26" xfId="50" applyNumberFormat="1" applyFont="1" applyFill="1" applyBorder="1" applyAlignment="1" applyProtection="1">
      <alignment horizontal="center"/>
      <protection/>
    </xf>
    <xf numFmtId="171" fontId="16" fillId="0" borderId="18" xfId="50" applyNumberFormat="1" applyFont="1" applyFill="1" applyBorder="1" applyAlignment="1" applyProtection="1">
      <alignment horizontal="center"/>
      <protection/>
    </xf>
    <xf numFmtId="171" fontId="16" fillId="0" borderId="0" xfId="50" applyNumberFormat="1" applyFont="1" applyFill="1" applyBorder="1" applyAlignment="1" applyProtection="1">
      <alignment horizontal="center"/>
      <protection/>
    </xf>
    <xf numFmtId="0" fontId="10" fillId="0" borderId="24" xfId="0" applyFont="1" applyBorder="1" applyAlignment="1" applyProtection="1">
      <alignment horizontal="center" wrapText="1"/>
      <protection/>
    </xf>
    <xf numFmtId="0" fontId="16" fillId="0" borderId="24" xfId="0" applyFont="1" applyBorder="1" applyAlignment="1" applyProtection="1">
      <alignment horizontal="center"/>
      <protection/>
    </xf>
    <xf numFmtId="0" fontId="16" fillId="0" borderId="0" xfId="0" applyFont="1" applyAlignment="1" applyProtection="1">
      <alignment/>
      <protection/>
    </xf>
    <xf numFmtId="49" fontId="1" fillId="0" borderId="22" xfId="0" applyNumberFormat="1" applyFont="1" applyBorder="1" applyAlignment="1" applyProtection="1">
      <alignment horizontal="center" wrapText="1"/>
      <protection/>
    </xf>
    <xf numFmtId="3" fontId="16" fillId="0" borderId="12" xfId="0" applyNumberFormat="1" applyFont="1" applyBorder="1" applyAlignment="1" applyProtection="1">
      <alignment horizontal="right"/>
      <protection/>
    </xf>
    <xf numFmtId="3" fontId="16" fillId="0" borderId="22" xfId="0" applyNumberFormat="1" applyFont="1" applyBorder="1" applyAlignment="1" applyProtection="1">
      <alignment horizontal="right"/>
      <protection/>
    </xf>
    <xf numFmtId="3" fontId="16" fillId="0" borderId="25" xfId="0" applyNumberFormat="1" applyFont="1" applyFill="1" applyBorder="1" applyAlignment="1" applyProtection="1">
      <alignment horizontal="right"/>
      <protection locked="0"/>
    </xf>
    <xf numFmtId="3" fontId="16" fillId="0" borderId="12" xfId="0" applyNumberFormat="1" applyFont="1" applyFill="1" applyBorder="1" applyAlignment="1" applyProtection="1">
      <alignment horizontal="right"/>
      <protection locked="0"/>
    </xf>
    <xf numFmtId="49" fontId="1" fillId="0" borderId="17" xfId="0" applyNumberFormat="1" applyFont="1" applyBorder="1" applyAlignment="1" applyProtection="1">
      <alignment horizontal="center" wrapText="1"/>
      <protection/>
    </xf>
    <xf numFmtId="0" fontId="1" fillId="0" borderId="0" xfId="0" applyFont="1" applyAlignment="1">
      <alignment horizontal="center"/>
    </xf>
    <xf numFmtId="49" fontId="1" fillId="0" borderId="15" xfId="0" applyNumberFormat="1" applyFont="1" applyBorder="1" applyAlignment="1" applyProtection="1">
      <alignment horizontal="center" wrapText="1"/>
      <protection/>
    </xf>
    <xf numFmtId="3" fontId="16" fillId="0" borderId="27" xfId="0" applyNumberFormat="1" applyFont="1" applyFill="1" applyBorder="1" applyAlignment="1" applyProtection="1">
      <alignment horizontal="right"/>
      <protection locked="0"/>
    </xf>
    <xf numFmtId="3" fontId="16" fillId="0" borderId="15" xfId="0" applyNumberFormat="1" applyFont="1" applyFill="1" applyBorder="1" applyAlignment="1" applyProtection="1">
      <alignment horizontal="right"/>
      <protection locked="0"/>
    </xf>
    <xf numFmtId="3" fontId="20" fillId="33" borderId="13" xfId="0" applyNumberFormat="1" applyFont="1" applyFill="1" applyBorder="1" applyAlignment="1" applyProtection="1">
      <alignment horizontal="right"/>
      <protection/>
    </xf>
    <xf numFmtId="0" fontId="10" fillId="0" borderId="11" xfId="0" applyFont="1" applyBorder="1" applyAlignment="1" applyProtection="1">
      <alignment horizontal="center" wrapText="1"/>
      <protection/>
    </xf>
    <xf numFmtId="167" fontId="16" fillId="0" borderId="24" xfId="0" applyNumberFormat="1" applyFont="1" applyBorder="1" applyAlignment="1" applyProtection="1">
      <alignment horizontal="center"/>
      <protection/>
    </xf>
    <xf numFmtId="3" fontId="24" fillId="0" borderId="25" xfId="0" applyNumberFormat="1" applyFont="1" applyFill="1" applyBorder="1" applyAlignment="1" applyProtection="1">
      <alignment horizontal="right"/>
      <protection locked="0"/>
    </xf>
    <xf numFmtId="0" fontId="1" fillId="0" borderId="13"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3" fontId="16" fillId="0" borderId="25" xfId="0" applyNumberFormat="1" applyFont="1" applyBorder="1" applyAlignment="1" applyProtection="1">
      <alignment horizontal="right"/>
      <protection/>
    </xf>
    <xf numFmtId="3" fontId="20" fillId="0" borderId="15" xfId="0" applyNumberFormat="1" applyFont="1" applyFill="1" applyBorder="1" applyAlignment="1" applyProtection="1">
      <alignment horizontal="right"/>
      <protection/>
    </xf>
    <xf numFmtId="3" fontId="20" fillId="0" borderId="20" xfId="0" applyNumberFormat="1" applyFont="1" applyFill="1" applyBorder="1" applyAlignment="1" applyProtection="1">
      <alignment horizontal="right"/>
      <protection/>
    </xf>
    <xf numFmtId="3" fontId="20" fillId="0" borderId="27" xfId="0" applyNumberFormat="1" applyFont="1" applyFill="1" applyBorder="1" applyAlignment="1" applyProtection="1">
      <alignment horizontal="right"/>
      <protection/>
    </xf>
    <xf numFmtId="0" fontId="1" fillId="0" borderId="13" xfId="0" applyFont="1" applyBorder="1" applyAlignment="1">
      <alignment/>
    </xf>
    <xf numFmtId="0" fontId="1" fillId="0" borderId="23" xfId="0" applyFont="1" applyBorder="1" applyAlignment="1" applyProtection="1">
      <alignment wrapText="1"/>
      <protection/>
    </xf>
    <xf numFmtId="171" fontId="16" fillId="0" borderId="13" xfId="50" applyNumberFormat="1" applyFont="1" applyFill="1" applyBorder="1" applyAlignment="1" applyProtection="1">
      <alignment/>
      <protection/>
    </xf>
    <xf numFmtId="171" fontId="16" fillId="0" borderId="23" xfId="50" applyNumberFormat="1" applyFont="1" applyFill="1" applyBorder="1" applyAlignment="1" applyProtection="1">
      <alignment/>
      <protection/>
    </xf>
    <xf numFmtId="171" fontId="16" fillId="0" borderId="28" xfId="50" applyNumberFormat="1" applyFont="1" applyFill="1" applyBorder="1" applyAlignment="1" applyProtection="1">
      <alignment/>
      <protection/>
    </xf>
    <xf numFmtId="0" fontId="1" fillId="0" borderId="0" xfId="0" applyFont="1" applyAlignment="1">
      <alignment/>
    </xf>
    <xf numFmtId="0" fontId="1" fillId="34" borderId="0" xfId="0" applyFont="1" applyFill="1" applyAlignment="1">
      <alignment/>
    </xf>
    <xf numFmtId="0" fontId="23" fillId="34" borderId="18" xfId="0" applyFont="1" applyFill="1" applyBorder="1" applyAlignment="1" applyProtection="1">
      <alignment horizontal="center" wrapText="1"/>
      <protection/>
    </xf>
    <xf numFmtId="0" fontId="2" fillId="34" borderId="23"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3" fillId="34" borderId="0" xfId="0" applyFont="1" applyFill="1" applyBorder="1" applyAlignment="1" applyProtection="1">
      <alignment horizontal="center" wrapText="1"/>
      <protection/>
    </xf>
    <xf numFmtId="0" fontId="3" fillId="34" borderId="10" xfId="0" applyFont="1" applyFill="1" applyBorder="1" applyAlignment="1" applyProtection="1">
      <alignment horizontal="center"/>
      <protection locked="0"/>
    </xf>
    <xf numFmtId="3" fontId="3" fillId="34" borderId="25" xfId="0" applyNumberFormat="1" applyFont="1" applyFill="1" applyBorder="1" applyAlignment="1" applyProtection="1">
      <alignment horizontal="center"/>
      <protection locked="0"/>
    </xf>
    <xf numFmtId="0" fontId="3" fillId="34" borderId="12" xfId="0" applyFont="1" applyFill="1" applyBorder="1" applyAlignment="1" applyProtection="1">
      <alignment horizontal="center"/>
      <protection locked="0"/>
    </xf>
    <xf numFmtId="0" fontId="1" fillId="34" borderId="12" xfId="0" applyFont="1" applyFill="1" applyBorder="1" applyAlignment="1">
      <alignment horizontal="center"/>
    </xf>
    <xf numFmtId="0" fontId="1" fillId="34" borderId="12" xfId="0" applyFont="1" applyFill="1" applyBorder="1" applyAlignment="1" applyProtection="1">
      <alignment horizontal="center" wrapText="1"/>
      <protection/>
    </xf>
    <xf numFmtId="3" fontId="16" fillId="34" borderId="16" xfId="45" applyNumberFormat="1" applyFont="1" applyFill="1" applyBorder="1" applyAlignment="1" applyProtection="1">
      <alignment/>
      <protection locked="0"/>
    </xf>
    <xf numFmtId="3" fontId="16" fillId="34" borderId="16" xfId="0" applyNumberFormat="1" applyFont="1" applyFill="1" applyBorder="1" applyAlignment="1" applyProtection="1">
      <alignment/>
      <protection locked="0"/>
    </xf>
    <xf numFmtId="3" fontId="16" fillId="34" borderId="10" xfId="0" applyNumberFormat="1" applyFont="1" applyFill="1" applyBorder="1" applyAlignment="1" applyProtection="1">
      <alignment/>
      <protection locked="0"/>
    </xf>
    <xf numFmtId="3" fontId="24" fillId="34" borderId="25" xfId="0" applyNumberFormat="1" applyFont="1" applyFill="1" applyBorder="1" applyAlignment="1" applyProtection="1">
      <alignment/>
      <protection locked="0"/>
    </xf>
    <xf numFmtId="3" fontId="24" fillId="34" borderId="12" xfId="0" applyNumberFormat="1" applyFont="1" applyFill="1" applyBorder="1" applyAlignment="1" applyProtection="1">
      <alignment/>
      <protection locked="0"/>
    </xf>
    <xf numFmtId="0" fontId="1" fillId="34" borderId="15" xfId="0" applyFont="1" applyFill="1" applyBorder="1" applyAlignment="1">
      <alignment horizontal="center"/>
    </xf>
    <xf numFmtId="0" fontId="1" fillId="34" borderId="20" xfId="0" applyFont="1" applyFill="1" applyBorder="1" applyAlignment="1" applyProtection="1">
      <alignment horizontal="center" wrapText="1"/>
      <protection/>
    </xf>
    <xf numFmtId="3" fontId="16" fillId="34" borderId="15" xfId="0" applyNumberFormat="1" applyFont="1" applyFill="1" applyBorder="1" applyAlignment="1" applyProtection="1">
      <alignment/>
      <protection locked="0"/>
    </xf>
    <xf numFmtId="3" fontId="16" fillId="34" borderId="20" xfId="0" applyNumberFormat="1" applyFont="1" applyFill="1" applyBorder="1" applyAlignment="1" applyProtection="1">
      <alignment/>
      <protection locked="0"/>
    </xf>
    <xf numFmtId="3" fontId="24" fillId="34" borderId="26" xfId="0" applyNumberFormat="1" applyFont="1" applyFill="1" applyBorder="1" applyAlignment="1" applyProtection="1">
      <alignment/>
      <protection locked="0"/>
    </xf>
    <xf numFmtId="3" fontId="24" fillId="34" borderId="14" xfId="0" applyNumberFormat="1" applyFont="1" applyFill="1" applyBorder="1" applyAlignment="1" applyProtection="1">
      <alignment/>
      <protection locked="0"/>
    </xf>
    <xf numFmtId="0" fontId="1" fillId="34" borderId="12" xfId="0" applyFont="1" applyFill="1" applyBorder="1" applyAlignment="1">
      <alignment/>
    </xf>
    <xf numFmtId="0" fontId="2" fillId="34" borderId="22" xfId="0" applyFont="1" applyFill="1" applyBorder="1" applyAlignment="1" applyProtection="1">
      <alignment horizontal="center" wrapText="1"/>
      <protection/>
    </xf>
    <xf numFmtId="3" fontId="20" fillId="34" borderId="12" xfId="0" applyNumberFormat="1" applyFont="1" applyFill="1" applyBorder="1" applyAlignment="1" applyProtection="1">
      <alignment/>
      <protection/>
    </xf>
    <xf numFmtId="0" fontId="1" fillId="34" borderId="15" xfId="0" applyFont="1" applyFill="1" applyBorder="1" applyAlignment="1">
      <alignment/>
    </xf>
    <xf numFmtId="171" fontId="16" fillId="34" borderId="15" xfId="50" applyNumberFormat="1" applyFont="1" applyFill="1" applyBorder="1" applyAlignment="1" applyProtection="1">
      <alignment horizontal="center"/>
      <protection/>
    </xf>
    <xf numFmtId="171" fontId="16" fillId="34" borderId="20" xfId="50" applyNumberFormat="1" applyFont="1" applyFill="1" applyBorder="1" applyAlignment="1" applyProtection="1">
      <alignment horizontal="center"/>
      <protection/>
    </xf>
    <xf numFmtId="171" fontId="16" fillId="34" borderId="27" xfId="50" applyNumberFormat="1" applyFont="1" applyFill="1" applyBorder="1" applyAlignment="1" applyProtection="1">
      <alignment horizontal="center"/>
      <protection/>
    </xf>
    <xf numFmtId="0" fontId="1" fillId="34" borderId="22" xfId="0" applyFont="1" applyFill="1" applyBorder="1" applyAlignment="1" applyProtection="1">
      <alignment horizontal="center" wrapText="1"/>
      <protection/>
    </xf>
    <xf numFmtId="3" fontId="16" fillId="34" borderId="12" xfId="0" applyNumberFormat="1" applyFont="1" applyFill="1" applyBorder="1" applyAlignment="1" applyProtection="1">
      <alignment horizontal="right"/>
      <protection locked="0"/>
    </xf>
    <xf numFmtId="3" fontId="24" fillId="34" borderId="14" xfId="0" applyNumberFormat="1" applyFont="1" applyFill="1" applyBorder="1" applyAlignment="1" applyProtection="1">
      <alignment horizontal="right"/>
      <protection locked="0"/>
    </xf>
    <xf numFmtId="49" fontId="1" fillId="34" borderId="15" xfId="0" applyNumberFormat="1" applyFont="1" applyFill="1" applyBorder="1" applyAlignment="1">
      <alignment horizontal="center"/>
    </xf>
    <xf numFmtId="3" fontId="16" fillId="34" borderId="15" xfId="0" applyNumberFormat="1" applyFont="1" applyFill="1" applyBorder="1" applyAlignment="1" applyProtection="1">
      <alignment horizontal="right"/>
      <protection locked="0"/>
    </xf>
    <xf numFmtId="3" fontId="24" fillId="34" borderId="15" xfId="0" applyNumberFormat="1" applyFont="1" applyFill="1" applyBorder="1" applyAlignment="1" applyProtection="1">
      <alignment horizontal="right"/>
      <protection locked="0"/>
    </xf>
    <xf numFmtId="0" fontId="1" fillId="34" borderId="13" xfId="0" applyFont="1" applyFill="1" applyBorder="1" applyAlignment="1">
      <alignment horizontal="center"/>
    </xf>
    <xf numFmtId="0" fontId="1" fillId="34" borderId="23" xfId="0" applyFont="1" applyFill="1" applyBorder="1" applyAlignment="1" applyProtection="1">
      <alignment horizontal="center" wrapText="1"/>
      <protection/>
    </xf>
    <xf numFmtId="3" fontId="16" fillId="34" borderId="13" xfId="0" applyNumberFormat="1" applyFont="1" applyFill="1" applyBorder="1" applyAlignment="1" applyProtection="1">
      <alignment horizontal="right"/>
      <protection locked="0"/>
    </xf>
    <xf numFmtId="3" fontId="24" fillId="34" borderId="13" xfId="0" applyNumberFormat="1" applyFont="1" applyFill="1" applyBorder="1" applyAlignment="1" applyProtection="1">
      <alignment horizontal="right"/>
      <protection locked="0"/>
    </xf>
    <xf numFmtId="0" fontId="1" fillId="34" borderId="17" xfId="0" applyFont="1" applyFill="1" applyBorder="1" applyAlignment="1">
      <alignment/>
    </xf>
    <xf numFmtId="3" fontId="20" fillId="34" borderId="12" xfId="0" applyNumberFormat="1" applyFont="1" applyFill="1" applyBorder="1" applyAlignment="1" applyProtection="1">
      <alignment horizontal="right"/>
      <protection/>
    </xf>
    <xf numFmtId="3" fontId="20" fillId="34" borderId="22" xfId="0" applyNumberFormat="1" applyFont="1" applyFill="1" applyBorder="1" applyAlignment="1" applyProtection="1">
      <alignment horizontal="right"/>
      <protection/>
    </xf>
    <xf numFmtId="3" fontId="20" fillId="34" borderId="25" xfId="0" applyNumberFormat="1" applyFont="1" applyFill="1" applyBorder="1" applyAlignment="1" applyProtection="1">
      <alignment horizontal="right"/>
      <protection/>
    </xf>
    <xf numFmtId="0" fontId="1" fillId="34" borderId="15" xfId="0" applyFont="1" applyFill="1" applyBorder="1" applyAlignment="1" applyProtection="1">
      <alignment horizontal="center" wrapText="1"/>
      <protection/>
    </xf>
    <xf numFmtId="171" fontId="16" fillId="34" borderId="21" xfId="50" applyNumberFormat="1" applyFont="1" applyFill="1" applyBorder="1" applyAlignment="1" applyProtection="1">
      <alignment horizontal="center"/>
      <protection/>
    </xf>
    <xf numFmtId="171" fontId="16" fillId="34" borderId="11" xfId="50" applyNumberFormat="1" applyFont="1" applyFill="1" applyBorder="1" applyAlignment="1" applyProtection="1">
      <alignment horizontal="center"/>
      <protection/>
    </xf>
    <xf numFmtId="3" fontId="16" fillId="34" borderId="16" xfId="0" applyNumberFormat="1" applyFont="1" applyFill="1" applyBorder="1" applyAlignment="1" applyProtection="1">
      <alignment horizontal="right"/>
      <protection locked="0"/>
    </xf>
    <xf numFmtId="3" fontId="24" fillId="34" borderId="26" xfId="0" applyNumberFormat="1" applyFont="1" applyFill="1" applyBorder="1" applyAlignment="1" applyProtection="1">
      <alignment horizontal="right"/>
      <protection locked="0"/>
    </xf>
    <xf numFmtId="3" fontId="24" fillId="34" borderId="12" xfId="0" applyNumberFormat="1" applyFont="1" applyFill="1" applyBorder="1" applyAlignment="1" applyProtection="1">
      <alignment horizontal="right"/>
      <protection locked="0"/>
    </xf>
    <xf numFmtId="3" fontId="16" fillId="34" borderId="17" xfId="0" applyNumberFormat="1" applyFont="1" applyFill="1" applyBorder="1" applyAlignment="1" applyProtection="1">
      <alignment horizontal="right"/>
      <protection locked="0"/>
    </xf>
    <xf numFmtId="0" fontId="1" fillId="34" borderId="14" xfId="0" applyFont="1" applyFill="1" applyBorder="1" applyAlignment="1">
      <alignment horizontal="center"/>
    </xf>
    <xf numFmtId="0" fontId="1" fillId="34" borderId="17" xfId="0" applyFont="1" applyFill="1" applyBorder="1" applyAlignment="1" applyProtection="1">
      <alignment horizontal="center" wrapText="1"/>
      <protection/>
    </xf>
    <xf numFmtId="3" fontId="16" fillId="34" borderId="14" xfId="0" applyNumberFormat="1" applyFont="1" applyFill="1" applyBorder="1" applyAlignment="1" applyProtection="1">
      <alignment horizontal="right"/>
      <protection locked="0"/>
    </xf>
    <xf numFmtId="49" fontId="1" fillId="34" borderId="14" xfId="0" applyNumberFormat="1" applyFont="1" applyFill="1" applyBorder="1" applyAlignment="1">
      <alignment horizontal="center"/>
    </xf>
    <xf numFmtId="49" fontId="1" fillId="34" borderId="20" xfId="0" applyNumberFormat="1" applyFont="1" applyFill="1" applyBorder="1" applyAlignment="1" applyProtection="1">
      <alignment horizontal="center" wrapText="1"/>
      <protection/>
    </xf>
    <xf numFmtId="3" fontId="16" fillId="34" borderId="20" xfId="0" applyNumberFormat="1" applyFont="1" applyFill="1" applyBorder="1" applyAlignment="1" applyProtection="1">
      <alignment horizontal="right"/>
      <protection locked="0"/>
    </xf>
    <xf numFmtId="3" fontId="16" fillId="34" borderId="22" xfId="0" applyNumberFormat="1" applyFont="1" applyFill="1" applyBorder="1" applyAlignment="1" applyProtection="1">
      <alignment horizontal="right"/>
      <protection locked="0"/>
    </xf>
    <xf numFmtId="0" fontId="25" fillId="34" borderId="15" xfId="0" applyFont="1" applyFill="1" applyBorder="1" applyAlignment="1" applyProtection="1">
      <alignment horizontal="center" wrapText="1"/>
      <protection/>
    </xf>
    <xf numFmtId="3" fontId="16" fillId="34" borderId="18" xfId="0" applyNumberFormat="1" applyFont="1" applyFill="1" applyBorder="1" applyAlignment="1" applyProtection="1">
      <alignment horizontal="right"/>
      <protection locked="0"/>
    </xf>
    <xf numFmtId="3" fontId="16" fillId="34" borderId="0" xfId="0" applyNumberFormat="1" applyFont="1" applyFill="1" applyBorder="1" applyAlignment="1" applyProtection="1">
      <alignment horizontal="right"/>
      <protection locked="0"/>
    </xf>
    <xf numFmtId="3" fontId="24" fillId="34" borderId="18" xfId="0" applyNumberFormat="1" applyFont="1" applyFill="1" applyBorder="1" applyAlignment="1" applyProtection="1">
      <alignment horizontal="right"/>
      <protection locked="0"/>
    </xf>
    <xf numFmtId="171" fontId="16" fillId="34" borderId="14" xfId="50" applyNumberFormat="1" applyFont="1" applyFill="1" applyBorder="1" applyAlignment="1" applyProtection="1">
      <alignment horizontal="center"/>
      <protection/>
    </xf>
    <xf numFmtId="171" fontId="16" fillId="34" borderId="17" xfId="50" applyNumberFormat="1" applyFont="1" applyFill="1" applyBorder="1" applyAlignment="1" applyProtection="1">
      <alignment horizontal="center"/>
      <protection/>
    </xf>
    <xf numFmtId="171" fontId="16" fillId="34" borderId="26" xfId="50" applyNumberFormat="1" applyFont="1" applyFill="1" applyBorder="1" applyAlignment="1" applyProtection="1">
      <alignment horizontal="center"/>
      <protection/>
    </xf>
    <xf numFmtId="171" fontId="16" fillId="34" borderId="18" xfId="50" applyNumberFormat="1" applyFont="1" applyFill="1" applyBorder="1" applyAlignment="1" applyProtection="1">
      <alignment horizontal="center"/>
      <protection/>
    </xf>
    <xf numFmtId="171" fontId="16" fillId="34" borderId="0" xfId="50" applyNumberFormat="1" applyFont="1" applyFill="1" applyBorder="1" applyAlignment="1" applyProtection="1">
      <alignment horizontal="center"/>
      <protection/>
    </xf>
    <xf numFmtId="49" fontId="1" fillId="34" borderId="22" xfId="0" applyNumberFormat="1" applyFont="1" applyFill="1" applyBorder="1" applyAlignment="1" applyProtection="1">
      <alignment horizontal="center" wrapText="1"/>
      <protection/>
    </xf>
    <xf numFmtId="3" fontId="16" fillId="34" borderId="12" xfId="0" applyNumberFormat="1" applyFont="1" applyFill="1" applyBorder="1" applyAlignment="1" applyProtection="1">
      <alignment horizontal="right"/>
      <protection/>
    </xf>
    <xf numFmtId="3" fontId="16" fillId="34" borderId="22" xfId="0" applyNumberFormat="1" applyFont="1" applyFill="1" applyBorder="1" applyAlignment="1" applyProtection="1">
      <alignment horizontal="right"/>
      <protection/>
    </xf>
    <xf numFmtId="3" fontId="16" fillId="34" borderId="25" xfId="0" applyNumberFormat="1" applyFont="1" applyFill="1" applyBorder="1" applyAlignment="1" applyProtection="1">
      <alignment horizontal="right"/>
      <protection locked="0"/>
    </xf>
    <xf numFmtId="49" fontId="1" fillId="34" borderId="17" xfId="0" applyNumberFormat="1" applyFont="1" applyFill="1" applyBorder="1" applyAlignment="1" applyProtection="1">
      <alignment horizontal="center" wrapText="1"/>
      <protection/>
    </xf>
    <xf numFmtId="49" fontId="1" fillId="34" borderId="15" xfId="0" applyNumberFormat="1" applyFont="1" applyFill="1" applyBorder="1" applyAlignment="1" applyProtection="1">
      <alignment horizontal="center" wrapText="1"/>
      <protection/>
    </xf>
    <xf numFmtId="3" fontId="16" fillId="34" borderId="27" xfId="0" applyNumberFormat="1" applyFont="1" applyFill="1" applyBorder="1" applyAlignment="1" applyProtection="1">
      <alignment horizontal="right"/>
      <protection locked="0"/>
    </xf>
    <xf numFmtId="3" fontId="24" fillId="34" borderId="25" xfId="0" applyNumberFormat="1" applyFont="1" applyFill="1" applyBorder="1" applyAlignment="1" applyProtection="1">
      <alignment horizontal="right"/>
      <protection locked="0"/>
    </xf>
    <xf numFmtId="3" fontId="16" fillId="34" borderId="25" xfId="0" applyNumberFormat="1" applyFont="1" applyFill="1" applyBorder="1" applyAlignment="1" applyProtection="1">
      <alignment horizontal="right"/>
      <protection/>
    </xf>
    <xf numFmtId="3" fontId="20" fillId="34" borderId="15" xfId="0" applyNumberFormat="1" applyFont="1" applyFill="1" applyBorder="1" applyAlignment="1" applyProtection="1">
      <alignment horizontal="right"/>
      <protection/>
    </xf>
    <xf numFmtId="3" fontId="20" fillId="34" borderId="20" xfId="0" applyNumberFormat="1" applyFont="1" applyFill="1" applyBorder="1" applyAlignment="1" applyProtection="1">
      <alignment horizontal="right"/>
      <protection/>
    </xf>
    <xf numFmtId="3" fontId="20" fillId="34" borderId="27" xfId="0" applyNumberFormat="1" applyFont="1" applyFill="1" applyBorder="1" applyAlignment="1" applyProtection="1">
      <alignment horizontal="right"/>
      <protection/>
    </xf>
    <xf numFmtId="0" fontId="3" fillId="34" borderId="0" xfId="0" applyFont="1" applyFill="1" applyAlignment="1">
      <alignment/>
    </xf>
    <xf numFmtId="0" fontId="8" fillId="35" borderId="0" xfId="0" applyFont="1" applyFill="1" applyAlignment="1">
      <alignment/>
    </xf>
    <xf numFmtId="0" fontId="1" fillId="35" borderId="0" xfId="0" applyFont="1" applyFill="1" applyAlignment="1">
      <alignment/>
    </xf>
    <xf numFmtId="0" fontId="13" fillId="35" borderId="0" xfId="0" applyFont="1" applyFill="1" applyAlignment="1">
      <alignment/>
    </xf>
    <xf numFmtId="0" fontId="8" fillId="35" borderId="0" xfId="0" applyFont="1" applyFill="1" applyAlignment="1" applyProtection="1">
      <alignment/>
      <protection/>
    </xf>
    <xf numFmtId="0" fontId="11" fillId="35" borderId="0" xfId="0" applyFont="1" applyFill="1" applyAlignment="1">
      <alignment/>
    </xf>
    <xf numFmtId="0" fontId="7" fillId="36" borderId="0" xfId="0" applyFont="1" applyFill="1" applyAlignment="1">
      <alignment vertical="center"/>
    </xf>
    <xf numFmtId="0" fontId="1" fillId="36" borderId="0" xfId="0" applyFont="1" applyFill="1" applyAlignment="1">
      <alignment vertical="center"/>
    </xf>
    <xf numFmtId="0" fontId="7" fillId="36" borderId="29" xfId="0" applyFont="1" applyFill="1" applyBorder="1" applyAlignment="1">
      <alignment vertical="center"/>
    </xf>
    <xf numFmtId="0" fontId="11" fillId="36" borderId="30" xfId="0" applyFont="1" applyFill="1" applyBorder="1" applyAlignment="1">
      <alignment vertical="center"/>
    </xf>
    <xf numFmtId="0" fontId="11" fillId="36" borderId="31" xfId="0" applyFont="1" applyFill="1" applyBorder="1" applyAlignment="1">
      <alignment vertical="center"/>
    </xf>
    <xf numFmtId="0" fontId="1" fillId="36" borderId="30" xfId="0" applyFont="1" applyFill="1" applyBorder="1" applyAlignment="1">
      <alignment vertical="center"/>
    </xf>
    <xf numFmtId="0" fontId="1" fillId="36" borderId="31" xfId="0" applyFont="1" applyFill="1" applyBorder="1" applyAlignment="1">
      <alignment vertical="center"/>
    </xf>
    <xf numFmtId="0" fontId="7" fillId="36" borderId="0" xfId="0" applyFont="1" applyFill="1" applyAlignment="1" applyProtection="1">
      <alignment vertical="center"/>
      <protection/>
    </xf>
    <xf numFmtId="0" fontId="1" fillId="0" borderId="11"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4" fillId="0" borderId="13" xfId="0" applyFont="1" applyBorder="1" applyAlignment="1">
      <alignment horizontal="left" vertical="top" wrapText="1"/>
    </xf>
    <xf numFmtId="0" fontId="3" fillId="0" borderId="0" xfId="0" applyFont="1" applyBorder="1" applyAlignment="1">
      <alignment horizontal="center" wrapText="1"/>
    </xf>
    <xf numFmtId="0" fontId="1" fillId="0" borderId="11" xfId="0" applyFont="1" applyFill="1" applyBorder="1" applyAlignment="1" applyProtection="1">
      <alignment horizontal="center"/>
      <protection locked="0"/>
    </xf>
    <xf numFmtId="0" fontId="3" fillId="0" borderId="10" xfId="0" applyFont="1" applyBorder="1" applyAlignment="1">
      <alignment horizontal="left" wrapText="1"/>
    </xf>
    <xf numFmtId="0" fontId="1" fillId="0" borderId="0" xfId="0" applyFont="1" applyBorder="1" applyAlignment="1" applyProtection="1">
      <alignment horizontal="center"/>
      <protection locked="0"/>
    </xf>
    <xf numFmtId="165" fontId="1" fillId="0" borderId="11" xfId="0" applyNumberFormat="1" applyFont="1" applyBorder="1" applyAlignment="1" applyProtection="1">
      <alignment horizontal="right"/>
      <protection locked="0"/>
    </xf>
    <xf numFmtId="164" fontId="1" fillId="0" borderId="24" xfId="47" applyFont="1" applyFill="1" applyBorder="1" applyAlignment="1" applyProtection="1">
      <alignment horizontal="center"/>
      <protection locked="0"/>
    </xf>
    <xf numFmtId="0" fontId="1" fillId="33" borderId="19" xfId="0" applyFont="1" applyFill="1" applyBorder="1" applyAlignment="1" applyProtection="1">
      <alignment horizontal="right"/>
      <protection/>
    </xf>
    <xf numFmtId="0" fontId="3" fillId="0" borderId="0" xfId="0" applyFont="1" applyBorder="1" applyAlignment="1">
      <alignment horizontal="left" wrapText="1"/>
    </xf>
    <xf numFmtId="0" fontId="1" fillId="0" borderId="0" xfId="0" applyFont="1" applyAlignment="1">
      <alignment/>
    </xf>
    <xf numFmtId="0" fontId="1" fillId="0" borderId="13" xfId="0" applyFont="1" applyBorder="1" applyAlignment="1">
      <alignment horizontal="center" wrapText="1"/>
    </xf>
    <xf numFmtId="166" fontId="1" fillId="0" borderId="13" xfId="0" applyNumberFormat="1" applyFont="1" applyBorder="1" applyAlignment="1" applyProtection="1">
      <alignment horizontal="right"/>
      <protection locked="0"/>
    </xf>
    <xf numFmtId="0" fontId="1" fillId="33" borderId="23" xfId="0" applyFont="1" applyFill="1" applyBorder="1" applyAlignment="1" applyProtection="1">
      <alignment horizontal="right"/>
      <protection/>
    </xf>
    <xf numFmtId="0" fontId="1" fillId="33" borderId="13" xfId="0" applyFont="1" applyFill="1" applyBorder="1" applyAlignment="1" applyProtection="1">
      <alignment horizontal="right"/>
      <protection/>
    </xf>
    <xf numFmtId="167" fontId="1" fillId="0" borderId="13" xfId="0" applyNumberFormat="1" applyFont="1" applyBorder="1" applyAlignment="1" applyProtection="1">
      <alignment horizontal="right"/>
      <protection locked="0"/>
    </xf>
    <xf numFmtId="167" fontId="1" fillId="33" borderId="13" xfId="0" applyNumberFormat="1" applyFont="1" applyFill="1" applyBorder="1" applyAlignment="1">
      <alignment horizontal="right"/>
    </xf>
    <xf numFmtId="0" fontId="1" fillId="0" borderId="15" xfId="0" applyFont="1" applyBorder="1" applyAlignment="1">
      <alignment horizontal="center"/>
    </xf>
    <xf numFmtId="0" fontId="1" fillId="0" borderId="13" xfId="0" applyFont="1" applyBorder="1" applyAlignment="1">
      <alignment horizontal="center"/>
    </xf>
    <xf numFmtId="14" fontId="1" fillId="0" borderId="11" xfId="0" applyNumberFormat="1" applyFont="1" applyBorder="1" applyAlignment="1" applyProtection="1">
      <alignment horizontal="center"/>
      <protection locked="0"/>
    </xf>
    <xf numFmtId="0" fontId="1" fillId="0" borderId="12" xfId="0" applyFont="1" applyBorder="1" applyAlignment="1">
      <alignment horizontal="center"/>
    </xf>
    <xf numFmtId="0" fontId="1" fillId="0" borderId="10" xfId="0" applyFont="1" applyBorder="1" applyAlignment="1">
      <alignment horizontal="right" vertical="center"/>
    </xf>
    <xf numFmtId="0" fontId="3" fillId="0" borderId="13" xfId="0" applyFont="1" applyBorder="1" applyAlignment="1" applyProtection="1">
      <alignment vertical="top"/>
      <protection locked="0"/>
    </xf>
    <xf numFmtId="0" fontId="1" fillId="0" borderId="23" xfId="0" applyFont="1" applyBorder="1" applyAlignment="1">
      <alignment horizontal="center" vertical="center"/>
    </xf>
    <xf numFmtId="169" fontId="1" fillId="0" borderId="19" xfId="0" applyNumberFormat="1" applyFont="1" applyBorder="1" applyAlignment="1" applyProtection="1">
      <alignment horizontal="center" vertical="center"/>
      <protection locked="0"/>
    </xf>
    <xf numFmtId="0" fontId="1" fillId="0" borderId="13" xfId="0" applyFont="1" applyBorder="1" applyAlignment="1" applyProtection="1">
      <alignment horizontal="left"/>
      <protection locked="0"/>
    </xf>
    <xf numFmtId="0" fontId="1" fillId="0" borderId="13" xfId="0" applyFont="1" applyBorder="1" applyAlignment="1">
      <alignment horizontal="left"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wrapText="1"/>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1" fillId="0" borderId="0" xfId="0" applyFont="1" applyAlignment="1" applyProtection="1">
      <alignment/>
      <protection/>
    </xf>
    <xf numFmtId="0" fontId="2" fillId="33" borderId="12" xfId="0" applyFont="1" applyFill="1" applyBorder="1" applyAlignment="1" applyProtection="1">
      <alignment horizontal="center" wrapText="1"/>
      <protection/>
    </xf>
    <xf numFmtId="0" fontId="3" fillId="0" borderId="0" xfId="0" applyFont="1" applyBorder="1" applyAlignment="1">
      <alignment horizontal="left" vertical="center" wrapText="1"/>
    </xf>
    <xf numFmtId="0" fontId="23" fillId="0" borderId="18" xfId="0" applyFont="1" applyBorder="1" applyAlignment="1" applyProtection="1">
      <alignment horizontal="center" wrapText="1"/>
      <protection/>
    </xf>
    <xf numFmtId="0" fontId="2" fillId="33" borderId="23" xfId="0" applyFont="1" applyFill="1" applyBorder="1" applyAlignment="1" applyProtection="1">
      <alignment horizontal="center" wrapText="1"/>
      <protection/>
    </xf>
    <xf numFmtId="0" fontId="2" fillId="33" borderId="22" xfId="0" applyFont="1" applyFill="1" applyBorder="1" applyAlignment="1" applyProtection="1">
      <alignment horizontal="center" wrapText="1"/>
      <protection/>
    </xf>
    <xf numFmtId="0" fontId="2" fillId="33" borderId="13" xfId="0" applyFont="1" applyFill="1" applyBorder="1" applyAlignment="1" applyProtection="1">
      <alignment horizontal="center" wrapText="1"/>
      <protection/>
    </xf>
    <xf numFmtId="0" fontId="3" fillId="0" borderId="0" xfId="0" applyFont="1" applyFill="1" applyBorder="1" applyAlignment="1">
      <alignment horizontal="left" vertical="center" wrapText="1"/>
    </xf>
    <xf numFmtId="0" fontId="7" fillId="36" borderId="0" xfId="0" applyFont="1" applyFill="1" applyAlignment="1">
      <alignment horizontal="center" vertical="center" wrapText="1"/>
    </xf>
    <xf numFmtId="0" fontId="23" fillId="34" borderId="18" xfId="0" applyFont="1" applyFill="1" applyBorder="1" applyAlignment="1" applyProtection="1">
      <alignment horizontal="center" wrapText="1"/>
      <protection/>
    </xf>
    <xf numFmtId="0" fontId="2" fillId="0" borderId="11" xfId="0" applyFont="1" applyBorder="1" applyAlignment="1" applyProtection="1">
      <alignment horizontal="center"/>
      <protection locked="0"/>
    </xf>
    <xf numFmtId="0" fontId="2" fillId="0" borderId="0" xfId="0" applyFont="1" applyBorder="1" applyAlignment="1">
      <alignment horizontal="center" vertical="center" wrapText="1"/>
    </xf>
    <xf numFmtId="0" fontId="3" fillId="33" borderId="13" xfId="0" applyFont="1" applyFill="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B3B300"/>
      <rgbColor rgb="00FFCC00"/>
      <rgbColor rgb="00FF9900"/>
      <rgbColor rgb="00FF6600"/>
      <rgbColor rgb="00666699"/>
      <rgbColor rgb="0094BD5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9</xdr:row>
      <xdr:rowOff>152400</xdr:rowOff>
    </xdr:from>
    <xdr:to>
      <xdr:col>7</xdr:col>
      <xdr:colOff>695325</xdr:colOff>
      <xdr:row>19</xdr:row>
      <xdr:rowOff>142875</xdr:rowOff>
    </xdr:to>
    <xdr:sp fLocksText="0">
      <xdr:nvSpPr>
        <xdr:cNvPr id="1" name="Text 2"/>
        <xdr:cNvSpPr txBox="1">
          <a:spLocks noChangeArrowheads="1"/>
        </xdr:cNvSpPr>
      </xdr:nvSpPr>
      <xdr:spPr>
        <a:xfrm>
          <a:off x="9525" y="1609725"/>
          <a:ext cx="5934075" cy="1609725"/>
        </a:xfrm>
        <a:prstGeom prst="rect">
          <a:avLst/>
        </a:prstGeom>
        <a:solidFill>
          <a:srgbClr val="A6A6A6">
            <a:alpha val="43000"/>
          </a:srgbClr>
        </a:solidFill>
        <a:ln w="9360" cmpd="sng">
          <a:solidFill>
            <a:srgbClr val="000000"/>
          </a:solidFill>
          <a:headEnd type="none"/>
          <a:tailEnd type="none"/>
        </a:ln>
      </xdr:spPr>
      <xdr:txBody>
        <a:bodyPr vertOverflow="clip" wrap="square" lIns="20160" tIns="20160" rIns="20160" bIns="20160" anchor="ctr"/>
        <a:p>
          <a:pPr algn="ctr">
            <a:defRPr/>
          </a:pPr>
          <a:r>
            <a:rPr lang="en-US" cap="none" sz="2400" b="1" i="0" u="none" baseline="0">
              <a:solidFill>
                <a:srgbClr val="993300"/>
              </a:solidFill>
            </a:rPr>
            <a:t>DEMANDE D'AIDE A LA REINDUSTRIALISATION Projets d'excellence industrielle</a:t>
          </a:r>
        </a:p>
      </xdr:txBody>
    </xdr:sp>
    <xdr:clientData/>
  </xdr:twoCellAnchor>
  <xdr:twoCellAnchor editAs="oneCell">
    <xdr:from>
      <xdr:col>5</xdr:col>
      <xdr:colOff>200025</xdr:colOff>
      <xdr:row>1</xdr:row>
      <xdr:rowOff>133350</xdr:rowOff>
    </xdr:from>
    <xdr:to>
      <xdr:col>7</xdr:col>
      <xdr:colOff>638175</xdr:colOff>
      <xdr:row>9</xdr:row>
      <xdr:rowOff>47625</xdr:rowOff>
    </xdr:to>
    <xdr:pic>
      <xdr:nvPicPr>
        <xdr:cNvPr id="2" name="Image 1"/>
        <xdr:cNvPicPr preferRelativeResize="1">
          <a:picLocks noChangeAspect="1"/>
        </xdr:cNvPicPr>
      </xdr:nvPicPr>
      <xdr:blipFill>
        <a:blip r:embed="rId1"/>
        <a:stretch>
          <a:fillRect/>
        </a:stretch>
      </xdr:blipFill>
      <xdr:spPr>
        <a:xfrm>
          <a:off x="3981450" y="295275"/>
          <a:ext cx="1905000" cy="1209675"/>
        </a:xfrm>
        <a:prstGeom prst="rect">
          <a:avLst/>
        </a:prstGeom>
        <a:noFill/>
        <a:ln w="9525" cmpd="sng">
          <a:noFill/>
        </a:ln>
      </xdr:spPr>
    </xdr:pic>
    <xdr:clientData/>
  </xdr:twoCellAnchor>
  <xdr:twoCellAnchor editAs="oneCell">
    <xdr:from>
      <xdr:col>6</xdr:col>
      <xdr:colOff>304800</xdr:colOff>
      <xdr:row>54</xdr:row>
      <xdr:rowOff>114300</xdr:rowOff>
    </xdr:from>
    <xdr:to>
      <xdr:col>7</xdr:col>
      <xdr:colOff>495300</xdr:colOff>
      <xdr:row>59</xdr:row>
      <xdr:rowOff>0</xdr:rowOff>
    </xdr:to>
    <xdr:pic>
      <xdr:nvPicPr>
        <xdr:cNvPr id="3" name="Image 2"/>
        <xdr:cNvPicPr preferRelativeResize="1">
          <a:picLocks noChangeAspect="1"/>
        </xdr:cNvPicPr>
      </xdr:nvPicPr>
      <xdr:blipFill>
        <a:blip r:embed="rId2"/>
        <a:stretch>
          <a:fillRect/>
        </a:stretch>
      </xdr:blipFill>
      <xdr:spPr>
        <a:xfrm>
          <a:off x="4819650" y="9048750"/>
          <a:ext cx="923925" cy="695325"/>
        </a:xfrm>
        <a:prstGeom prst="rect">
          <a:avLst/>
        </a:prstGeom>
        <a:noFill/>
        <a:ln w="9525" cmpd="sng">
          <a:noFill/>
        </a:ln>
      </xdr:spPr>
    </xdr:pic>
    <xdr:clientData/>
  </xdr:twoCellAnchor>
  <xdr:twoCellAnchor editAs="oneCell">
    <xdr:from>
      <xdr:col>0</xdr:col>
      <xdr:colOff>76200</xdr:colOff>
      <xdr:row>2</xdr:row>
      <xdr:rowOff>19050</xdr:rowOff>
    </xdr:from>
    <xdr:to>
      <xdr:col>2</xdr:col>
      <xdr:colOff>238125</xdr:colOff>
      <xdr:row>9</xdr:row>
      <xdr:rowOff>104775</xdr:rowOff>
    </xdr:to>
    <xdr:pic>
      <xdr:nvPicPr>
        <xdr:cNvPr id="4" name="Image 6"/>
        <xdr:cNvPicPr preferRelativeResize="1">
          <a:picLocks noChangeAspect="1"/>
        </xdr:cNvPicPr>
      </xdr:nvPicPr>
      <xdr:blipFill>
        <a:blip r:embed="rId2"/>
        <a:stretch>
          <a:fillRect/>
        </a:stretch>
      </xdr:blipFill>
      <xdr:spPr>
        <a:xfrm>
          <a:off x="76200" y="342900"/>
          <a:ext cx="16287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695325</xdr:colOff>
      <xdr:row>35</xdr:row>
      <xdr:rowOff>0</xdr:rowOff>
    </xdr:from>
    <xdr:to>
      <xdr:col>6</xdr:col>
      <xdr:colOff>695325</xdr:colOff>
      <xdr:row>39</xdr:row>
      <xdr:rowOff>123825</xdr:rowOff>
    </xdr:to>
    <xdr:grpSp>
      <xdr:nvGrpSpPr>
        <xdr:cNvPr id="1" name="Group 47"/>
        <xdr:cNvGrpSpPr>
          <a:grpSpLocks/>
        </xdr:cNvGrpSpPr>
      </xdr:nvGrpSpPr>
      <xdr:grpSpPr>
        <a:xfrm>
          <a:off x="1428750" y="5381625"/>
          <a:ext cx="3667125" cy="771525"/>
          <a:chOff x="2379" y="9367"/>
          <a:chExt cx="6105" cy="1259"/>
        </a:xfrm>
        <a:solidFill>
          <a:srgbClr val="FFFFFF"/>
        </a:solidFill>
      </xdr:grpSpPr>
      <xdr:sp>
        <xdr:nvSpPr>
          <xdr:cNvPr id="2" name="Line 35"/>
          <xdr:cNvSpPr>
            <a:spLocks/>
          </xdr:cNvSpPr>
        </xdr:nvSpPr>
        <xdr:spPr>
          <a:xfrm>
            <a:off x="2379" y="9367"/>
            <a:ext cx="6088"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6"/>
          <xdr:cNvSpPr>
            <a:spLocks/>
          </xdr:cNvSpPr>
        </xdr:nvSpPr>
        <xdr:spPr>
          <a:xfrm>
            <a:off x="2379" y="9620"/>
            <a:ext cx="6088"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7"/>
          <xdr:cNvSpPr>
            <a:spLocks/>
          </xdr:cNvSpPr>
        </xdr:nvSpPr>
        <xdr:spPr>
          <a:xfrm>
            <a:off x="2379" y="9866"/>
            <a:ext cx="6088"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8"/>
          <xdr:cNvSpPr>
            <a:spLocks/>
          </xdr:cNvSpPr>
        </xdr:nvSpPr>
        <xdr:spPr>
          <a:xfrm>
            <a:off x="2379" y="10120"/>
            <a:ext cx="6088"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0"/>
          <xdr:cNvSpPr>
            <a:spLocks/>
          </xdr:cNvSpPr>
        </xdr:nvSpPr>
        <xdr:spPr>
          <a:xfrm>
            <a:off x="4810" y="9367"/>
            <a:ext cx="0" cy="125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42"/>
          <xdr:cNvSpPr>
            <a:spLocks/>
          </xdr:cNvSpPr>
        </xdr:nvSpPr>
        <xdr:spPr>
          <a:xfrm>
            <a:off x="7252" y="9367"/>
            <a:ext cx="0" cy="125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46"/>
          <xdr:cNvSpPr>
            <a:spLocks/>
          </xdr:cNvSpPr>
        </xdr:nvSpPr>
        <xdr:spPr>
          <a:xfrm>
            <a:off x="2394" y="10374"/>
            <a:ext cx="6088"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1133475</xdr:colOff>
      <xdr:row>21</xdr:row>
      <xdr:rowOff>19050</xdr:rowOff>
    </xdr:from>
    <xdr:to>
      <xdr:col>0</xdr:col>
      <xdr:colOff>1714500</xdr:colOff>
      <xdr:row>21</xdr:row>
      <xdr:rowOff>161925</xdr:rowOff>
    </xdr:to>
    <xdr:sp>
      <xdr:nvSpPr>
        <xdr:cNvPr id="1" name="Line 8"/>
        <xdr:cNvSpPr>
          <a:spLocks/>
        </xdr:cNvSpPr>
      </xdr:nvSpPr>
      <xdr:spPr>
        <a:xfrm>
          <a:off x="1133475" y="4229100"/>
          <a:ext cx="581025" cy="142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1133475</xdr:colOff>
      <xdr:row>6</xdr:row>
      <xdr:rowOff>76200</xdr:rowOff>
    </xdr:from>
    <xdr:to>
      <xdr:col>0</xdr:col>
      <xdr:colOff>1714500</xdr:colOff>
      <xdr:row>7</xdr:row>
      <xdr:rowOff>57150</xdr:rowOff>
    </xdr:to>
    <xdr:sp>
      <xdr:nvSpPr>
        <xdr:cNvPr id="1" name="Line 4"/>
        <xdr:cNvSpPr>
          <a:spLocks/>
        </xdr:cNvSpPr>
      </xdr:nvSpPr>
      <xdr:spPr>
        <a:xfrm>
          <a:off x="1133475" y="1209675"/>
          <a:ext cx="581025" cy="142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61"/>
  <sheetViews>
    <sheetView showGridLines="0" tabSelected="1" zoomScaleSheetLayoutView="100" workbookViewId="0" topLeftCell="A1">
      <selection activeCell="I9" sqref="I9"/>
    </sheetView>
  </sheetViews>
  <sheetFormatPr defaultColWidth="11.00390625" defaultRowHeight="12.75"/>
  <cols>
    <col min="1" max="3" width="11.00390625" style="1" customWidth="1"/>
    <col min="4" max="4" width="12.7109375" style="1" customWidth="1"/>
    <col min="5" max="7" width="11.00390625" style="1" customWidth="1"/>
    <col min="8" max="8" width="10.7109375" style="1" customWidth="1"/>
    <col min="9" max="16384" width="11.00390625" style="1" customWidth="1"/>
  </cols>
  <sheetData>
    <row r="1" spans="7:8" ht="12.75">
      <c r="G1" s="2"/>
      <c r="H1" s="2"/>
    </row>
    <row r="2" ht="12.75"/>
    <row r="3" ht="12.75"/>
    <row r="4" ht="12.75"/>
    <row r="5" ht="12.75"/>
    <row r="6" ht="12.75"/>
    <row r="7" ht="12.75"/>
    <row r="8" ht="12.75"/>
    <row r="9" ht="12.75"/>
    <row r="10" ht="12.75"/>
    <row r="11" ht="12.75"/>
    <row r="12" ht="12.75"/>
    <row r="13" ht="12.75"/>
    <row r="14" ht="12.75"/>
    <row r="15" ht="12.75"/>
    <row r="16" ht="12.75"/>
    <row r="17" ht="12.75"/>
    <row r="18" ht="12.75"/>
    <row r="19" ht="12.75"/>
    <row r="20" spans="1:8" ht="12.75" customHeight="1">
      <c r="A20" s="298" t="s">
        <v>210</v>
      </c>
      <c r="B20" s="298"/>
      <c r="C20" s="298"/>
      <c r="D20" s="298"/>
      <c r="E20" s="298"/>
      <c r="F20" s="298"/>
      <c r="G20" s="298"/>
      <c r="H20" s="298"/>
    </row>
    <row r="21" spans="1:8" ht="12.75">
      <c r="A21" s="298"/>
      <c r="B21" s="298"/>
      <c r="C21" s="298"/>
      <c r="D21" s="298"/>
      <c r="E21" s="298"/>
      <c r="F21" s="298"/>
      <c r="G21" s="298"/>
      <c r="H21" s="298"/>
    </row>
    <row r="22" spans="1:8" ht="12.75">
      <c r="A22" s="298"/>
      <c r="B22" s="298"/>
      <c r="C22" s="298"/>
      <c r="D22" s="298"/>
      <c r="E22" s="298"/>
      <c r="F22" s="298"/>
      <c r="G22" s="298"/>
      <c r="H22" s="298"/>
    </row>
    <row r="23" spans="1:8" ht="12.75">
      <c r="A23" s="298"/>
      <c r="B23" s="298"/>
      <c r="C23" s="298"/>
      <c r="D23" s="298"/>
      <c r="E23" s="298"/>
      <c r="F23" s="298"/>
      <c r="G23" s="298"/>
      <c r="H23" s="298"/>
    </row>
    <row r="24" spans="3:7" ht="12.75">
      <c r="C24" s="295"/>
      <c r="D24" s="295"/>
      <c r="E24" s="295"/>
      <c r="F24" s="295"/>
      <c r="G24" s="295"/>
    </row>
    <row r="25" spans="1:7" ht="12.75">
      <c r="A25" s="1" t="s">
        <v>0</v>
      </c>
      <c r="C25" s="295"/>
      <c r="D25" s="295"/>
      <c r="E25" s="295"/>
      <c r="F25" s="295"/>
      <c r="G25" s="295"/>
    </row>
    <row r="27" spans="1:5" ht="12.75">
      <c r="A27" s="1" t="s">
        <v>1</v>
      </c>
      <c r="E27" s="35"/>
    </row>
    <row r="28" spans="4:7" ht="12.75">
      <c r="D28" s="3"/>
      <c r="E28" s="3"/>
      <c r="F28" s="3"/>
      <c r="G28" s="3"/>
    </row>
    <row r="29" spans="2:7" ht="12.75">
      <c r="B29" s="1" t="s">
        <v>2</v>
      </c>
      <c r="D29" s="299"/>
      <c r="E29" s="299"/>
      <c r="F29" s="299"/>
      <c r="G29" s="299"/>
    </row>
    <row r="30" spans="4:7" ht="12.75">
      <c r="D30" s="4"/>
      <c r="E30" s="4"/>
      <c r="F30" s="4"/>
      <c r="G30" s="4"/>
    </row>
    <row r="31" spans="2:7" ht="12.75">
      <c r="B31" s="1" t="s">
        <v>3</v>
      </c>
      <c r="D31" s="295"/>
      <c r="E31" s="295"/>
      <c r="F31" s="295"/>
      <c r="G31" s="295"/>
    </row>
    <row r="33" spans="2:7" ht="12.75">
      <c r="B33" s="1" t="s">
        <v>4</v>
      </c>
      <c r="D33" s="295"/>
      <c r="E33" s="295"/>
      <c r="F33" s="295"/>
      <c r="G33" s="295"/>
    </row>
    <row r="34" spans="4:7" ht="12.75">
      <c r="D34" s="4"/>
      <c r="E34" s="4"/>
      <c r="F34" s="4"/>
      <c r="G34" s="4"/>
    </row>
    <row r="35" spans="2:7" ht="12.75">
      <c r="B35" s="1" t="s">
        <v>5</v>
      </c>
      <c r="D35" s="295"/>
      <c r="E35" s="295"/>
      <c r="F35" s="295"/>
      <c r="G35" s="295"/>
    </row>
    <row r="36" spans="4:7" ht="12.75">
      <c r="D36" s="4"/>
      <c r="E36" s="4"/>
      <c r="F36" s="4"/>
      <c r="G36" s="4"/>
    </row>
    <row r="37" spans="2:7" ht="12.75">
      <c r="B37" s="1" t="s">
        <v>6</v>
      </c>
      <c r="D37" s="295"/>
      <c r="E37" s="295"/>
      <c r="F37" s="295"/>
      <c r="G37" s="295"/>
    </row>
    <row r="39" spans="2:8" ht="16.5" customHeight="1">
      <c r="B39" s="1" t="s">
        <v>7</v>
      </c>
      <c r="D39" s="1" t="s">
        <v>8</v>
      </c>
      <c r="E39" s="295"/>
      <c r="F39" s="295"/>
      <c r="G39" s="295"/>
      <c r="H39" s="295"/>
    </row>
    <row r="40" spans="4:8" ht="16.5" customHeight="1">
      <c r="D40" s="1" t="s">
        <v>9</v>
      </c>
      <c r="E40" s="296"/>
      <c r="F40" s="296"/>
      <c r="G40" s="296"/>
      <c r="H40" s="296"/>
    </row>
    <row r="41" spans="4:8" ht="16.5" customHeight="1">
      <c r="D41" s="1" t="s">
        <v>10</v>
      </c>
      <c r="E41" s="296"/>
      <c r="F41" s="296"/>
      <c r="G41" s="296"/>
      <c r="H41" s="296"/>
    </row>
    <row r="42" spans="5:8" ht="16.5" customHeight="1">
      <c r="E42" s="8"/>
      <c r="F42" s="8"/>
      <c r="G42" s="8"/>
      <c r="H42" s="8"/>
    </row>
    <row r="44" spans="1:8" ht="12.75" customHeight="1">
      <c r="A44" s="297" t="s">
        <v>209</v>
      </c>
      <c r="B44" s="297"/>
      <c r="C44" s="297"/>
      <c r="D44" s="297"/>
      <c r="E44" s="297"/>
      <c r="F44" s="297"/>
      <c r="G44" s="297"/>
      <c r="H44" s="297"/>
    </row>
    <row r="45" spans="1:8" ht="12.75" customHeight="1">
      <c r="A45" s="297"/>
      <c r="B45" s="297"/>
      <c r="C45" s="297"/>
      <c r="D45" s="297"/>
      <c r="E45" s="297"/>
      <c r="F45" s="297"/>
      <c r="G45" s="297"/>
      <c r="H45" s="297"/>
    </row>
    <row r="46" spans="1:8" ht="12.75" customHeight="1">
      <c r="A46" s="297"/>
      <c r="B46" s="297"/>
      <c r="C46" s="297"/>
      <c r="D46" s="297"/>
      <c r="E46" s="297"/>
      <c r="F46" s="297"/>
      <c r="G46" s="297"/>
      <c r="H46" s="297"/>
    </row>
    <row r="47" spans="1:8" ht="12.75" customHeight="1">
      <c r="A47" s="297"/>
      <c r="B47" s="297"/>
      <c r="C47" s="297"/>
      <c r="D47" s="297"/>
      <c r="E47" s="297"/>
      <c r="F47" s="297"/>
      <c r="G47" s="297"/>
      <c r="H47" s="297"/>
    </row>
    <row r="48" spans="1:8" ht="12.75" customHeight="1">
      <c r="A48" s="297"/>
      <c r="B48" s="297"/>
      <c r="C48" s="297"/>
      <c r="D48" s="297"/>
      <c r="E48" s="297"/>
      <c r="F48" s="297"/>
      <c r="G48" s="297"/>
      <c r="H48" s="297"/>
    </row>
    <row r="49" spans="1:8" ht="12.75" customHeight="1">
      <c r="A49" s="297"/>
      <c r="B49" s="297"/>
      <c r="C49" s="297"/>
      <c r="D49" s="297"/>
      <c r="E49" s="297"/>
      <c r="F49" s="297"/>
      <c r="G49" s="297"/>
      <c r="H49" s="297"/>
    </row>
    <row r="50" spans="1:8" ht="12.75" customHeight="1">
      <c r="A50" s="297"/>
      <c r="B50" s="297"/>
      <c r="C50" s="297"/>
      <c r="D50" s="297"/>
      <c r="E50" s="297"/>
      <c r="F50" s="297"/>
      <c r="G50" s="297"/>
      <c r="H50" s="297"/>
    </row>
    <row r="51" spans="1:8" ht="12.75" customHeight="1">
      <c r="A51" s="297"/>
      <c r="B51" s="297"/>
      <c r="C51" s="297"/>
      <c r="D51" s="297"/>
      <c r="E51" s="297"/>
      <c r="F51" s="297"/>
      <c r="G51" s="297"/>
      <c r="H51" s="297"/>
    </row>
    <row r="52" spans="1:8" ht="12.75" customHeight="1">
      <c r="A52" s="297"/>
      <c r="B52" s="297"/>
      <c r="C52" s="297"/>
      <c r="D52" s="297"/>
      <c r="E52" s="297"/>
      <c r="F52" s="297"/>
      <c r="G52" s="297"/>
      <c r="H52" s="297"/>
    </row>
    <row r="53" spans="1:8" ht="12.75" customHeight="1">
      <c r="A53" s="297"/>
      <c r="B53" s="297"/>
      <c r="C53" s="297"/>
      <c r="D53" s="297"/>
      <c r="E53" s="297"/>
      <c r="F53" s="297"/>
      <c r="G53" s="297"/>
      <c r="H53" s="297"/>
    </row>
    <row r="54" spans="1:8" ht="12.75" customHeight="1">
      <c r="A54" s="297"/>
      <c r="B54" s="297"/>
      <c r="C54" s="297"/>
      <c r="D54" s="297"/>
      <c r="E54" s="297"/>
      <c r="F54" s="297"/>
      <c r="G54" s="297"/>
      <c r="H54" s="297"/>
    </row>
    <row r="55" spans="1:8" ht="12.75" customHeight="1">
      <c r="A55" s="297"/>
      <c r="B55" s="297"/>
      <c r="C55" s="297"/>
      <c r="D55" s="297"/>
      <c r="E55" s="297"/>
      <c r="F55" s="297"/>
      <c r="G55" s="297"/>
      <c r="H55" s="297"/>
    </row>
    <row r="56" spans="1:8" ht="12.75" customHeight="1">
      <c r="A56" s="297"/>
      <c r="B56" s="297"/>
      <c r="C56" s="297"/>
      <c r="D56" s="297"/>
      <c r="E56" s="297"/>
      <c r="F56" s="297"/>
      <c r="G56" s="297"/>
      <c r="H56" s="297"/>
    </row>
    <row r="57" spans="1:8" ht="12.75" customHeight="1">
      <c r="A57" s="297"/>
      <c r="B57" s="297"/>
      <c r="C57" s="297"/>
      <c r="D57" s="297"/>
      <c r="E57" s="297"/>
      <c r="F57" s="297"/>
      <c r="G57" s="297"/>
      <c r="H57" s="297"/>
    </row>
    <row r="58" spans="1:8" ht="12.75" customHeight="1">
      <c r="A58" s="297"/>
      <c r="B58" s="297"/>
      <c r="C58" s="297"/>
      <c r="D58" s="297"/>
      <c r="E58" s="297"/>
      <c r="F58" s="297"/>
      <c r="G58" s="297"/>
      <c r="H58" s="297"/>
    </row>
    <row r="59" spans="1:8" ht="12.75" customHeight="1">
      <c r="A59" s="297"/>
      <c r="B59" s="297"/>
      <c r="C59" s="297"/>
      <c r="D59" s="297"/>
      <c r="E59" s="297"/>
      <c r="F59" s="297"/>
      <c r="G59" s="297"/>
      <c r="H59" s="297"/>
    </row>
    <row r="60" spans="1:8" ht="9" customHeight="1">
      <c r="A60" s="297"/>
      <c r="B60" s="297"/>
      <c r="C60" s="297"/>
      <c r="D60" s="297"/>
      <c r="E60" s="297"/>
      <c r="F60" s="297"/>
      <c r="G60" s="297"/>
      <c r="H60" s="297"/>
    </row>
    <row r="61" spans="1:8" ht="12.75" customHeight="1">
      <c r="A61" s="5"/>
      <c r="B61" s="5"/>
      <c r="C61" s="5"/>
      <c r="D61" s="5"/>
      <c r="E61" s="5"/>
      <c r="F61" s="5"/>
      <c r="G61" s="5"/>
      <c r="H61" s="5"/>
    </row>
  </sheetData>
  <sheetProtection selectLockedCells="1" selectUnlockedCells="1"/>
  <mergeCells count="11">
    <mergeCell ref="A20:H23"/>
    <mergeCell ref="C24:G25"/>
    <mergeCell ref="D29:G29"/>
    <mergeCell ref="D31:G31"/>
    <mergeCell ref="D33:G33"/>
    <mergeCell ref="D35:G35"/>
    <mergeCell ref="D37:G37"/>
    <mergeCell ref="E39:H39"/>
    <mergeCell ref="E40:H40"/>
    <mergeCell ref="E41:H41"/>
    <mergeCell ref="A44:H60"/>
  </mergeCells>
  <printOptions horizontalCentered="1" verticalCentered="1"/>
  <pageMargins left="0.39375" right="0.39375" top="0.5902777777777778" bottom="0.5902777777777778" header="0.5118055555555555" footer="0.11805555555555555"/>
  <pageSetup fitToHeight="1" fitToWidth="1" horizontalDpi="600" verticalDpi="600" orientation="portrait" paperSize="9" r:id="rId2"/>
  <headerFooter alignWithMargins="0">
    <oddFooter>&amp;R&amp;"Calibri,Normal"&amp;9 1/9</oddFooter>
  </headerFooter>
  <drawing r:id="rId1"/>
</worksheet>
</file>

<file path=xl/worksheets/sheet10.xml><?xml version="1.0" encoding="utf-8"?>
<worksheet xmlns="http://schemas.openxmlformats.org/spreadsheetml/2006/main" xmlns:r="http://schemas.openxmlformats.org/officeDocument/2006/relationships">
  <dimension ref="A3:H25"/>
  <sheetViews>
    <sheetView view="pageBreakPreview" zoomScaleNormal="90" zoomScaleSheetLayoutView="100" zoomScalePageLayoutView="0" workbookViewId="0" topLeftCell="A1">
      <selection activeCell="B30" sqref="B30"/>
    </sheetView>
  </sheetViews>
  <sheetFormatPr defaultColWidth="11.00390625" defaultRowHeight="12.75"/>
  <cols>
    <col min="1" max="16384" width="11.00390625" style="1" customWidth="1"/>
  </cols>
  <sheetData>
    <row r="3" spans="2:6" ht="12.75">
      <c r="B3" s="1" t="s">
        <v>145</v>
      </c>
      <c r="D3" s="1" t="s">
        <v>146</v>
      </c>
      <c r="F3" s="1" t="s">
        <v>147</v>
      </c>
    </row>
    <row r="5" spans="2:5" ht="12.75">
      <c r="B5" s="338"/>
      <c r="C5" s="338"/>
      <c r="D5" s="338"/>
      <c r="E5" s="338"/>
    </row>
    <row r="6" spans="2:5" ht="12.75">
      <c r="B6" s="338"/>
      <c r="C6" s="338"/>
      <c r="D6" s="338"/>
      <c r="E6" s="338"/>
    </row>
    <row r="10" spans="2:6" ht="12.75">
      <c r="B10" s="1" t="s">
        <v>148</v>
      </c>
      <c r="F10" s="1" t="s">
        <v>149</v>
      </c>
    </row>
    <row r="13" spans="2:7" ht="12.75">
      <c r="B13" s="1" t="s">
        <v>150</v>
      </c>
      <c r="D13" s="295"/>
      <c r="E13" s="295"/>
      <c r="F13" s="295"/>
      <c r="G13" s="295"/>
    </row>
    <row r="16" spans="2:7" ht="12.75" customHeight="1">
      <c r="B16" s="339" t="s">
        <v>151</v>
      </c>
      <c r="C16" s="339"/>
      <c r="D16" s="339"/>
      <c r="E16" s="339"/>
      <c r="F16" s="339"/>
      <c r="G16" s="339"/>
    </row>
    <row r="17" spans="2:7" ht="12.75">
      <c r="B17" s="339"/>
      <c r="C17" s="339"/>
      <c r="D17" s="339"/>
      <c r="E17" s="339"/>
      <c r="F17" s="339"/>
      <c r="G17" s="339"/>
    </row>
    <row r="20" spans="2:3" ht="12.75">
      <c r="B20" s="1" t="s">
        <v>152</v>
      </c>
      <c r="C20" s="7"/>
    </row>
    <row r="21" ht="12.75">
      <c r="B21" s="12" t="s">
        <v>65</v>
      </c>
    </row>
    <row r="24" spans="1:8" ht="12.75" customHeight="1">
      <c r="A24" s="340" t="s">
        <v>153</v>
      </c>
      <c r="B24" s="340"/>
      <c r="C24" s="340"/>
      <c r="D24" s="340"/>
      <c r="E24" s="340"/>
      <c r="F24" s="340"/>
      <c r="G24" s="340"/>
      <c r="H24" s="340"/>
    </row>
    <row r="25" spans="1:8" ht="12.75">
      <c r="A25" s="340"/>
      <c r="B25" s="340"/>
      <c r="C25" s="340"/>
      <c r="D25" s="340"/>
      <c r="E25" s="340"/>
      <c r="F25" s="340"/>
      <c r="G25" s="340"/>
      <c r="H25" s="340"/>
    </row>
  </sheetData>
  <sheetProtection selectLockedCells="1" selectUnlockedCells="1"/>
  <mergeCells count="4">
    <mergeCell ref="B5:E6"/>
    <mergeCell ref="D13:G13"/>
    <mergeCell ref="B16:G17"/>
    <mergeCell ref="A24:H25"/>
  </mergeCells>
  <printOptions horizontalCentered="1" verticalCentered="1"/>
  <pageMargins left="0.3937007874015748" right="0.3937007874015748" top="0.5905511811023623" bottom="0.5905511811023623" header="0.5118110236220472" footer="0.11811023622047245"/>
  <pageSetup horizontalDpi="300" verticalDpi="300" orientation="portrait" paperSize="9" r:id="rId2"/>
  <headerFooter alignWithMargins="0">
    <oddFooter>&amp;R&amp;"Calibri,Normal"&amp;9 6/9</oddFooter>
  </headerFooter>
  <legacyDrawing r:id="rId1"/>
</worksheet>
</file>

<file path=xl/worksheets/sheet2.xml><?xml version="1.0" encoding="utf-8"?>
<worksheet xmlns="http://schemas.openxmlformats.org/spreadsheetml/2006/main" xmlns:r="http://schemas.openxmlformats.org/officeDocument/2006/relationships">
  <dimension ref="A1:H60"/>
  <sheetViews>
    <sheetView showGridLines="0" view="pageBreakPreview" zoomScaleNormal="90" zoomScaleSheetLayoutView="100" zoomScalePageLayoutView="0" workbookViewId="0" topLeftCell="A1">
      <pane ySplit="1" topLeftCell="A2" activePane="bottomLeft" state="frozen"/>
      <selection pane="topLeft" activeCell="A1" sqref="A1"/>
      <selection pane="bottomLeft" activeCell="C17" sqref="C17:H17"/>
    </sheetView>
  </sheetViews>
  <sheetFormatPr defaultColWidth="11.00390625" defaultRowHeight="12.75"/>
  <cols>
    <col min="1" max="16384" width="11.00390625" style="1" customWidth="1"/>
  </cols>
  <sheetData>
    <row r="1" spans="1:8" s="6" customFormat="1" ht="22.5" customHeight="1">
      <c r="A1" s="287" t="s">
        <v>11</v>
      </c>
      <c r="B1" s="288"/>
      <c r="C1" s="288"/>
      <c r="D1" s="288"/>
      <c r="E1" s="288"/>
      <c r="F1" s="288"/>
      <c r="G1" s="288"/>
      <c r="H1" s="288"/>
    </row>
    <row r="4" spans="1:8" ht="15.75">
      <c r="A4" s="282" t="s">
        <v>12</v>
      </c>
      <c r="B4" s="283"/>
      <c r="C4" s="283"/>
      <c r="D4" s="283"/>
      <c r="E4" s="283"/>
      <c r="F4" s="283"/>
      <c r="G4" s="283"/>
      <c r="H4" s="283"/>
    </row>
    <row r="5" ht="9" customHeight="1"/>
    <row r="6" spans="1:6" ht="12.75">
      <c r="A6" s="1" t="s">
        <v>13</v>
      </c>
      <c r="C6" s="295"/>
      <c r="D6" s="295"/>
      <c r="E6" s="295"/>
      <c r="F6" s="295"/>
    </row>
    <row r="7" spans="3:6" ht="12.75">
      <c r="C7" s="295"/>
      <c r="D7" s="295"/>
      <c r="E7" s="295"/>
      <c r="F7" s="295"/>
    </row>
    <row r="8" spans="1:6" ht="12.75">
      <c r="A8" s="1" t="s">
        <v>14</v>
      </c>
      <c r="C8" s="303"/>
      <c r="D8" s="303"/>
      <c r="E8" s="303"/>
      <c r="F8" s="303"/>
    </row>
    <row r="9" spans="3:6" ht="12.75">
      <c r="C9" s="296"/>
      <c r="D9" s="296"/>
      <c r="E9" s="296"/>
      <c r="F9" s="296"/>
    </row>
    <row r="10" spans="1:6" ht="12.75">
      <c r="A10" s="1" t="s">
        <v>15</v>
      </c>
      <c r="C10" s="296"/>
      <c r="D10" s="296"/>
      <c r="E10" s="296"/>
      <c r="F10" s="296"/>
    </row>
    <row r="11" ht="9" customHeight="1"/>
    <row r="12" spans="1:7" ht="12.75">
      <c r="A12" s="1" t="s">
        <v>16</v>
      </c>
      <c r="E12" s="295"/>
      <c r="F12" s="295"/>
      <c r="G12" s="295"/>
    </row>
    <row r="13" spans="1:7" ht="12.75">
      <c r="A13" s="1" t="s">
        <v>17</v>
      </c>
      <c r="E13" s="295"/>
      <c r="F13" s="295"/>
      <c r="G13" s="295"/>
    </row>
    <row r="14" ht="9" customHeight="1"/>
    <row r="15" spans="1:3" ht="12.75">
      <c r="A15" s="1" t="s">
        <v>18</v>
      </c>
      <c r="C15" s="7"/>
    </row>
    <row r="16" ht="9" customHeight="1"/>
    <row r="17" spans="1:8" ht="12.75" customHeight="1">
      <c r="A17" s="1" t="s">
        <v>19</v>
      </c>
      <c r="C17" s="295"/>
      <c r="D17" s="295"/>
      <c r="E17" s="295"/>
      <c r="F17" s="295"/>
      <c r="G17" s="295"/>
      <c r="H17" s="295"/>
    </row>
    <row r="18" spans="3:6" ht="9" customHeight="1">
      <c r="C18" s="8"/>
      <c r="D18" s="8"/>
      <c r="E18" s="8"/>
      <c r="F18" s="8"/>
    </row>
    <row r="19" spans="1:6" ht="12.75">
      <c r="A19" s="1" t="s">
        <v>20</v>
      </c>
      <c r="C19" s="1" t="s">
        <v>21</v>
      </c>
      <c r="F19" s="1" t="s">
        <v>22</v>
      </c>
    </row>
    <row r="20" ht="9" customHeight="1"/>
    <row r="21" spans="1:8" ht="15.75">
      <c r="A21" s="282" t="s">
        <v>23</v>
      </c>
      <c r="B21" s="283"/>
      <c r="C21" s="283"/>
      <c r="D21" s="283"/>
      <c r="E21" s="283"/>
      <c r="F21" s="283"/>
      <c r="G21" s="283"/>
      <c r="H21" s="283"/>
    </row>
    <row r="22" ht="9" customHeight="1"/>
    <row r="23" spans="1:8" ht="12.75">
      <c r="A23" s="1" t="s">
        <v>24</v>
      </c>
      <c r="B23" s="9" t="s">
        <v>25</v>
      </c>
      <c r="D23" s="295"/>
      <c r="E23" s="295"/>
      <c r="F23" s="10" t="s">
        <v>26</v>
      </c>
      <c r="G23" s="295"/>
      <c r="H23" s="295"/>
    </row>
    <row r="24" spans="2:8" ht="12.75">
      <c r="B24" s="1" t="s">
        <v>27</v>
      </c>
      <c r="D24" s="295"/>
      <c r="E24" s="295"/>
      <c r="F24" s="295"/>
      <c r="G24" s="295"/>
      <c r="H24" s="295"/>
    </row>
    <row r="25" spans="4:8" ht="9" customHeight="1">
      <c r="D25" s="11"/>
      <c r="E25" s="11"/>
      <c r="F25" s="11"/>
      <c r="G25" s="11"/>
      <c r="H25" s="11"/>
    </row>
    <row r="26" spans="1:8" ht="12.75">
      <c r="A26" s="1" t="s">
        <v>28</v>
      </c>
      <c r="D26" s="295"/>
      <c r="E26" s="295"/>
      <c r="F26" s="295"/>
      <c r="G26" s="295"/>
      <c r="H26" s="295"/>
    </row>
    <row r="27" spans="1:8" ht="12.75">
      <c r="A27" s="12" t="s">
        <v>29</v>
      </c>
      <c r="D27" s="296"/>
      <c r="E27" s="296"/>
      <c r="F27" s="296"/>
      <c r="G27" s="296"/>
      <c r="H27" s="296"/>
    </row>
    <row r="28" spans="4:8" ht="12.75">
      <c r="D28" s="296"/>
      <c r="E28" s="296"/>
      <c r="F28" s="296"/>
      <c r="G28" s="296"/>
      <c r="H28" s="296"/>
    </row>
    <row r="29" spans="4:8" ht="12.75">
      <c r="D29" s="296"/>
      <c r="E29" s="296"/>
      <c r="F29" s="296"/>
      <c r="G29" s="296"/>
      <c r="H29" s="296"/>
    </row>
    <row r="30" ht="9" customHeight="1"/>
    <row r="31" spans="1:8" ht="15.75">
      <c r="A31" s="282" t="s">
        <v>30</v>
      </c>
      <c r="B31" s="283"/>
      <c r="C31" s="283"/>
      <c r="D31" s="283"/>
      <c r="E31" s="283"/>
      <c r="F31" s="283"/>
      <c r="G31" s="283"/>
      <c r="H31" s="283"/>
    </row>
    <row r="32" s="14" customFormat="1" ht="9" customHeight="1">
      <c r="A32" s="13"/>
    </row>
    <row r="33" spans="1:5" ht="12.75">
      <c r="A33" s="1" t="s">
        <v>31</v>
      </c>
      <c r="C33" s="302"/>
      <c r="D33" s="302"/>
      <c r="E33" s="302"/>
    </row>
    <row r="34" ht="9" customHeight="1"/>
    <row r="35" spans="1:7" ht="12.75">
      <c r="A35" s="1" t="s">
        <v>32</v>
      </c>
      <c r="C35" s="2" t="s">
        <v>33</v>
      </c>
      <c r="D35" s="15"/>
      <c r="E35" s="16" t="s">
        <v>34</v>
      </c>
      <c r="F35" s="15"/>
      <c r="G35" s="16" t="s">
        <v>35</v>
      </c>
    </row>
    <row r="36" spans="3:7" ht="12.75">
      <c r="C36" s="301"/>
      <c r="D36" s="301"/>
      <c r="E36" s="301"/>
      <c r="F36" s="301"/>
      <c r="G36" s="15"/>
    </row>
    <row r="37" spans="3:7" ht="12.75" customHeight="1">
      <c r="C37" s="301"/>
      <c r="D37" s="301"/>
      <c r="E37" s="301"/>
      <c r="F37" s="301"/>
      <c r="G37" s="15"/>
    </row>
    <row r="38" spans="3:7" ht="12.75" customHeight="1">
      <c r="C38" s="301"/>
      <c r="D38" s="301"/>
      <c r="E38" s="301"/>
      <c r="F38" s="301"/>
      <c r="G38" s="15"/>
    </row>
    <row r="39" spans="3:7" ht="12.75" customHeight="1">
      <c r="C39" s="301"/>
      <c r="D39" s="301"/>
      <c r="E39" s="301"/>
      <c r="F39" s="301"/>
      <c r="G39" s="17"/>
    </row>
    <row r="40" spans="3:8" ht="12.75" customHeight="1">
      <c r="C40" s="301"/>
      <c r="D40" s="301"/>
      <c r="E40" s="301"/>
      <c r="F40" s="301"/>
      <c r="G40" s="17"/>
      <c r="H40" s="12" t="s">
        <v>36</v>
      </c>
    </row>
    <row r="41" ht="9" customHeight="1"/>
    <row r="42" spans="1:8" ht="15.75">
      <c r="A42" s="282" t="s">
        <v>37</v>
      </c>
      <c r="B42" s="283"/>
      <c r="C42" s="283"/>
      <c r="D42" s="283"/>
      <c r="E42" s="283"/>
      <c r="F42" s="283"/>
      <c r="G42" s="283"/>
      <c r="H42" s="283"/>
    </row>
    <row r="43" s="14" customFormat="1" ht="9" customHeight="1">
      <c r="A43" s="13"/>
    </row>
    <row r="44" ht="12.75">
      <c r="A44" s="1" t="s">
        <v>38</v>
      </c>
    </row>
    <row r="45" ht="12.75">
      <c r="A45" s="1" t="s">
        <v>39</v>
      </c>
    </row>
    <row r="46" ht="9" customHeight="1"/>
    <row r="47" spans="1:8" ht="25.5">
      <c r="A47" s="18" t="s">
        <v>40</v>
      </c>
      <c r="B47" s="19"/>
      <c r="C47" s="19"/>
      <c r="D47" s="19"/>
      <c r="E47" s="19"/>
      <c r="F47" s="19"/>
      <c r="G47" s="19"/>
      <c r="H47" s="19"/>
    </row>
    <row r="48" spans="1:8" ht="25.5">
      <c r="A48" s="18" t="s">
        <v>41</v>
      </c>
      <c r="B48" s="19"/>
      <c r="C48" s="19"/>
      <c r="D48" s="19"/>
      <c r="E48" s="19"/>
      <c r="F48" s="19"/>
      <c r="G48" s="19"/>
      <c r="H48" s="19"/>
    </row>
    <row r="49" spans="1:8" ht="25.5">
      <c r="A49" s="18" t="s">
        <v>42</v>
      </c>
      <c r="B49" s="19"/>
      <c r="C49" s="19"/>
      <c r="D49" s="19"/>
      <c r="E49" s="19"/>
      <c r="F49" s="19"/>
      <c r="G49" s="19"/>
      <c r="H49" s="19"/>
    </row>
    <row r="50" spans="1:8" ht="12.75">
      <c r="A50" s="20" t="s">
        <v>43</v>
      </c>
      <c r="B50" s="21"/>
      <c r="C50" s="21"/>
      <c r="D50" s="21"/>
      <c r="E50" s="21"/>
      <c r="F50" s="21"/>
      <c r="G50" s="21"/>
      <c r="H50" s="21"/>
    </row>
    <row r="51" spans="1:8" ht="12.75" customHeight="1">
      <c r="A51" s="22" t="s">
        <v>44</v>
      </c>
      <c r="B51" s="21"/>
      <c r="C51" s="21"/>
      <c r="D51" s="21"/>
      <c r="E51" s="21"/>
      <c r="F51" s="21"/>
      <c r="G51" s="21"/>
      <c r="H51" s="21"/>
    </row>
    <row r="52" spans="1:8" ht="12.75">
      <c r="A52" s="22" t="s">
        <v>45</v>
      </c>
      <c r="B52" s="21"/>
      <c r="C52" s="21"/>
      <c r="D52" s="21"/>
      <c r="E52" s="21"/>
      <c r="F52" s="21"/>
      <c r="G52" s="21"/>
      <c r="H52" s="21"/>
    </row>
    <row r="53" spans="1:8" ht="12.75">
      <c r="A53" s="23" t="s">
        <v>46</v>
      </c>
      <c r="B53" s="24"/>
      <c r="C53" s="24"/>
      <c r="D53" s="21"/>
      <c r="E53" s="21"/>
      <c r="F53" s="21"/>
      <c r="G53" s="21"/>
      <c r="H53" s="21"/>
    </row>
    <row r="54" spans="1:8" ht="9" customHeight="1">
      <c r="A54" s="25"/>
      <c r="B54" s="26"/>
      <c r="C54" s="26"/>
      <c r="D54" s="27"/>
      <c r="E54" s="27"/>
      <c r="F54" s="27"/>
      <c r="G54" s="27"/>
      <c r="H54" s="27"/>
    </row>
    <row r="55" spans="1:8" ht="12.75" customHeight="1">
      <c r="A55" s="300" t="s">
        <v>47</v>
      </c>
      <c r="B55" s="300"/>
      <c r="C55" s="300"/>
      <c r="D55" s="300"/>
      <c r="E55" s="300"/>
      <c r="F55" s="300"/>
      <c r="G55" s="300"/>
      <c r="H55" s="300"/>
    </row>
    <row r="56" spans="1:8" ht="12.75">
      <c r="A56" s="300"/>
      <c r="B56" s="300"/>
      <c r="C56" s="300"/>
      <c r="D56" s="300"/>
      <c r="E56" s="300"/>
      <c r="F56" s="300"/>
      <c r="G56" s="300"/>
      <c r="H56" s="300"/>
    </row>
    <row r="57" spans="1:8" ht="12.75">
      <c r="A57" s="300"/>
      <c r="B57" s="300"/>
      <c r="C57" s="300"/>
      <c r="D57" s="300"/>
      <c r="E57" s="300"/>
      <c r="F57" s="300"/>
      <c r="G57" s="300"/>
      <c r="H57" s="300"/>
    </row>
    <row r="58" spans="1:8" ht="12.75">
      <c r="A58" s="300"/>
      <c r="B58" s="300"/>
      <c r="C58" s="300"/>
      <c r="D58" s="300"/>
      <c r="E58" s="300"/>
      <c r="F58" s="300"/>
      <c r="G58" s="300"/>
      <c r="H58" s="300"/>
    </row>
    <row r="59" spans="1:8" ht="12.75">
      <c r="A59" s="300"/>
      <c r="B59" s="300"/>
      <c r="C59" s="300"/>
      <c r="D59" s="300"/>
      <c r="E59" s="300"/>
      <c r="F59" s="300"/>
      <c r="G59" s="300"/>
      <c r="H59" s="300"/>
    </row>
    <row r="60" spans="1:8" ht="12.75">
      <c r="A60" s="300"/>
      <c r="B60" s="300"/>
      <c r="C60" s="300"/>
      <c r="D60" s="300"/>
      <c r="E60" s="300"/>
      <c r="F60" s="300"/>
      <c r="G60" s="300"/>
      <c r="H60" s="300"/>
    </row>
    <row r="64" ht="12.75" customHeight="1"/>
  </sheetData>
  <sheetProtection selectLockedCells="1" selectUnlockedCells="1"/>
  <mergeCells count="25">
    <mergeCell ref="C6:F7"/>
    <mergeCell ref="C8:F8"/>
    <mergeCell ref="C9:F10"/>
    <mergeCell ref="E12:G12"/>
    <mergeCell ref="E13:G13"/>
    <mergeCell ref="C17:H17"/>
    <mergeCell ref="D23:E23"/>
    <mergeCell ref="G23:H23"/>
    <mergeCell ref="D24:H24"/>
    <mergeCell ref="D26:H26"/>
    <mergeCell ref="D27:H27"/>
    <mergeCell ref="D28:H28"/>
    <mergeCell ref="D29:H29"/>
    <mergeCell ref="C33:E33"/>
    <mergeCell ref="C36:D36"/>
    <mergeCell ref="E36:F36"/>
    <mergeCell ref="C37:D37"/>
    <mergeCell ref="E37:F37"/>
    <mergeCell ref="A55:H60"/>
    <mergeCell ref="C38:D38"/>
    <mergeCell ref="E38:F38"/>
    <mergeCell ref="C39:D39"/>
    <mergeCell ref="E39:F39"/>
    <mergeCell ref="C40:D40"/>
    <mergeCell ref="E40:F40"/>
  </mergeCells>
  <dataValidations count="1">
    <dataValidation type="decimal" allowBlank="1" showErrorMessage="1" sqref="B50:H54">
      <formula1>0</formula1>
      <formula2>100000</formula2>
    </dataValidation>
  </dataValidations>
  <printOptions horizontalCentered="1"/>
  <pageMargins left="0.39375" right="0.39375" top="0.5902777777777778" bottom="0.5902777777777778" header="0.5118055555555555" footer="0.11805555555555555"/>
  <pageSetup horizontalDpi="300" verticalDpi="300" orientation="portrait" paperSize="9" scale="99" r:id="rId3"/>
  <headerFooter alignWithMargins="0">
    <oddFooter>&amp;R&amp;"Calibri,Normal"&amp;9 2/9</oddFooter>
  </headerFooter>
  <drawing r:id="rId2"/>
  <legacyDrawing r:id="rId1"/>
</worksheet>
</file>

<file path=xl/worksheets/sheet3.xml><?xml version="1.0" encoding="utf-8"?>
<worksheet xmlns="http://schemas.openxmlformats.org/spreadsheetml/2006/main" xmlns:r="http://schemas.openxmlformats.org/officeDocument/2006/relationships">
  <dimension ref="A1:H51"/>
  <sheetViews>
    <sheetView view="pageBreakPreview" zoomScaleNormal="90" zoomScaleSheetLayoutView="100" zoomScalePageLayoutView="0" workbookViewId="0" topLeftCell="A1">
      <selection activeCell="F1" sqref="F1"/>
    </sheetView>
  </sheetViews>
  <sheetFormatPr defaultColWidth="11.00390625" defaultRowHeight="12.75"/>
  <cols>
    <col min="1" max="16384" width="11.00390625" style="1" customWidth="1"/>
  </cols>
  <sheetData>
    <row r="1" spans="1:8" s="28" customFormat="1" ht="22.5" customHeight="1">
      <c r="A1" s="289" t="s">
        <v>48</v>
      </c>
      <c r="B1" s="290"/>
      <c r="C1" s="290"/>
      <c r="D1" s="290"/>
      <c r="E1" s="290"/>
      <c r="F1" s="290"/>
      <c r="G1" s="290"/>
      <c r="H1" s="291"/>
    </row>
    <row r="2" spans="1:8" s="14" customFormat="1" ht="12.75" customHeight="1">
      <c r="A2" s="29"/>
      <c r="B2" s="30"/>
      <c r="C2" s="30"/>
      <c r="D2" s="30"/>
      <c r="E2" s="30"/>
      <c r="F2" s="30"/>
      <c r="G2" s="30"/>
      <c r="H2" s="30"/>
    </row>
    <row r="3" spans="1:8" ht="15.75">
      <c r="A3" s="282" t="s">
        <v>49</v>
      </c>
      <c r="B3" s="283"/>
      <c r="C3" s="283"/>
      <c r="D3" s="283"/>
      <c r="E3" s="283"/>
      <c r="F3" s="283"/>
      <c r="G3" s="283"/>
      <c r="H3" s="283"/>
    </row>
    <row r="4" ht="7.5" customHeight="1"/>
    <row r="5" spans="1:8" s="6" customFormat="1" ht="17.25" customHeight="1">
      <c r="A5" s="31" t="s">
        <v>50</v>
      </c>
      <c r="B5" s="31"/>
      <c r="C5" s="31" t="s">
        <v>51</v>
      </c>
      <c r="D5" s="317" t="s">
        <v>52</v>
      </c>
      <c r="E5" s="317"/>
      <c r="F5" s="31"/>
      <c r="G5" s="32" t="s">
        <v>53</v>
      </c>
      <c r="H5" s="33"/>
    </row>
    <row r="6" spans="1:8" s="35" customFormat="1" ht="7.5" customHeight="1">
      <c r="A6" s="34"/>
      <c r="B6" s="34"/>
      <c r="C6" s="34"/>
      <c r="D6" s="34"/>
      <c r="E6" s="34"/>
      <c r="F6" s="34"/>
      <c r="G6" s="34"/>
      <c r="H6" s="34"/>
    </row>
    <row r="7" spans="1:8" ht="15.75">
      <c r="A7" s="282" t="s">
        <v>54</v>
      </c>
      <c r="B7" s="284"/>
      <c r="C7" s="284"/>
      <c r="D7" s="284"/>
      <c r="E7" s="284"/>
      <c r="F7" s="284"/>
      <c r="G7" s="284"/>
      <c r="H7" s="284"/>
    </row>
    <row r="8" ht="7.5" customHeight="1"/>
    <row r="9" ht="12.75">
      <c r="B9" s="12" t="s">
        <v>55</v>
      </c>
    </row>
    <row r="10" ht="7.5" customHeight="1"/>
    <row r="11" spans="1:8" s="6" customFormat="1" ht="72" customHeight="1">
      <c r="A11" s="318"/>
      <c r="B11" s="318"/>
      <c r="C11" s="318"/>
      <c r="D11" s="318"/>
      <c r="E11" s="318"/>
      <c r="F11" s="318"/>
      <c r="G11" s="318"/>
      <c r="H11" s="318"/>
    </row>
    <row r="12" ht="7.5" customHeight="1"/>
    <row r="13" spans="1:8" ht="15.75">
      <c r="A13" s="282" t="s">
        <v>56</v>
      </c>
      <c r="B13" s="283"/>
      <c r="C13" s="283"/>
      <c r="D13" s="283"/>
      <c r="E13" s="283"/>
      <c r="F13" s="283"/>
      <c r="G13" s="283"/>
      <c r="H13" s="283"/>
    </row>
    <row r="14" ht="7.5" customHeight="1"/>
    <row r="15" ht="12.75">
      <c r="B15" s="12" t="s">
        <v>57</v>
      </c>
    </row>
    <row r="16" ht="7.5" customHeight="1"/>
    <row r="17" spans="1:7" ht="12.75" customHeight="1">
      <c r="A17" s="1" t="s">
        <v>8</v>
      </c>
      <c r="C17" s="295"/>
      <c r="D17" s="295"/>
      <c r="E17" s="295"/>
      <c r="F17" s="295"/>
      <c r="G17" s="295"/>
    </row>
    <row r="18" spans="3:7" ht="7.5" customHeight="1">
      <c r="C18" s="36"/>
      <c r="D18" s="36"/>
      <c r="E18" s="36"/>
      <c r="F18" s="36"/>
      <c r="G18" s="36"/>
    </row>
    <row r="19" spans="1:7" ht="12.75">
      <c r="A19" s="1" t="s">
        <v>58</v>
      </c>
      <c r="C19" s="295"/>
      <c r="D19" s="295"/>
      <c r="E19" s="295"/>
      <c r="F19" s="295"/>
      <c r="G19" s="295"/>
    </row>
    <row r="20" spans="3:7" ht="7.5" customHeight="1">
      <c r="C20" s="36"/>
      <c r="D20" s="36"/>
      <c r="E20" s="36"/>
      <c r="F20" s="36"/>
      <c r="G20" s="36"/>
    </row>
    <row r="21" spans="1:4" ht="12.75">
      <c r="A21" s="1" t="s">
        <v>59</v>
      </c>
      <c r="C21" s="295"/>
      <c r="D21" s="295"/>
    </row>
    <row r="22" ht="7.5" customHeight="1">
      <c r="C22" s="34"/>
    </row>
    <row r="23" ht="7.5" customHeight="1"/>
    <row r="24" spans="1:8" ht="15.75">
      <c r="A24" s="282" t="s">
        <v>60</v>
      </c>
      <c r="B24" s="283"/>
      <c r="C24" s="283"/>
      <c r="D24" s="283"/>
      <c r="E24" s="283"/>
      <c r="F24" s="283"/>
      <c r="G24" s="283"/>
      <c r="H24" s="283"/>
    </row>
    <row r="25" ht="7.5" customHeight="1"/>
    <row r="26" ht="12.75">
      <c r="A26" s="12" t="s">
        <v>61</v>
      </c>
    </row>
    <row r="27" ht="7.5" customHeight="1"/>
    <row r="28" spans="1:4" ht="12.75">
      <c r="A28" s="1" t="s">
        <v>62</v>
      </c>
      <c r="C28" s="315"/>
      <c r="D28" s="315"/>
    </row>
    <row r="29" ht="12.75">
      <c r="A29" s="1" t="s">
        <v>63</v>
      </c>
    </row>
    <row r="30" spans="1:4" ht="12.75">
      <c r="A30" s="1" t="s">
        <v>64</v>
      </c>
      <c r="C30" s="315"/>
      <c r="D30" s="315"/>
    </row>
    <row r="31" spans="1:4" ht="12.75">
      <c r="A31" s="12" t="s">
        <v>65</v>
      </c>
      <c r="C31" s="8"/>
      <c r="D31" s="8"/>
    </row>
    <row r="32" ht="7.5" customHeight="1"/>
    <row r="33" spans="1:8" ht="22.5" customHeight="1">
      <c r="A33" s="289" t="s">
        <v>66</v>
      </c>
      <c r="B33" s="292"/>
      <c r="C33" s="292"/>
      <c r="D33" s="292"/>
      <c r="E33" s="292"/>
      <c r="F33" s="292"/>
      <c r="G33" s="292"/>
      <c r="H33" s="293"/>
    </row>
    <row r="34" ht="7.5" customHeight="1"/>
    <row r="35" spans="1:8" ht="12.75">
      <c r="A35" s="314" t="s">
        <v>67</v>
      </c>
      <c r="B35" s="314"/>
      <c r="C35" s="38" t="s">
        <v>68</v>
      </c>
      <c r="D35" s="38" t="s">
        <v>69</v>
      </c>
      <c r="E35" s="38" t="s">
        <v>70</v>
      </c>
      <c r="F35" s="38" t="s">
        <v>71</v>
      </c>
      <c r="G35" s="38" t="s">
        <v>72</v>
      </c>
      <c r="H35" s="38" t="s">
        <v>73</v>
      </c>
    </row>
    <row r="36" spans="1:8" ht="12.75" customHeight="1">
      <c r="A36" s="316" t="s">
        <v>74</v>
      </c>
      <c r="B36" s="316"/>
      <c r="C36" s="311"/>
      <c r="D36" s="311"/>
      <c r="E36" s="311"/>
      <c r="F36" s="311"/>
      <c r="G36" s="311"/>
      <c r="H36" s="312">
        <f>SUM(C36:F37)</f>
        <v>0</v>
      </c>
    </row>
    <row r="37" spans="1:8" ht="12.75" customHeight="1">
      <c r="A37" s="313" t="s">
        <v>75</v>
      </c>
      <c r="B37" s="313"/>
      <c r="C37" s="311"/>
      <c r="D37" s="311"/>
      <c r="E37" s="311"/>
      <c r="F37" s="311"/>
      <c r="G37" s="311"/>
      <c r="H37" s="312"/>
    </row>
    <row r="38" spans="1:8" ht="25.5" customHeight="1">
      <c r="A38" s="307" t="s">
        <v>76</v>
      </c>
      <c r="B38" s="307"/>
      <c r="C38" s="42">
        <f>Page5!B14</f>
        <v>0</v>
      </c>
      <c r="D38" s="42">
        <f>Page5!C14</f>
        <v>0</v>
      </c>
      <c r="E38" s="42">
        <f>Page5!D14</f>
        <v>0</v>
      </c>
      <c r="F38" s="42">
        <f>Page5!E14</f>
        <v>0</v>
      </c>
      <c r="G38" s="42">
        <f>Page5!F14</f>
        <v>0</v>
      </c>
      <c r="H38" s="43">
        <f>SUM(C38:G38)</f>
        <v>0</v>
      </c>
    </row>
    <row r="39" spans="1:8" ht="12.75" customHeight="1">
      <c r="A39" s="314" t="s">
        <v>77</v>
      </c>
      <c r="B39" s="314"/>
      <c r="C39" s="44">
        <f>'Page 7'!E43</f>
        <v>0</v>
      </c>
      <c r="D39" s="44">
        <f>'Page 7'!F43</f>
        <v>0</v>
      </c>
      <c r="E39" s="44">
        <f>'Page 7'!G43</f>
        <v>0</v>
      </c>
      <c r="F39" s="44">
        <f>'Page 7'!H43</f>
        <v>0</v>
      </c>
      <c r="G39" s="44">
        <f>'Page 7'!I43</f>
        <v>0</v>
      </c>
      <c r="H39" s="40">
        <f>SUM(C39:G39)</f>
        <v>0</v>
      </c>
    </row>
    <row r="40" spans="1:8" ht="12.75" customHeight="1">
      <c r="A40" s="307" t="s">
        <v>78</v>
      </c>
      <c r="B40" s="307"/>
      <c r="C40" s="308"/>
      <c r="D40" s="309">
        <f>Effreference+Cdicréesannée1+Emploitransfannée1+EmploisMaintenusN+Emplreprisannée1</f>
        <v>0</v>
      </c>
      <c r="E40" s="309">
        <f>EffectifN1+Cdicréesannée2+Empltransfannée2+EmploisMaintenusN1+Emplreprisannée2</f>
        <v>0</v>
      </c>
      <c r="F40" s="309">
        <f>EffectifN2+Cdicréesannée3+Empltransfannée3+EmploisMaintenusN2+Emplreprisannée3</f>
        <v>0</v>
      </c>
      <c r="G40" s="310">
        <f>EffectifN3+Cdicréesannée4+Empltransfannée4+EmploisMaintenusN3+Emplreprisannée4</f>
        <v>0</v>
      </c>
      <c r="H40" s="304">
        <f>EffectifN4+Cdicréesannée5+Empltransfannée5+EmploisMaintenusN4+Emplreprisannée5</f>
        <v>0</v>
      </c>
    </row>
    <row r="41" spans="1:8" ht="12.75">
      <c r="A41" s="307"/>
      <c r="B41" s="307"/>
      <c r="C41" s="308"/>
      <c r="D41" s="309"/>
      <c r="E41" s="309"/>
      <c r="F41" s="309"/>
      <c r="G41" s="310"/>
      <c r="H41" s="304"/>
    </row>
    <row r="42" spans="1:8" ht="12.75">
      <c r="A42" s="307"/>
      <c r="B42" s="307"/>
      <c r="C42" s="308"/>
      <c r="D42" s="309"/>
      <c r="E42" s="309"/>
      <c r="F42" s="309"/>
      <c r="G42" s="310"/>
      <c r="H42" s="304"/>
    </row>
    <row r="43" spans="1:8" ht="12.75">
      <c r="A43" s="45" t="s">
        <v>79</v>
      </c>
      <c r="B43" s="46"/>
      <c r="C43" s="47"/>
      <c r="D43" s="47"/>
      <c r="E43" s="47"/>
      <c r="F43" s="47"/>
      <c r="G43" s="47"/>
      <c r="H43" s="48">
        <f>Cdicréesannée1+Cdicréesannée2+Cdicréesannée3+Cdicréesannée4+Cdicréesannée5</f>
        <v>0</v>
      </c>
    </row>
    <row r="44" spans="1:8" ht="12.75">
      <c r="A44" s="45" t="s">
        <v>80</v>
      </c>
      <c r="B44" s="46"/>
      <c r="C44" s="49"/>
      <c r="D44" s="49"/>
      <c r="E44" s="49"/>
      <c r="F44" s="49"/>
      <c r="G44" s="49"/>
      <c r="H44" s="48">
        <f>Emploitransfannée1+Empltransfannée2+Empltransfannée4+Empltransfannée5</f>
        <v>0</v>
      </c>
    </row>
    <row r="45" spans="1:8" ht="12.75">
      <c r="A45" s="45" t="s">
        <v>81</v>
      </c>
      <c r="B45" s="46"/>
      <c r="C45" s="49"/>
      <c r="D45" s="49"/>
      <c r="E45" s="49"/>
      <c r="F45" s="49"/>
      <c r="G45" s="49"/>
      <c r="H45" s="50">
        <f>EmploisMaintenusN+EmploisMaintenusN1+EmploisMaintenusN2+EmploisMaintenusN3+EmploisMaintenusN4</f>
        <v>0</v>
      </c>
    </row>
    <row r="46" spans="1:8" ht="12.75">
      <c r="A46" s="51" t="s">
        <v>82</v>
      </c>
      <c r="B46" s="52"/>
      <c r="C46" s="53"/>
      <c r="D46" s="53"/>
      <c r="E46" s="53"/>
      <c r="F46" s="53"/>
      <c r="G46" s="53"/>
      <c r="H46" s="54">
        <f>Emplreprisannée1+Emplreprisannée2+Emplreprisannée3+Emplreprisannée4+Emplreprisannée5</f>
        <v>0</v>
      </c>
    </row>
    <row r="48" spans="1:8" ht="12.75" customHeight="1">
      <c r="A48" s="305" t="s">
        <v>83</v>
      </c>
      <c r="B48" s="305"/>
      <c r="C48" s="305"/>
      <c r="D48" s="305"/>
      <c r="E48" s="305"/>
      <c r="F48" s="305"/>
      <c r="G48" s="305"/>
      <c r="H48" s="305"/>
    </row>
    <row r="49" spans="1:8" ht="12.75">
      <c r="A49" s="306"/>
      <c r="B49" s="306"/>
      <c r="C49" s="306"/>
      <c r="D49" s="306"/>
      <c r="E49" s="306"/>
      <c r="F49" s="306"/>
      <c r="G49" s="306"/>
      <c r="H49" s="306"/>
    </row>
    <row r="50" spans="1:8" ht="12.75">
      <c r="A50" s="306"/>
      <c r="B50" s="306"/>
      <c r="C50" s="306"/>
      <c r="D50" s="306"/>
      <c r="E50" s="306"/>
      <c r="F50" s="306"/>
      <c r="G50" s="306"/>
      <c r="H50" s="306"/>
    </row>
    <row r="51" spans="1:8" ht="12.75">
      <c r="A51" s="306"/>
      <c r="B51" s="306"/>
      <c r="C51" s="306"/>
      <c r="D51" s="306"/>
      <c r="E51" s="306"/>
      <c r="F51" s="306"/>
      <c r="G51" s="306"/>
      <c r="H51" s="306"/>
    </row>
  </sheetData>
  <sheetProtection selectLockedCells="1" selectUnlockedCells="1"/>
  <mergeCells count="26">
    <mergeCell ref="D5:E5"/>
    <mergeCell ref="A11:H11"/>
    <mergeCell ref="C17:G17"/>
    <mergeCell ref="C19:G19"/>
    <mergeCell ref="C21:D21"/>
    <mergeCell ref="C28:D28"/>
    <mergeCell ref="C30:D30"/>
    <mergeCell ref="A35:B35"/>
    <mergeCell ref="A36:B36"/>
    <mergeCell ref="C36:C37"/>
    <mergeCell ref="D36:D37"/>
    <mergeCell ref="E36:E37"/>
    <mergeCell ref="F36:F37"/>
    <mergeCell ref="G36:G37"/>
    <mergeCell ref="H36:H37"/>
    <mergeCell ref="A37:B37"/>
    <mergeCell ref="A38:B38"/>
    <mergeCell ref="A39:B39"/>
    <mergeCell ref="H40:H42"/>
    <mergeCell ref="A48:H51"/>
    <mergeCell ref="A40:B42"/>
    <mergeCell ref="C40:C42"/>
    <mergeCell ref="D40:D42"/>
    <mergeCell ref="E40:E42"/>
    <mergeCell ref="F40:F42"/>
    <mergeCell ref="G40:G42"/>
  </mergeCells>
  <dataValidations count="1">
    <dataValidation type="whole" operator="greaterThan" allowBlank="1" showErrorMessage="1" sqref="C43:G46">
      <formula1>0</formula1>
    </dataValidation>
  </dataValidations>
  <printOptions horizontalCentered="1" verticalCentered="1"/>
  <pageMargins left="0.39375" right="0.39375" top="0.5902777777777778" bottom="0.5902777777777778" header="0.5118055555555555" footer="0.11805555555555555"/>
  <pageSetup horizontalDpi="300" verticalDpi="300" orientation="portrait" paperSize="9" r:id="rId2"/>
  <headerFooter alignWithMargins="0">
    <oddFooter>&amp;R&amp;"Calibri,Normal"&amp;9 3/9</oddFooter>
  </headerFooter>
  <legacyDrawing r:id="rId1"/>
</worksheet>
</file>

<file path=xl/worksheets/sheet4.xml><?xml version="1.0" encoding="utf-8"?>
<worksheet xmlns="http://schemas.openxmlformats.org/spreadsheetml/2006/main" xmlns:r="http://schemas.openxmlformats.org/officeDocument/2006/relationships">
  <dimension ref="A1:I47"/>
  <sheetViews>
    <sheetView view="pageBreakPreview" zoomScaleNormal="90" zoomScaleSheetLayoutView="100" zoomScalePageLayoutView="0" workbookViewId="0" topLeftCell="A1">
      <selection activeCell="E7" sqref="E7"/>
    </sheetView>
  </sheetViews>
  <sheetFormatPr defaultColWidth="11.00390625" defaultRowHeight="12.75"/>
  <cols>
    <col min="1" max="5" width="11.00390625" style="1" customWidth="1"/>
    <col min="6" max="6" width="12.421875" style="1" customWidth="1"/>
    <col min="7" max="7" width="7.421875" style="1" customWidth="1"/>
    <col min="8" max="8" width="6.00390625" style="1" customWidth="1"/>
    <col min="9" max="9" width="14.421875" style="1" customWidth="1"/>
    <col min="10" max="16384" width="11.00390625" style="1" customWidth="1"/>
  </cols>
  <sheetData>
    <row r="1" spans="1:9" s="55" customFormat="1" ht="22.5" customHeight="1">
      <c r="A1" s="287" t="s">
        <v>84</v>
      </c>
      <c r="B1" s="287"/>
      <c r="C1" s="287"/>
      <c r="D1" s="287"/>
      <c r="E1" s="287"/>
      <c r="F1" s="287"/>
      <c r="G1" s="287"/>
      <c r="H1" s="287"/>
      <c r="I1" s="287"/>
    </row>
    <row r="2" spans="1:9" s="55" customFormat="1" ht="22.5" customHeight="1">
      <c r="A2" s="56"/>
      <c r="B2" s="56"/>
      <c r="C2" s="56"/>
      <c r="D2" s="56"/>
      <c r="E2" s="56"/>
      <c r="F2" s="56"/>
      <c r="G2" s="56"/>
      <c r="H2" s="56"/>
      <c r="I2" s="56"/>
    </row>
    <row r="3" spans="1:9" s="55" customFormat="1" ht="22.5" customHeight="1">
      <c r="A3" s="57" t="s">
        <v>85</v>
      </c>
      <c r="B3" s="56"/>
      <c r="C3" s="56"/>
      <c r="D3" s="56"/>
      <c r="E3" s="56"/>
      <c r="F3" s="56"/>
      <c r="G3" s="56"/>
      <c r="H3" s="56"/>
      <c r="I3" s="56"/>
    </row>
    <row r="4" spans="3:8" ht="12.75">
      <c r="C4" s="58" t="s">
        <v>86</v>
      </c>
      <c r="D4" s="58" t="s">
        <v>87</v>
      </c>
      <c r="E4" s="58" t="s">
        <v>88</v>
      </c>
      <c r="F4" s="58" t="s">
        <v>89</v>
      </c>
      <c r="G4" s="322" t="s">
        <v>90</v>
      </c>
      <c r="H4" s="322"/>
    </row>
    <row r="5" spans="1:8" ht="61.5" customHeight="1">
      <c r="A5" s="323" t="s">
        <v>91</v>
      </c>
      <c r="B5" s="323"/>
      <c r="C5" s="58"/>
      <c r="D5" s="58"/>
      <c r="E5" s="58"/>
      <c r="F5" s="58"/>
      <c r="G5" s="324"/>
      <c r="H5" s="324"/>
    </row>
    <row r="6" spans="1:8" ht="12.75">
      <c r="A6" s="324" t="s">
        <v>92</v>
      </c>
      <c r="B6" s="324"/>
      <c r="C6" s="58"/>
      <c r="D6" s="58"/>
      <c r="E6" s="58"/>
      <c r="F6" s="58"/>
      <c r="G6" s="324"/>
      <c r="H6" s="324"/>
    </row>
    <row r="9" spans="1:9" s="55" customFormat="1" ht="22.5" customHeight="1">
      <c r="A9" s="287" t="s">
        <v>93</v>
      </c>
      <c r="B9" s="287"/>
      <c r="C9" s="287"/>
      <c r="D9" s="287"/>
      <c r="E9" s="287"/>
      <c r="F9" s="287"/>
      <c r="G9" s="287"/>
      <c r="H9" s="287"/>
      <c r="I9" s="287"/>
    </row>
    <row r="11" spans="1:5" ht="12.75">
      <c r="A11" s="1" t="s">
        <v>94</v>
      </c>
      <c r="E11" s="35"/>
    </row>
    <row r="12" spans="1:5" ht="12.75">
      <c r="A12" s="1" t="s">
        <v>95</v>
      </c>
      <c r="E12" s="35"/>
    </row>
    <row r="13" spans="1:5" ht="12.75">
      <c r="A13" s="1" t="s">
        <v>96</v>
      </c>
      <c r="E13" s="35"/>
    </row>
    <row r="14" spans="1:5" ht="12.75">
      <c r="A14" s="1" t="s">
        <v>97</v>
      </c>
      <c r="E14" s="35"/>
    </row>
    <row r="15" ht="12.75">
      <c r="E15" s="35"/>
    </row>
    <row r="16" spans="1:9" ht="12.75" customHeight="1">
      <c r="A16" s="323" t="s">
        <v>98</v>
      </c>
      <c r="B16" s="323"/>
      <c r="C16" s="323"/>
      <c r="D16" s="323"/>
      <c r="E16" s="59" t="s">
        <v>99</v>
      </c>
      <c r="F16" s="60" t="s">
        <v>100</v>
      </c>
      <c r="G16" s="325" t="s">
        <v>101</v>
      </c>
      <c r="H16" s="325"/>
      <c r="I16" s="61" t="s">
        <v>102</v>
      </c>
    </row>
    <row r="17" spans="1:9" ht="12.75">
      <c r="A17" s="321"/>
      <c r="B17" s="321"/>
      <c r="C17" s="321"/>
      <c r="D17" s="321"/>
      <c r="E17" s="62"/>
      <c r="F17" s="63"/>
      <c r="G17" s="320"/>
      <c r="H17" s="320"/>
      <c r="I17" s="64">
        <f aca="true" t="shared" si="0" ref="I17:I46">F17*H17</f>
        <v>0</v>
      </c>
    </row>
    <row r="18" spans="1:9" ht="12.75">
      <c r="A18" s="321"/>
      <c r="B18" s="321"/>
      <c r="C18" s="321"/>
      <c r="D18" s="321"/>
      <c r="E18" s="62"/>
      <c r="F18" s="63"/>
      <c r="G18" s="320"/>
      <c r="H18" s="320"/>
      <c r="I18" s="64">
        <f t="shared" si="0"/>
        <v>0</v>
      </c>
    </row>
    <row r="19" spans="1:9" ht="12.75">
      <c r="A19" s="321"/>
      <c r="B19" s="321"/>
      <c r="C19" s="321"/>
      <c r="D19" s="321"/>
      <c r="E19" s="62"/>
      <c r="F19" s="63"/>
      <c r="G19" s="320"/>
      <c r="H19" s="320"/>
      <c r="I19" s="64">
        <f t="shared" si="0"/>
        <v>0</v>
      </c>
    </row>
    <row r="20" spans="1:9" ht="12.75">
      <c r="A20" s="321"/>
      <c r="B20" s="321"/>
      <c r="C20" s="321"/>
      <c r="D20" s="321"/>
      <c r="E20" s="62"/>
      <c r="F20" s="63"/>
      <c r="G20" s="320"/>
      <c r="H20" s="320"/>
      <c r="I20" s="64">
        <f t="shared" si="0"/>
        <v>0</v>
      </c>
    </row>
    <row r="21" spans="1:9" ht="12.75">
      <c r="A21" s="65"/>
      <c r="B21" s="66"/>
      <c r="C21" s="66"/>
      <c r="D21" s="67"/>
      <c r="E21" s="62"/>
      <c r="F21" s="63"/>
      <c r="G21" s="320"/>
      <c r="H21" s="320"/>
      <c r="I21" s="64">
        <f t="shared" si="0"/>
        <v>0</v>
      </c>
    </row>
    <row r="22" spans="1:9" ht="12.75">
      <c r="A22" s="65"/>
      <c r="B22" s="66"/>
      <c r="C22" s="66"/>
      <c r="D22" s="67"/>
      <c r="E22" s="62"/>
      <c r="F22" s="63"/>
      <c r="G22" s="320"/>
      <c r="H22" s="320"/>
      <c r="I22" s="64">
        <f t="shared" si="0"/>
        <v>0</v>
      </c>
    </row>
    <row r="23" spans="1:9" ht="12.75">
      <c r="A23" s="65"/>
      <c r="B23" s="66"/>
      <c r="C23" s="66"/>
      <c r="D23" s="67"/>
      <c r="E23" s="62"/>
      <c r="F23" s="63"/>
      <c r="G23" s="320"/>
      <c r="H23" s="320"/>
      <c r="I23" s="64">
        <f t="shared" si="0"/>
        <v>0</v>
      </c>
    </row>
    <row r="24" spans="1:9" ht="12.75">
      <c r="A24" s="65"/>
      <c r="B24" s="66"/>
      <c r="C24" s="66"/>
      <c r="D24" s="67"/>
      <c r="E24" s="62"/>
      <c r="F24" s="63"/>
      <c r="G24" s="320"/>
      <c r="H24" s="320"/>
      <c r="I24" s="64">
        <f t="shared" si="0"/>
        <v>0</v>
      </c>
    </row>
    <row r="25" spans="1:9" ht="12.75">
      <c r="A25" s="65"/>
      <c r="B25" s="66"/>
      <c r="C25" s="66"/>
      <c r="D25" s="67"/>
      <c r="E25" s="62"/>
      <c r="F25" s="63"/>
      <c r="G25" s="320"/>
      <c r="H25" s="320"/>
      <c r="I25" s="64">
        <f t="shared" si="0"/>
        <v>0</v>
      </c>
    </row>
    <row r="26" spans="1:9" ht="12.75">
      <c r="A26" s="65"/>
      <c r="B26" s="66"/>
      <c r="C26" s="66"/>
      <c r="D26" s="67"/>
      <c r="E26" s="62"/>
      <c r="F26" s="63"/>
      <c r="G26" s="320"/>
      <c r="H26" s="320"/>
      <c r="I26" s="64">
        <f t="shared" si="0"/>
        <v>0</v>
      </c>
    </row>
    <row r="27" spans="1:9" ht="12.75">
      <c r="A27" s="65"/>
      <c r="B27" s="66"/>
      <c r="C27" s="66"/>
      <c r="D27" s="67"/>
      <c r="E27" s="62"/>
      <c r="F27" s="63"/>
      <c r="G27" s="320"/>
      <c r="H27" s="320"/>
      <c r="I27" s="64">
        <f t="shared" si="0"/>
        <v>0</v>
      </c>
    </row>
    <row r="28" spans="1:9" ht="12.75">
      <c r="A28" s="65"/>
      <c r="B28" s="66"/>
      <c r="C28" s="66"/>
      <c r="D28" s="67"/>
      <c r="E28" s="62"/>
      <c r="F28" s="63"/>
      <c r="G28" s="320"/>
      <c r="H28" s="320"/>
      <c r="I28" s="64">
        <f t="shared" si="0"/>
        <v>0</v>
      </c>
    </row>
    <row r="29" spans="1:9" ht="12.75">
      <c r="A29" s="65"/>
      <c r="B29" s="66"/>
      <c r="C29" s="66"/>
      <c r="D29" s="67"/>
      <c r="E29" s="62"/>
      <c r="F29" s="63"/>
      <c r="G29" s="320"/>
      <c r="H29" s="320"/>
      <c r="I29" s="64">
        <f t="shared" si="0"/>
        <v>0</v>
      </c>
    </row>
    <row r="30" spans="1:9" ht="12.75">
      <c r="A30" s="65"/>
      <c r="B30" s="66"/>
      <c r="C30" s="66"/>
      <c r="D30" s="67"/>
      <c r="E30" s="62"/>
      <c r="F30" s="63"/>
      <c r="G30" s="320"/>
      <c r="H30" s="320"/>
      <c r="I30" s="64">
        <f t="shared" si="0"/>
        <v>0</v>
      </c>
    </row>
    <row r="31" spans="1:9" ht="12.75">
      <c r="A31" s="65"/>
      <c r="B31" s="66"/>
      <c r="C31" s="66"/>
      <c r="D31" s="67"/>
      <c r="E31" s="62"/>
      <c r="F31" s="63"/>
      <c r="G31" s="320"/>
      <c r="H31" s="320"/>
      <c r="I31" s="64">
        <f t="shared" si="0"/>
        <v>0</v>
      </c>
    </row>
    <row r="32" spans="1:9" ht="12.75">
      <c r="A32" s="65"/>
      <c r="B32" s="66"/>
      <c r="C32" s="66"/>
      <c r="D32" s="67"/>
      <c r="E32" s="62"/>
      <c r="F32" s="63"/>
      <c r="G32" s="320"/>
      <c r="H32" s="320"/>
      <c r="I32" s="64">
        <f t="shared" si="0"/>
        <v>0</v>
      </c>
    </row>
    <row r="33" spans="1:9" ht="12.75">
      <c r="A33" s="65"/>
      <c r="B33" s="66"/>
      <c r="C33" s="66"/>
      <c r="D33" s="67"/>
      <c r="E33" s="62"/>
      <c r="F33" s="63"/>
      <c r="G33" s="320"/>
      <c r="H33" s="320"/>
      <c r="I33" s="64">
        <f t="shared" si="0"/>
        <v>0</v>
      </c>
    </row>
    <row r="34" spans="1:9" ht="12.75">
      <c r="A34" s="65"/>
      <c r="B34" s="66"/>
      <c r="C34" s="66"/>
      <c r="D34" s="67"/>
      <c r="E34" s="62"/>
      <c r="F34" s="63"/>
      <c r="G34" s="320"/>
      <c r="H34" s="320"/>
      <c r="I34" s="64">
        <f t="shared" si="0"/>
        <v>0</v>
      </c>
    </row>
    <row r="35" spans="1:9" ht="12.75">
      <c r="A35" s="65"/>
      <c r="B35" s="66"/>
      <c r="C35" s="66"/>
      <c r="D35" s="67"/>
      <c r="E35" s="62"/>
      <c r="F35" s="63"/>
      <c r="G35" s="320"/>
      <c r="H35" s="320"/>
      <c r="I35" s="64">
        <f t="shared" si="0"/>
        <v>0</v>
      </c>
    </row>
    <row r="36" spans="1:9" ht="12.75">
      <c r="A36" s="65"/>
      <c r="B36" s="66"/>
      <c r="C36" s="66"/>
      <c r="D36" s="67"/>
      <c r="E36" s="62"/>
      <c r="F36" s="63"/>
      <c r="G36" s="320"/>
      <c r="H36" s="320"/>
      <c r="I36" s="64">
        <f t="shared" si="0"/>
        <v>0</v>
      </c>
    </row>
    <row r="37" spans="1:9" ht="12.75">
      <c r="A37" s="65"/>
      <c r="B37" s="66"/>
      <c r="C37" s="66"/>
      <c r="D37" s="67"/>
      <c r="E37" s="62"/>
      <c r="F37" s="63"/>
      <c r="G37" s="320"/>
      <c r="H37" s="320"/>
      <c r="I37" s="64">
        <f t="shared" si="0"/>
        <v>0</v>
      </c>
    </row>
    <row r="38" spans="1:9" ht="12.75">
      <c r="A38" s="65"/>
      <c r="B38" s="66"/>
      <c r="C38" s="66"/>
      <c r="D38" s="67"/>
      <c r="E38" s="62"/>
      <c r="F38" s="63"/>
      <c r="G38" s="320"/>
      <c r="H38" s="320"/>
      <c r="I38" s="64">
        <f t="shared" si="0"/>
        <v>0</v>
      </c>
    </row>
    <row r="39" spans="1:9" ht="12.75">
      <c r="A39" s="65"/>
      <c r="B39" s="66"/>
      <c r="C39" s="66"/>
      <c r="D39" s="67"/>
      <c r="E39" s="62"/>
      <c r="F39" s="63"/>
      <c r="G39" s="320"/>
      <c r="H39" s="320"/>
      <c r="I39" s="64">
        <f t="shared" si="0"/>
        <v>0</v>
      </c>
    </row>
    <row r="40" spans="1:9" ht="12.75">
      <c r="A40" s="65"/>
      <c r="B40" s="66"/>
      <c r="C40" s="66"/>
      <c r="D40" s="67"/>
      <c r="E40" s="62"/>
      <c r="F40" s="63"/>
      <c r="G40" s="320"/>
      <c r="H40" s="320"/>
      <c r="I40" s="64">
        <f t="shared" si="0"/>
        <v>0</v>
      </c>
    </row>
    <row r="41" spans="1:9" ht="12.75">
      <c r="A41" s="65"/>
      <c r="B41" s="66"/>
      <c r="C41" s="66"/>
      <c r="D41" s="67"/>
      <c r="E41" s="62"/>
      <c r="F41" s="63"/>
      <c r="G41" s="320"/>
      <c r="H41" s="320"/>
      <c r="I41" s="64">
        <f t="shared" si="0"/>
        <v>0</v>
      </c>
    </row>
    <row r="42" spans="1:9" ht="12.75">
      <c r="A42" s="65"/>
      <c r="B42" s="66"/>
      <c r="C42" s="66"/>
      <c r="D42" s="67"/>
      <c r="E42" s="62"/>
      <c r="F42" s="63"/>
      <c r="G42" s="320"/>
      <c r="H42" s="320"/>
      <c r="I42" s="64">
        <f t="shared" si="0"/>
        <v>0</v>
      </c>
    </row>
    <row r="43" spans="1:9" ht="12.75">
      <c r="A43" s="65"/>
      <c r="B43" s="66"/>
      <c r="C43" s="66"/>
      <c r="D43" s="67"/>
      <c r="E43" s="62"/>
      <c r="F43" s="63"/>
      <c r="G43" s="320"/>
      <c r="H43" s="320"/>
      <c r="I43" s="64">
        <f t="shared" si="0"/>
        <v>0</v>
      </c>
    </row>
    <row r="44" spans="1:9" ht="12.75">
      <c r="A44" s="65"/>
      <c r="B44" s="66"/>
      <c r="C44" s="66"/>
      <c r="D44" s="67"/>
      <c r="E44" s="62"/>
      <c r="F44" s="63"/>
      <c r="G44" s="320"/>
      <c r="H44" s="320"/>
      <c r="I44" s="64">
        <f t="shared" si="0"/>
        <v>0</v>
      </c>
    </row>
    <row r="45" spans="1:9" ht="12.75" customHeight="1">
      <c r="A45" s="321"/>
      <c r="B45" s="321"/>
      <c r="C45" s="321"/>
      <c r="D45" s="321"/>
      <c r="E45" s="62"/>
      <c r="F45" s="63"/>
      <c r="G45" s="320"/>
      <c r="H45" s="320"/>
      <c r="I45" s="64">
        <f t="shared" si="0"/>
        <v>0</v>
      </c>
    </row>
    <row r="46" spans="1:9" ht="12.75" customHeight="1">
      <c r="A46" s="321"/>
      <c r="B46" s="321"/>
      <c r="C46" s="321"/>
      <c r="D46" s="321"/>
      <c r="E46" s="62"/>
      <c r="F46" s="63"/>
      <c r="G46" s="320"/>
      <c r="H46" s="320"/>
      <c r="I46" s="64">
        <f t="shared" si="0"/>
        <v>0</v>
      </c>
    </row>
    <row r="47" spans="1:9" ht="12.75">
      <c r="A47" s="68"/>
      <c r="B47" s="68"/>
      <c r="C47" s="68"/>
      <c r="D47" s="69"/>
      <c r="E47" s="69"/>
      <c r="F47" s="70"/>
      <c r="G47" s="319"/>
      <c r="H47" s="319"/>
      <c r="I47" s="71">
        <f>SUM(I17:I46)</f>
        <v>0</v>
      </c>
    </row>
  </sheetData>
  <sheetProtection selectLockedCells="1" selectUnlockedCells="1"/>
  <mergeCells count="44">
    <mergeCell ref="G4:H4"/>
    <mergeCell ref="A5:B5"/>
    <mergeCell ref="G5:H5"/>
    <mergeCell ref="A6:B6"/>
    <mergeCell ref="G6:H6"/>
    <mergeCell ref="A16:D16"/>
    <mergeCell ref="G16:H16"/>
    <mergeCell ref="A17:D17"/>
    <mergeCell ref="G17:H17"/>
    <mergeCell ref="A18:D18"/>
    <mergeCell ref="G18:H18"/>
    <mergeCell ref="A19:D19"/>
    <mergeCell ref="G19:H19"/>
    <mergeCell ref="A20:D20"/>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7:H47"/>
    <mergeCell ref="G43:H43"/>
    <mergeCell ref="G44:H44"/>
    <mergeCell ref="A45:D45"/>
    <mergeCell ref="G45:H45"/>
    <mergeCell ref="A46:D46"/>
    <mergeCell ref="G46:H46"/>
  </mergeCells>
  <printOptions/>
  <pageMargins left="0.7479166666666667" right="0.7479166666666667" top="0.9840277777777777" bottom="0.9840277777777777" header="0.5118055555555555" footer="0.49236111111111114"/>
  <pageSetup horizontalDpi="300" verticalDpi="300" orientation="portrait" paperSize="9" scale="90" r:id="rId1"/>
  <headerFooter alignWithMargins="0">
    <oddFooter>&amp;R&amp;"Calibri,Normal"&amp;9 4/9</oddFooter>
  </headerFooter>
</worksheet>
</file>

<file path=xl/worksheets/sheet5.xml><?xml version="1.0" encoding="utf-8"?>
<worksheet xmlns="http://schemas.openxmlformats.org/spreadsheetml/2006/main" xmlns:r="http://schemas.openxmlformats.org/officeDocument/2006/relationships">
  <dimension ref="A1:G58"/>
  <sheetViews>
    <sheetView view="pageBreakPreview" zoomScaleNormal="90" zoomScaleSheetLayoutView="100" zoomScalePageLayoutView="0" workbookViewId="0" topLeftCell="A1">
      <selection activeCell="C13" sqref="C13"/>
    </sheetView>
  </sheetViews>
  <sheetFormatPr defaultColWidth="11.00390625" defaultRowHeight="12.75"/>
  <cols>
    <col min="1" max="1" width="36.140625" style="69" customWidth="1"/>
    <col min="2" max="7" width="10.00390625" style="1" customWidth="1"/>
    <col min="8" max="16384" width="11.00390625" style="1" customWidth="1"/>
  </cols>
  <sheetData>
    <row r="1" spans="1:7" ht="22.5" customHeight="1">
      <c r="A1" s="294" t="s">
        <v>103</v>
      </c>
      <c r="B1" s="288"/>
      <c r="C1" s="288"/>
      <c r="D1" s="288"/>
      <c r="E1" s="288"/>
      <c r="F1" s="288"/>
      <c r="G1" s="288"/>
    </row>
    <row r="2" ht="12.75"/>
    <row r="3" spans="1:6" ht="12.75" customHeight="1">
      <c r="A3" s="326" t="s">
        <v>104</v>
      </c>
      <c r="B3" s="326"/>
      <c r="C3" s="326"/>
      <c r="D3" s="326"/>
      <c r="E3" s="326"/>
      <c r="F3" s="326"/>
    </row>
    <row r="4" spans="1:6" ht="12.75">
      <c r="A4" s="326"/>
      <c r="B4" s="326"/>
      <c r="C4" s="326"/>
      <c r="D4" s="326"/>
      <c r="E4" s="326"/>
      <c r="F4" s="326"/>
    </row>
    <row r="5" ht="12.75" customHeight="1"/>
    <row r="6" spans="1:7" ht="15.75">
      <c r="A6" s="285" t="s">
        <v>105</v>
      </c>
      <c r="B6" s="283"/>
      <c r="C6" s="283"/>
      <c r="D6" s="283"/>
      <c r="E6" s="283"/>
      <c r="F6" s="283"/>
      <c r="G6" s="283"/>
    </row>
    <row r="7" ht="12.75"/>
    <row r="8" spans="1:7" s="69" customFormat="1" ht="12.75">
      <c r="A8" s="72" t="s">
        <v>106</v>
      </c>
      <c r="B8" s="73" t="s">
        <v>68</v>
      </c>
      <c r="C8" s="74" t="s">
        <v>69</v>
      </c>
      <c r="D8" s="74" t="s">
        <v>70</v>
      </c>
      <c r="E8" s="74" t="s">
        <v>107</v>
      </c>
      <c r="F8" s="74" t="s">
        <v>108</v>
      </c>
      <c r="G8" s="74" t="s">
        <v>73</v>
      </c>
    </row>
    <row r="9" spans="1:7" ht="12.75">
      <c r="A9" s="75"/>
      <c r="B9" s="76"/>
      <c r="C9" s="76"/>
      <c r="D9" s="76"/>
      <c r="E9" s="76"/>
      <c r="F9" s="76"/>
      <c r="G9" s="77">
        <f aca="true" t="shared" si="0" ref="G9:G20">SUM(B9:F9)</f>
        <v>0</v>
      </c>
    </row>
    <row r="10" spans="1:7" ht="12.75">
      <c r="A10" s="78" t="s">
        <v>109</v>
      </c>
      <c r="B10" s="76"/>
      <c r="C10" s="76"/>
      <c r="D10" s="76"/>
      <c r="E10" s="76"/>
      <c r="F10" s="76"/>
      <c r="G10" s="77">
        <f t="shared" si="0"/>
        <v>0</v>
      </c>
    </row>
    <row r="11" spans="1:7" ht="12.75">
      <c r="A11" s="78" t="s">
        <v>110</v>
      </c>
      <c r="B11" s="76"/>
      <c r="C11" s="76"/>
      <c r="D11" s="76"/>
      <c r="E11" s="76"/>
      <c r="F11" s="76"/>
      <c r="G11" s="77">
        <f t="shared" si="0"/>
        <v>0</v>
      </c>
    </row>
    <row r="12" spans="1:7" ht="12.75">
      <c r="A12" s="78" t="s">
        <v>111</v>
      </c>
      <c r="B12" s="76"/>
      <c r="C12" s="76"/>
      <c r="D12" s="76"/>
      <c r="E12" s="76"/>
      <c r="F12" s="76"/>
      <c r="G12" s="77">
        <f t="shared" si="0"/>
        <v>0</v>
      </c>
    </row>
    <row r="13" spans="1:7" ht="12.75" customHeight="1">
      <c r="A13" s="78" t="s">
        <v>112</v>
      </c>
      <c r="B13" s="79"/>
      <c r="C13" s="79"/>
      <c r="D13" s="79"/>
      <c r="E13" s="79"/>
      <c r="F13" s="79"/>
      <c r="G13" s="80">
        <f t="shared" si="0"/>
        <v>0</v>
      </c>
    </row>
    <row r="14" spans="1:7" ht="12.75" customHeight="1">
      <c r="A14" s="81" t="s">
        <v>113</v>
      </c>
      <c r="B14" s="82">
        <f>SUM(B9:B13)</f>
        <v>0</v>
      </c>
      <c r="C14" s="82">
        <f>SUM(C9:C13)</f>
        <v>0</v>
      </c>
      <c r="D14" s="82">
        <f>SUM(D9:D13)</f>
        <v>0</v>
      </c>
      <c r="E14" s="82">
        <f>SUM(E9:E13)</f>
        <v>0</v>
      </c>
      <c r="F14" s="82">
        <f>SUM(F9:F13)</f>
        <v>0</v>
      </c>
      <c r="G14" s="83">
        <f t="shared" si="0"/>
        <v>0</v>
      </c>
    </row>
    <row r="15" spans="1:7" ht="51">
      <c r="A15" s="84" t="s">
        <v>114</v>
      </c>
      <c r="B15" s="76"/>
      <c r="C15" s="76"/>
      <c r="D15" s="76"/>
      <c r="E15" s="76"/>
      <c r="F15" s="76"/>
      <c r="G15" s="77">
        <f t="shared" si="0"/>
        <v>0</v>
      </c>
    </row>
    <row r="16" spans="1:7" ht="25.5">
      <c r="A16" s="84" t="s">
        <v>115</v>
      </c>
      <c r="B16" s="76"/>
      <c r="C16" s="76"/>
      <c r="D16" s="76"/>
      <c r="E16" s="76"/>
      <c r="F16" s="76"/>
      <c r="G16" s="77">
        <f t="shared" si="0"/>
        <v>0</v>
      </c>
    </row>
    <row r="17" spans="1:7" ht="12.75">
      <c r="A17" s="78" t="s">
        <v>116</v>
      </c>
      <c r="B17" s="76"/>
      <c r="C17" s="76"/>
      <c r="D17" s="76"/>
      <c r="E17" s="76"/>
      <c r="F17" s="76"/>
      <c r="G17" s="77">
        <f t="shared" si="0"/>
        <v>0</v>
      </c>
    </row>
    <row r="18" spans="1:7" ht="12.75">
      <c r="A18" s="78" t="s">
        <v>117</v>
      </c>
      <c r="B18" s="76"/>
      <c r="C18" s="76"/>
      <c r="D18" s="76"/>
      <c r="E18" s="76"/>
      <c r="F18" s="76"/>
      <c r="G18" s="77">
        <f t="shared" si="0"/>
        <v>0</v>
      </c>
    </row>
    <row r="19" spans="1:7" ht="12.75">
      <c r="A19" s="85" t="s">
        <v>118</v>
      </c>
      <c r="B19" s="76"/>
      <c r="C19" s="76"/>
      <c r="D19" s="76"/>
      <c r="E19" s="76"/>
      <c r="F19" s="76"/>
      <c r="G19" s="77">
        <f t="shared" si="0"/>
        <v>0</v>
      </c>
    </row>
    <row r="20" spans="1:7" ht="12.75">
      <c r="A20" s="86" t="s">
        <v>119</v>
      </c>
      <c r="B20" s="87">
        <f>SUM(B14:B19)</f>
        <v>0</v>
      </c>
      <c r="C20" s="87">
        <f>SUM(C14:C19)</f>
        <v>0</v>
      </c>
      <c r="D20" s="87">
        <f>SUM(D14:D19)</f>
        <v>0</v>
      </c>
      <c r="E20" s="87">
        <f>SUM(E14:E19)</f>
        <v>0</v>
      </c>
      <c r="F20" s="87">
        <f>SUM(F14:F19)</f>
        <v>0</v>
      </c>
      <c r="G20" s="87">
        <f t="shared" si="0"/>
        <v>0</v>
      </c>
    </row>
    <row r="21" ht="12.75"/>
    <row r="22" spans="1:7" ht="15.75">
      <c r="A22" s="285" t="s">
        <v>120</v>
      </c>
      <c r="B22" s="286"/>
      <c r="C22" s="286"/>
      <c r="D22" s="286"/>
      <c r="E22" s="286"/>
      <c r="F22" s="286"/>
      <c r="G22" s="286"/>
    </row>
    <row r="24" spans="1:7" s="69" customFormat="1" ht="12.75">
      <c r="A24" s="72" t="s">
        <v>121</v>
      </c>
      <c r="B24" s="73" t="s">
        <v>68</v>
      </c>
      <c r="C24" s="74" t="s">
        <v>69</v>
      </c>
      <c r="D24" s="74" t="s">
        <v>70</v>
      </c>
      <c r="E24" s="74" t="s">
        <v>107</v>
      </c>
      <c r="F24" s="74" t="s">
        <v>108</v>
      </c>
      <c r="G24" s="74" t="s">
        <v>73</v>
      </c>
    </row>
    <row r="25" spans="1:7" ht="12.75">
      <c r="A25" s="85" t="s">
        <v>122</v>
      </c>
      <c r="B25" s="88"/>
      <c r="C25" s="88"/>
      <c r="D25" s="88"/>
      <c r="E25" s="88"/>
      <c r="F25" s="88"/>
      <c r="G25" s="89">
        <f aca="true" t="shared" si="1" ref="G25:G39">SUM(B25:F25)</f>
        <v>0</v>
      </c>
    </row>
    <row r="26" spans="1:7" ht="12.75">
      <c r="A26" s="85" t="s">
        <v>123</v>
      </c>
      <c r="B26" s="76"/>
      <c r="C26" s="90"/>
      <c r="D26" s="76"/>
      <c r="E26" s="76"/>
      <c r="F26" s="76"/>
      <c r="G26" s="77">
        <f t="shared" si="1"/>
        <v>0</v>
      </c>
    </row>
    <row r="27" spans="1:7" ht="12.75">
      <c r="A27" s="85" t="s">
        <v>124</v>
      </c>
      <c r="B27" s="91">
        <f>Capautofinan0</f>
        <v>0</v>
      </c>
      <c r="C27" s="91">
        <f>Capautofinan1</f>
        <v>0</v>
      </c>
      <c r="D27" s="91">
        <f>Capautofinan2</f>
        <v>0</v>
      </c>
      <c r="E27" s="91">
        <f>Capautofinan3</f>
        <v>0</v>
      </c>
      <c r="F27" s="91">
        <f>Capautofinan4</f>
        <v>0</v>
      </c>
      <c r="G27" s="77">
        <f t="shared" si="1"/>
        <v>0</v>
      </c>
    </row>
    <row r="28" spans="1:7" ht="12.75">
      <c r="A28" s="85" t="s">
        <v>125</v>
      </c>
      <c r="B28" s="76"/>
      <c r="C28" s="76"/>
      <c r="D28" s="76"/>
      <c r="E28" s="76"/>
      <c r="F28" s="76"/>
      <c r="G28" s="77">
        <f t="shared" si="1"/>
        <v>0</v>
      </c>
    </row>
    <row r="29" spans="1:7" ht="12.75">
      <c r="A29" s="85" t="s">
        <v>126</v>
      </c>
      <c r="B29" s="76"/>
      <c r="C29" s="76"/>
      <c r="D29" s="76"/>
      <c r="E29" s="76"/>
      <c r="F29" s="76"/>
      <c r="G29" s="77">
        <f t="shared" si="1"/>
        <v>0</v>
      </c>
    </row>
    <row r="30" spans="1:7" ht="12.75">
      <c r="A30" s="85" t="s">
        <v>127</v>
      </c>
      <c r="B30" s="76"/>
      <c r="C30" s="76"/>
      <c r="D30" s="76"/>
      <c r="E30" s="76"/>
      <c r="F30" s="76"/>
      <c r="G30" s="77">
        <f t="shared" si="1"/>
        <v>0</v>
      </c>
    </row>
    <row r="31" spans="1:7" ht="12.75">
      <c r="A31" s="85" t="s">
        <v>128</v>
      </c>
      <c r="B31" s="76"/>
      <c r="C31" s="76"/>
      <c r="D31" s="76"/>
      <c r="E31" s="76"/>
      <c r="F31" s="76"/>
      <c r="G31" s="77">
        <f t="shared" si="1"/>
        <v>0</v>
      </c>
    </row>
    <row r="32" spans="1:7" ht="12.75">
      <c r="A32" s="92" t="s">
        <v>129</v>
      </c>
      <c r="B32" s="76"/>
      <c r="C32" s="76"/>
      <c r="D32" s="76"/>
      <c r="E32" s="76"/>
      <c r="F32" s="76"/>
      <c r="G32" s="77">
        <f t="shared" si="1"/>
        <v>0</v>
      </c>
    </row>
    <row r="33" spans="1:7" ht="12.75">
      <c r="A33" s="85" t="s">
        <v>130</v>
      </c>
      <c r="B33" s="76"/>
      <c r="C33" s="76"/>
      <c r="D33" s="76"/>
      <c r="E33" s="76"/>
      <c r="F33" s="76"/>
      <c r="G33" s="77">
        <f t="shared" si="1"/>
        <v>0</v>
      </c>
    </row>
    <row r="34" spans="1:7" ht="12.75">
      <c r="A34" s="93" t="s">
        <v>131</v>
      </c>
      <c r="B34" s="76"/>
      <c r="C34" s="76"/>
      <c r="D34" s="76"/>
      <c r="E34" s="76"/>
      <c r="F34" s="76"/>
      <c r="G34" s="77">
        <f t="shared" si="1"/>
        <v>0</v>
      </c>
    </row>
    <row r="35" spans="1:7" ht="12.75">
      <c r="A35" s="93" t="s">
        <v>131</v>
      </c>
      <c r="B35" s="76"/>
      <c r="C35" s="76"/>
      <c r="D35" s="76"/>
      <c r="E35" s="76"/>
      <c r="F35" s="76"/>
      <c r="G35" s="77">
        <f t="shared" si="1"/>
        <v>0</v>
      </c>
    </row>
    <row r="36" spans="1:7" ht="12.75">
      <c r="A36" s="93" t="s">
        <v>131</v>
      </c>
      <c r="B36" s="76"/>
      <c r="C36" s="76"/>
      <c r="D36" s="76"/>
      <c r="E36" s="76"/>
      <c r="F36" s="76"/>
      <c r="G36" s="77">
        <f t="shared" si="1"/>
        <v>0</v>
      </c>
    </row>
    <row r="37" spans="1:7" ht="12.75">
      <c r="A37" s="85" t="s">
        <v>132</v>
      </c>
      <c r="B37" s="88"/>
      <c r="C37" s="88"/>
      <c r="D37" s="88"/>
      <c r="E37" s="88"/>
      <c r="F37" s="88"/>
      <c r="G37" s="89">
        <f t="shared" si="1"/>
        <v>0</v>
      </c>
    </row>
    <row r="38" spans="1:7" ht="12.75">
      <c r="A38" s="93" t="s">
        <v>133</v>
      </c>
      <c r="B38" s="79"/>
      <c r="C38" s="79"/>
      <c r="D38" s="79"/>
      <c r="E38" s="79"/>
      <c r="F38" s="79"/>
      <c r="G38" s="80">
        <f t="shared" si="1"/>
        <v>0</v>
      </c>
    </row>
    <row r="39" spans="1:7" ht="12.75">
      <c r="A39" s="86" t="s">
        <v>134</v>
      </c>
      <c r="B39" s="87">
        <f>SUM(B25:B38)</f>
        <v>0</v>
      </c>
      <c r="C39" s="87">
        <f>SUM(C25:C38)</f>
        <v>0</v>
      </c>
      <c r="D39" s="87">
        <f>SUM(D25:D38)</f>
        <v>0</v>
      </c>
      <c r="E39" s="87">
        <f>SUM(E25:E38)</f>
        <v>0</v>
      </c>
      <c r="F39" s="87">
        <f>SUM(F25:F38)</f>
        <v>0</v>
      </c>
      <c r="G39" s="87">
        <f t="shared" si="1"/>
        <v>0</v>
      </c>
    </row>
    <row r="40" spans="2:7" ht="12.75">
      <c r="B40" s="94"/>
      <c r="C40" s="94"/>
      <c r="D40" s="94"/>
      <c r="E40" s="94"/>
      <c r="F40" s="94"/>
      <c r="G40" s="94"/>
    </row>
    <row r="41" spans="1:7" ht="12.75" customHeight="1">
      <c r="A41" s="86" t="s">
        <v>135</v>
      </c>
      <c r="B41" s="87">
        <f>+B39-B20</f>
        <v>0</v>
      </c>
      <c r="C41" s="87">
        <f>+C39-C20</f>
        <v>0</v>
      </c>
      <c r="D41" s="87">
        <f>+D39-D20</f>
        <v>0</v>
      </c>
      <c r="E41" s="87">
        <f>+E39-E20</f>
        <v>0</v>
      </c>
      <c r="F41" s="87">
        <f>+F39-F20</f>
        <v>0</v>
      </c>
      <c r="G41" s="87">
        <f>SUM(B41:F41)</f>
        <v>0</v>
      </c>
    </row>
    <row r="43" spans="1:7" ht="15.75">
      <c r="A43" s="285" t="s">
        <v>136</v>
      </c>
      <c r="B43" s="283"/>
      <c r="C43" s="283"/>
      <c r="D43" s="283"/>
      <c r="E43" s="283"/>
      <c r="F43" s="283"/>
      <c r="G43" s="283"/>
    </row>
    <row r="45" spans="1:7" ht="12.75">
      <c r="A45" s="95"/>
      <c r="B45" s="96" t="str">
        <f aca="true" t="shared" si="2" ref="B45:G45">+B8</f>
        <v>N</v>
      </c>
      <c r="C45" s="96" t="str">
        <f t="shared" si="2"/>
        <v>N + 1</v>
      </c>
      <c r="D45" s="96" t="str">
        <f t="shared" si="2"/>
        <v>N + 2</v>
      </c>
      <c r="E45" s="96" t="str">
        <f t="shared" si="2"/>
        <v>N + 3 (3)</v>
      </c>
      <c r="F45" s="96" t="str">
        <f t="shared" si="2"/>
        <v>N + 4 (3)</v>
      </c>
      <c r="G45" s="96" t="str">
        <f t="shared" si="2"/>
        <v>TOTAL</v>
      </c>
    </row>
    <row r="46" spans="1:7" ht="12.75">
      <c r="A46" s="97" t="s">
        <v>137</v>
      </c>
      <c r="B46" s="98">
        <f>'Page 7'!E24</f>
        <v>0</v>
      </c>
      <c r="C46" s="98">
        <f>'Page 7'!F24</f>
        <v>0</v>
      </c>
      <c r="D46" s="98">
        <f>'Page 7'!G24</f>
        <v>0</v>
      </c>
      <c r="E46" s="98">
        <f>'Page 7'!H24</f>
        <v>0</v>
      </c>
      <c r="F46" s="98">
        <f>'Page 7'!I24</f>
        <v>0</v>
      </c>
      <c r="G46" s="77">
        <f>SUM(B46:F46)</f>
        <v>0</v>
      </c>
    </row>
    <row r="47" spans="1:7" ht="12.75">
      <c r="A47" s="85" t="s">
        <v>138</v>
      </c>
      <c r="B47" s="98">
        <f>-Ebit0*B52</f>
        <v>0</v>
      </c>
      <c r="C47" s="98">
        <f>-Ebit1*C52</f>
        <v>0</v>
      </c>
      <c r="D47" s="98">
        <f>-Ebit2*D52</f>
        <v>0</v>
      </c>
      <c r="E47" s="98">
        <f>-Ebit3*E52</f>
        <v>0</v>
      </c>
      <c r="F47" s="98">
        <f>-Ebit4*F52</f>
        <v>0</v>
      </c>
      <c r="G47" s="77">
        <f>SUM(B47:F47)</f>
        <v>0</v>
      </c>
    </row>
    <row r="48" spans="1:7" ht="12.75">
      <c r="A48" s="85" t="s">
        <v>139</v>
      </c>
      <c r="B48" s="98">
        <f>+B28-B17</f>
        <v>0</v>
      </c>
      <c r="C48" s="98">
        <f>+C28-C17</f>
        <v>0</v>
      </c>
      <c r="D48" s="98">
        <f>+D28-D17</f>
        <v>0</v>
      </c>
      <c r="E48" s="98">
        <f>+E28-E17</f>
        <v>0</v>
      </c>
      <c r="F48" s="98">
        <f>+F28-F17</f>
        <v>0</v>
      </c>
      <c r="G48" s="77">
        <f>SUM(B48:F48)</f>
        <v>0</v>
      </c>
    </row>
    <row r="49" spans="1:7" ht="12.75">
      <c r="A49" s="85" t="s">
        <v>140</v>
      </c>
      <c r="B49" s="98">
        <f>-B15-B14</f>
        <v>0</v>
      </c>
      <c r="C49" s="98">
        <f>-C15-C14</f>
        <v>0</v>
      </c>
      <c r="D49" s="98">
        <f>-D15-D14</f>
        <v>0</v>
      </c>
      <c r="E49" s="98">
        <f>-E15-E14</f>
        <v>0</v>
      </c>
      <c r="F49" s="98">
        <f>-F15-F14</f>
        <v>0</v>
      </c>
      <c r="G49" s="77">
        <f>SUM(B49:F49)</f>
        <v>0</v>
      </c>
    </row>
    <row r="50" spans="1:7" ht="12.75">
      <c r="A50" s="99" t="s">
        <v>141</v>
      </c>
      <c r="B50" s="100">
        <f>SUM(B46:B49)</f>
        <v>0</v>
      </c>
      <c r="C50" s="100">
        <f>SUM(C46:C49)</f>
        <v>0</v>
      </c>
      <c r="D50" s="100">
        <f>SUM(D46:D49)</f>
        <v>0</v>
      </c>
      <c r="E50" s="100">
        <f>SUM(E46:E49)</f>
        <v>0</v>
      </c>
      <c r="F50" s="100">
        <f>SUM(F46:F49)</f>
        <v>0</v>
      </c>
      <c r="G50" s="100">
        <f>SUM(B50:F50)</f>
        <v>0</v>
      </c>
    </row>
    <row r="51" spans="2:7" ht="12.75">
      <c r="B51" s="69"/>
      <c r="C51" s="69"/>
      <c r="D51" s="69"/>
      <c r="E51" s="69"/>
      <c r="F51" s="69"/>
      <c r="G51" s="69"/>
    </row>
    <row r="52" spans="1:7" ht="12.75">
      <c r="A52" s="69" t="s">
        <v>142</v>
      </c>
      <c r="B52" s="101">
        <v>0.3433</v>
      </c>
      <c r="C52" s="101">
        <v>0.3433</v>
      </c>
      <c r="D52" s="101">
        <v>0.33330000000000004</v>
      </c>
      <c r="E52" s="101">
        <v>0.33330000000000004</v>
      </c>
      <c r="F52" s="101">
        <v>0.33330000000000004</v>
      </c>
      <c r="G52" s="101">
        <v>0.33330000000000004</v>
      </c>
    </row>
    <row r="53" spans="1:7" ht="12.75" customHeight="1">
      <c r="A53" s="327" t="s">
        <v>143</v>
      </c>
      <c r="B53" s="327"/>
      <c r="C53" s="327"/>
      <c r="D53" s="327"/>
      <c r="E53" s="327"/>
      <c r="F53" s="327"/>
      <c r="G53" s="327"/>
    </row>
    <row r="54" spans="1:7" ht="12.75">
      <c r="A54" s="328"/>
      <c r="B54" s="306"/>
      <c r="C54" s="306"/>
      <c r="D54" s="306"/>
      <c r="E54" s="306"/>
      <c r="F54" s="306"/>
      <c r="G54" s="306"/>
    </row>
    <row r="55" spans="1:7" ht="12.75">
      <c r="A55" s="328"/>
      <c r="B55" s="306"/>
      <c r="C55" s="306"/>
      <c r="D55" s="306"/>
      <c r="E55" s="306"/>
      <c r="F55" s="306"/>
      <c r="G55" s="306"/>
    </row>
    <row r="56" spans="1:7" ht="12.75">
      <c r="A56" s="328"/>
      <c r="B56" s="306"/>
      <c r="C56" s="306"/>
      <c r="D56" s="306"/>
      <c r="E56" s="306"/>
      <c r="F56" s="306"/>
      <c r="G56" s="306"/>
    </row>
    <row r="57" spans="1:7" ht="12.75">
      <c r="A57" s="328"/>
      <c r="B57" s="306"/>
      <c r="C57" s="306"/>
      <c r="D57" s="306"/>
      <c r="E57" s="306"/>
      <c r="F57" s="306"/>
      <c r="G57" s="306"/>
    </row>
    <row r="58" spans="1:7" ht="12.75">
      <c r="A58" s="328"/>
      <c r="B58" s="306"/>
      <c r="C58" s="306"/>
      <c r="D58" s="306"/>
      <c r="E58" s="306"/>
      <c r="F58" s="306"/>
      <c r="G58" s="306"/>
    </row>
  </sheetData>
  <sheetProtection selectLockedCells="1" selectUnlockedCells="1"/>
  <mergeCells count="2">
    <mergeCell ref="A3:F4"/>
    <mergeCell ref="A53:G58"/>
  </mergeCells>
  <printOptions horizontalCentered="1" verticalCentered="1"/>
  <pageMargins left="0.39375" right="0.39375" top="0.5902777777777778" bottom="0.5902777777777778" header="0.5118055555555555" footer="0.11805555555555555"/>
  <pageSetup horizontalDpi="300" verticalDpi="300" orientation="portrait" paperSize="9" scale="95" r:id="rId2"/>
  <headerFooter alignWithMargins="0">
    <oddFooter>&amp;R&amp;"Calibri,Normal"&amp;9 5/9</oddFooter>
  </headerFooter>
  <drawing r:id="rId1"/>
</worksheet>
</file>

<file path=xl/worksheets/sheet6.xml><?xml version="1.0" encoding="utf-8"?>
<worksheet xmlns="http://schemas.openxmlformats.org/spreadsheetml/2006/main" xmlns:r="http://schemas.openxmlformats.org/officeDocument/2006/relationships">
  <dimension ref="A1:G54"/>
  <sheetViews>
    <sheetView view="pageBreakPreview" zoomScaleNormal="90" zoomScaleSheetLayoutView="100" zoomScalePageLayoutView="0" workbookViewId="0" topLeftCell="A1">
      <selection activeCell="A3" sqref="A3:F4"/>
    </sheetView>
  </sheetViews>
  <sheetFormatPr defaultColWidth="11.00390625" defaultRowHeight="12.75"/>
  <cols>
    <col min="1" max="1" width="36.140625" style="69" customWidth="1"/>
    <col min="2" max="7" width="10.00390625" style="1" customWidth="1"/>
    <col min="8" max="16384" width="11.00390625" style="1" customWidth="1"/>
  </cols>
  <sheetData>
    <row r="1" spans="1:7" ht="22.5" customHeight="1">
      <c r="A1" s="294" t="s">
        <v>144</v>
      </c>
      <c r="B1" s="288"/>
      <c r="C1" s="288"/>
      <c r="D1" s="288"/>
      <c r="E1" s="288"/>
      <c r="F1" s="288"/>
      <c r="G1" s="288"/>
    </row>
    <row r="2" ht="12.75"/>
    <row r="3" spans="1:6" ht="12.75" customHeight="1">
      <c r="A3" s="326" t="s">
        <v>104</v>
      </c>
      <c r="B3" s="326"/>
      <c r="C3" s="326"/>
      <c r="D3" s="326"/>
      <c r="E3" s="326"/>
      <c r="F3" s="326"/>
    </row>
    <row r="4" spans="1:6" ht="12.75">
      <c r="A4" s="326"/>
      <c r="B4" s="326"/>
      <c r="C4" s="326"/>
      <c r="D4" s="326"/>
      <c r="E4" s="326"/>
      <c r="F4" s="326"/>
    </row>
    <row r="5" ht="12.75" customHeight="1"/>
    <row r="6" spans="1:7" ht="15.75">
      <c r="A6" s="285" t="s">
        <v>105</v>
      </c>
      <c r="B6" s="283"/>
      <c r="C6" s="283"/>
      <c r="D6" s="283"/>
      <c r="E6" s="283"/>
      <c r="F6" s="283"/>
      <c r="G6" s="283"/>
    </row>
    <row r="7" ht="12.75"/>
    <row r="8" spans="1:7" s="69" customFormat="1" ht="12.75">
      <c r="A8" s="72" t="s">
        <v>106</v>
      </c>
      <c r="B8" s="73" t="s">
        <v>68</v>
      </c>
      <c r="C8" s="74" t="s">
        <v>69</v>
      </c>
      <c r="D8" s="74" t="s">
        <v>70</v>
      </c>
      <c r="E8" s="74" t="s">
        <v>107</v>
      </c>
      <c r="F8" s="74" t="s">
        <v>108</v>
      </c>
      <c r="G8" s="74" t="s">
        <v>73</v>
      </c>
    </row>
    <row r="9" spans="1:7" ht="12.75">
      <c r="A9" s="75"/>
      <c r="B9" s="76"/>
      <c r="C9" s="76"/>
      <c r="D9" s="76"/>
      <c r="E9" s="76"/>
      <c r="F9" s="76"/>
      <c r="G9" s="77">
        <f aca="true" t="shared" si="0" ref="G9:G17">SUM(B9:F9)</f>
        <v>0</v>
      </c>
    </row>
    <row r="10" spans="1:7" ht="12.75">
      <c r="A10" s="78" t="s">
        <v>109</v>
      </c>
      <c r="B10" s="76"/>
      <c r="C10" s="76"/>
      <c r="D10" s="76"/>
      <c r="E10" s="76"/>
      <c r="F10" s="76"/>
      <c r="G10" s="77">
        <f t="shared" si="0"/>
        <v>0</v>
      </c>
    </row>
    <row r="11" spans="1:7" ht="12.75">
      <c r="A11" s="78" t="s">
        <v>110</v>
      </c>
      <c r="B11" s="76"/>
      <c r="C11" s="76"/>
      <c r="D11" s="76"/>
      <c r="E11" s="76"/>
      <c r="F11" s="76"/>
      <c r="G11" s="77">
        <f t="shared" si="0"/>
        <v>0</v>
      </c>
    </row>
    <row r="12" spans="1:7" ht="12.75">
      <c r="A12" s="78" t="s">
        <v>111</v>
      </c>
      <c r="B12" s="76"/>
      <c r="C12" s="76"/>
      <c r="D12" s="76"/>
      <c r="E12" s="76"/>
      <c r="F12" s="76"/>
      <c r="G12" s="77">
        <f t="shared" si="0"/>
        <v>0</v>
      </c>
    </row>
    <row r="13" spans="1:7" ht="12.75" customHeight="1">
      <c r="A13" s="78" t="s">
        <v>112</v>
      </c>
      <c r="B13" s="79"/>
      <c r="C13" s="79"/>
      <c r="D13" s="79"/>
      <c r="E13" s="79"/>
      <c r="F13" s="79"/>
      <c r="G13" s="80">
        <f t="shared" si="0"/>
        <v>0</v>
      </c>
    </row>
    <row r="14" spans="1:7" ht="12.75" customHeight="1">
      <c r="A14" s="81" t="s">
        <v>113</v>
      </c>
      <c r="B14" s="82">
        <f>SUM(B9:B13)</f>
        <v>0</v>
      </c>
      <c r="C14" s="82">
        <f>SUM(C9:C13)</f>
        <v>0</v>
      </c>
      <c r="D14" s="82">
        <f>SUM(D9:D13)</f>
        <v>0</v>
      </c>
      <c r="E14" s="82">
        <f>SUM(E9:E13)</f>
        <v>0</v>
      </c>
      <c r="F14" s="82">
        <f>SUM(F9:F13)</f>
        <v>0</v>
      </c>
      <c r="G14" s="83">
        <f t="shared" si="0"/>
        <v>0</v>
      </c>
    </row>
    <row r="15" spans="1:7" ht="12.75">
      <c r="A15" s="78" t="s">
        <v>116</v>
      </c>
      <c r="B15" s="76"/>
      <c r="C15" s="76"/>
      <c r="D15" s="76"/>
      <c r="E15" s="76"/>
      <c r="F15" s="76"/>
      <c r="G15" s="77">
        <f t="shared" si="0"/>
        <v>0</v>
      </c>
    </row>
    <row r="16" spans="1:7" ht="12.75">
      <c r="A16" s="85" t="s">
        <v>118</v>
      </c>
      <c r="B16" s="76"/>
      <c r="C16" s="76"/>
      <c r="D16" s="76"/>
      <c r="E16" s="76"/>
      <c r="F16" s="76"/>
      <c r="G16" s="77">
        <f t="shared" si="0"/>
        <v>0</v>
      </c>
    </row>
    <row r="17" spans="1:7" ht="12.75">
      <c r="A17" s="86" t="s">
        <v>119</v>
      </c>
      <c r="B17" s="87">
        <f>SUM(B14:B16)</f>
        <v>0</v>
      </c>
      <c r="C17" s="87">
        <f>SUM(C14:C16)</f>
        <v>0</v>
      </c>
      <c r="D17" s="87">
        <f>SUM(D14:D16)</f>
        <v>0</v>
      </c>
      <c r="E17" s="87">
        <f>SUM(E14:E16)</f>
        <v>0</v>
      </c>
      <c r="F17" s="87">
        <f>SUM(F14:F16)</f>
        <v>0</v>
      </c>
      <c r="G17" s="87">
        <f t="shared" si="0"/>
        <v>0</v>
      </c>
    </row>
    <row r="19" spans="1:7" ht="15.75">
      <c r="A19" s="285" t="s">
        <v>120</v>
      </c>
      <c r="B19" s="286"/>
      <c r="C19" s="286"/>
      <c r="D19" s="286"/>
      <c r="E19" s="286"/>
      <c r="F19" s="286"/>
      <c r="G19" s="286"/>
    </row>
    <row r="21" spans="1:7" s="69" customFormat="1" ht="12.75">
      <c r="A21" s="72" t="s">
        <v>121</v>
      </c>
      <c r="B21" s="73" t="s">
        <v>68</v>
      </c>
      <c r="C21" s="74" t="s">
        <v>69</v>
      </c>
      <c r="D21" s="74" t="s">
        <v>70</v>
      </c>
      <c r="E21" s="74" t="s">
        <v>107</v>
      </c>
      <c r="F21" s="74" t="s">
        <v>108</v>
      </c>
      <c r="G21" s="74" t="s">
        <v>73</v>
      </c>
    </row>
    <row r="22" spans="1:7" ht="12.75">
      <c r="A22" s="85" t="s">
        <v>122</v>
      </c>
      <c r="B22" s="88"/>
      <c r="C22" s="88"/>
      <c r="D22" s="88"/>
      <c r="E22" s="88"/>
      <c r="F22" s="88"/>
      <c r="G22" s="89">
        <f aca="true" t="shared" si="1" ref="G22:G35">SUM(B22:F22)</f>
        <v>0</v>
      </c>
    </row>
    <row r="23" spans="1:7" ht="12.75">
      <c r="A23" s="85" t="s">
        <v>123</v>
      </c>
      <c r="B23" s="76"/>
      <c r="C23" s="90"/>
      <c r="D23" s="76"/>
      <c r="E23" s="76"/>
      <c r="F23" s="76"/>
      <c r="G23" s="77">
        <f t="shared" si="1"/>
        <v>0</v>
      </c>
    </row>
    <row r="24" spans="1:7" ht="12.75">
      <c r="A24" s="85" t="s">
        <v>124</v>
      </c>
      <c r="B24" s="91">
        <f>Capautofinan0</f>
        <v>0</v>
      </c>
      <c r="C24" s="91">
        <f>Capautofinan1</f>
        <v>0</v>
      </c>
      <c r="D24" s="91">
        <f>Capautofinan2</f>
        <v>0</v>
      </c>
      <c r="E24" s="91">
        <f>Capautofinan3</f>
        <v>0</v>
      </c>
      <c r="F24" s="91">
        <f>Capautofinan4</f>
        <v>0</v>
      </c>
      <c r="G24" s="77">
        <f t="shared" si="1"/>
        <v>0</v>
      </c>
    </row>
    <row r="25" spans="1:7" ht="12.75">
      <c r="A25" s="85" t="s">
        <v>125</v>
      </c>
      <c r="B25" s="76"/>
      <c r="C25" s="76"/>
      <c r="D25" s="76"/>
      <c r="E25" s="76"/>
      <c r="F25" s="76"/>
      <c r="G25" s="77">
        <f t="shared" si="1"/>
        <v>0</v>
      </c>
    </row>
    <row r="26" spans="1:7" ht="12.75">
      <c r="A26" s="85" t="s">
        <v>126</v>
      </c>
      <c r="B26" s="76"/>
      <c r="C26" s="76"/>
      <c r="D26" s="76"/>
      <c r="E26" s="76"/>
      <c r="F26" s="76"/>
      <c r="G26" s="77">
        <f t="shared" si="1"/>
        <v>0</v>
      </c>
    </row>
    <row r="27" spans="1:7" ht="12.75">
      <c r="A27" s="85" t="s">
        <v>127</v>
      </c>
      <c r="B27" s="76"/>
      <c r="C27" s="76"/>
      <c r="D27" s="76"/>
      <c r="E27" s="76"/>
      <c r="F27" s="76"/>
      <c r="G27" s="77">
        <f t="shared" si="1"/>
        <v>0</v>
      </c>
    </row>
    <row r="28" spans="1:7" ht="12.75">
      <c r="A28" s="85" t="s">
        <v>128</v>
      </c>
      <c r="B28" s="76"/>
      <c r="C28" s="76"/>
      <c r="D28" s="76"/>
      <c r="E28" s="76"/>
      <c r="F28" s="76"/>
      <c r="G28" s="77">
        <f t="shared" si="1"/>
        <v>0</v>
      </c>
    </row>
    <row r="29" spans="1:7" ht="12.75">
      <c r="A29" s="92" t="s">
        <v>129</v>
      </c>
      <c r="B29" s="76"/>
      <c r="C29" s="76"/>
      <c r="D29" s="76"/>
      <c r="E29" s="76"/>
      <c r="F29" s="76"/>
      <c r="G29" s="77">
        <f t="shared" si="1"/>
        <v>0</v>
      </c>
    </row>
    <row r="30" spans="1:7" ht="12.75">
      <c r="A30" s="85" t="s">
        <v>130</v>
      </c>
      <c r="B30" s="76"/>
      <c r="C30" s="76"/>
      <c r="D30" s="76"/>
      <c r="E30" s="76"/>
      <c r="F30" s="76"/>
      <c r="G30" s="77">
        <f t="shared" si="1"/>
        <v>0</v>
      </c>
    </row>
    <row r="31" spans="1:7" ht="12.75">
      <c r="A31" s="93" t="s">
        <v>131</v>
      </c>
      <c r="B31" s="76"/>
      <c r="C31" s="76"/>
      <c r="D31" s="76"/>
      <c r="E31" s="76"/>
      <c r="F31" s="76"/>
      <c r="G31" s="77">
        <f t="shared" si="1"/>
        <v>0</v>
      </c>
    </row>
    <row r="32" spans="1:7" ht="12.75">
      <c r="A32" s="93" t="s">
        <v>131</v>
      </c>
      <c r="B32" s="76"/>
      <c r="C32" s="76"/>
      <c r="D32" s="76"/>
      <c r="E32" s="76"/>
      <c r="F32" s="76"/>
      <c r="G32" s="77">
        <f t="shared" si="1"/>
        <v>0</v>
      </c>
    </row>
    <row r="33" spans="1:7" ht="12.75">
      <c r="A33" s="93" t="s">
        <v>131</v>
      </c>
      <c r="B33" s="76"/>
      <c r="C33" s="76"/>
      <c r="D33" s="76"/>
      <c r="E33" s="76"/>
      <c r="F33" s="76"/>
      <c r="G33" s="77">
        <f t="shared" si="1"/>
        <v>0</v>
      </c>
    </row>
    <row r="34" spans="1:7" ht="12.75">
      <c r="A34" s="93" t="s">
        <v>133</v>
      </c>
      <c r="B34" s="79"/>
      <c r="C34" s="79"/>
      <c r="D34" s="79"/>
      <c r="E34" s="79"/>
      <c r="F34" s="79"/>
      <c r="G34" s="80">
        <f t="shared" si="1"/>
        <v>0</v>
      </c>
    </row>
    <row r="35" spans="1:7" ht="12.75">
      <c r="A35" s="86" t="s">
        <v>134</v>
      </c>
      <c r="B35" s="87">
        <f>SUM(B22:B34)</f>
        <v>0</v>
      </c>
      <c r="C35" s="87">
        <f>SUM(C22:C34)</f>
        <v>0</v>
      </c>
      <c r="D35" s="87">
        <f>SUM(D22:D34)</f>
        <v>0</v>
      </c>
      <c r="E35" s="87">
        <f>SUM(E22:E34)</f>
        <v>0</v>
      </c>
      <c r="F35" s="87">
        <f>SUM(F22:F34)</f>
        <v>0</v>
      </c>
      <c r="G35" s="87">
        <f t="shared" si="1"/>
        <v>0</v>
      </c>
    </row>
    <row r="36" spans="2:7" ht="12.75">
      <c r="B36" s="94"/>
      <c r="C36" s="94"/>
      <c r="D36" s="94"/>
      <c r="E36" s="94"/>
      <c r="F36" s="94"/>
      <c r="G36" s="94"/>
    </row>
    <row r="37" spans="1:7" ht="12.75" customHeight="1">
      <c r="A37" s="86" t="s">
        <v>135</v>
      </c>
      <c r="B37" s="87">
        <f>+B35-B17</f>
        <v>0</v>
      </c>
      <c r="C37" s="87">
        <f>+C35-C17</f>
        <v>0</v>
      </c>
      <c r="D37" s="87">
        <f>+D35-D17</f>
        <v>0</v>
      </c>
      <c r="E37" s="87">
        <f>+E35-E17</f>
        <v>0</v>
      </c>
      <c r="F37" s="87">
        <f>+F35-F17</f>
        <v>0</v>
      </c>
      <c r="G37" s="87">
        <f>SUM(B37:F37)</f>
        <v>0</v>
      </c>
    </row>
    <row r="39" spans="1:7" ht="15.75">
      <c r="A39" s="285" t="s">
        <v>136</v>
      </c>
      <c r="B39" s="283"/>
      <c r="C39" s="283"/>
      <c r="D39" s="283"/>
      <c r="E39" s="283"/>
      <c r="F39" s="283"/>
      <c r="G39" s="283"/>
    </row>
    <row r="41" spans="1:7" ht="12.75">
      <c r="A41" s="95"/>
      <c r="B41" s="96" t="str">
        <f aca="true" t="shared" si="2" ref="B41:G41">+B8</f>
        <v>N</v>
      </c>
      <c r="C41" s="96" t="str">
        <f t="shared" si="2"/>
        <v>N + 1</v>
      </c>
      <c r="D41" s="96" t="str">
        <f t="shared" si="2"/>
        <v>N + 2</v>
      </c>
      <c r="E41" s="96" t="str">
        <f t="shared" si="2"/>
        <v>N + 3 (3)</v>
      </c>
      <c r="F41" s="96" t="str">
        <f t="shared" si="2"/>
        <v>N + 4 (3)</v>
      </c>
      <c r="G41" s="96" t="str">
        <f t="shared" si="2"/>
        <v>TOTAL</v>
      </c>
    </row>
    <row r="42" spans="1:7" ht="12.75">
      <c r="A42" s="97" t="s">
        <v>137</v>
      </c>
      <c r="B42" s="98">
        <f>'Page 7'!E24</f>
        <v>0</v>
      </c>
      <c r="C42" s="98">
        <f>'Page 7'!F24</f>
        <v>0</v>
      </c>
      <c r="D42" s="98">
        <f>'Page 7'!G24</f>
        <v>0</v>
      </c>
      <c r="E42" s="98">
        <f>'Page 7'!H24</f>
        <v>0</v>
      </c>
      <c r="F42" s="98">
        <f>'Page 7'!I24</f>
        <v>0</v>
      </c>
      <c r="G42" s="77">
        <f>SUM(B42:F42)</f>
        <v>0</v>
      </c>
    </row>
    <row r="43" spans="1:7" ht="12.75">
      <c r="A43" s="85" t="s">
        <v>138</v>
      </c>
      <c r="B43" s="98">
        <f>-Ebit0*B48</f>
        <v>0</v>
      </c>
      <c r="C43" s="98">
        <f>-Ebit1*C48</f>
        <v>0</v>
      </c>
      <c r="D43" s="98">
        <f>-Ebit2*D48</f>
        <v>0</v>
      </c>
      <c r="E43" s="98">
        <f>-Ebit3*E48</f>
        <v>0</v>
      </c>
      <c r="F43" s="98">
        <f>-Ebit4*F48</f>
        <v>0</v>
      </c>
      <c r="G43" s="77">
        <f>SUM(B43:F43)</f>
        <v>0</v>
      </c>
    </row>
    <row r="44" spans="1:7" ht="12.75">
      <c r="A44" s="85" t="s">
        <v>139</v>
      </c>
      <c r="B44" s="98">
        <f>+B25-B15</f>
        <v>0</v>
      </c>
      <c r="C44" s="98">
        <f>+C25-C15</f>
        <v>0</v>
      </c>
      <c r="D44" s="98">
        <f>+D25-D15</f>
        <v>0</v>
      </c>
      <c r="E44" s="98">
        <f>+E25-E15</f>
        <v>0</v>
      </c>
      <c r="F44" s="98">
        <f>+F25-F15</f>
        <v>0</v>
      </c>
      <c r="G44" s="77">
        <f>SUM(B44:F44)</f>
        <v>0</v>
      </c>
    </row>
    <row r="45" spans="1:7" ht="12.75">
      <c r="A45" s="85" t="s">
        <v>140</v>
      </c>
      <c r="B45" s="98" t="e">
        <f>#N/A</f>
        <v>#N/A</v>
      </c>
      <c r="C45" s="98" t="e">
        <f>#N/A</f>
        <v>#N/A</v>
      </c>
      <c r="D45" s="98" t="e">
        <f>#N/A</f>
        <v>#N/A</v>
      </c>
      <c r="E45" s="98" t="e">
        <f>#N/A</f>
        <v>#N/A</v>
      </c>
      <c r="F45" s="98" t="e">
        <f>#N/A</f>
        <v>#N/A</v>
      </c>
      <c r="G45" s="77" t="e">
        <f>SUM(B45:F45)</f>
        <v>#N/A</v>
      </c>
    </row>
    <row r="46" spans="1:7" ht="12.75">
      <c r="A46" s="99" t="s">
        <v>141</v>
      </c>
      <c r="B46" s="100" t="e">
        <f>SUM(B42:B45)</f>
        <v>#N/A</v>
      </c>
      <c r="C46" s="100" t="e">
        <f>SUM(C42:C45)</f>
        <v>#N/A</v>
      </c>
      <c r="D46" s="100" t="e">
        <f>SUM(D42:D45)</f>
        <v>#N/A</v>
      </c>
      <c r="E46" s="100" t="e">
        <f>SUM(E42:E45)</f>
        <v>#N/A</v>
      </c>
      <c r="F46" s="100" t="e">
        <f>SUM(F42:F45)</f>
        <v>#N/A</v>
      </c>
      <c r="G46" s="100" t="e">
        <f>SUM(B46:F46)</f>
        <v>#N/A</v>
      </c>
    </row>
    <row r="47" spans="2:7" ht="12.75">
      <c r="B47" s="69"/>
      <c r="C47" s="69"/>
      <c r="D47" s="69"/>
      <c r="E47" s="69"/>
      <c r="F47" s="69"/>
      <c r="G47" s="69"/>
    </row>
    <row r="48" spans="1:7" ht="12.75">
      <c r="A48" s="69" t="s">
        <v>142</v>
      </c>
      <c r="B48" s="101">
        <v>0.3433</v>
      </c>
      <c r="C48" s="101">
        <v>0.3433</v>
      </c>
      <c r="D48" s="101">
        <v>0.33330000000000004</v>
      </c>
      <c r="E48" s="101">
        <v>0.33330000000000004</v>
      </c>
      <c r="F48" s="101">
        <v>0.33330000000000004</v>
      </c>
      <c r="G48" s="101">
        <v>0.33330000000000004</v>
      </c>
    </row>
    <row r="49" spans="1:7" ht="12.75" customHeight="1">
      <c r="A49" s="327" t="s">
        <v>143</v>
      </c>
      <c r="B49" s="327"/>
      <c r="C49" s="327"/>
      <c r="D49" s="327"/>
      <c r="E49" s="327"/>
      <c r="F49" s="327"/>
      <c r="G49" s="327"/>
    </row>
    <row r="50" spans="1:7" ht="12.75">
      <c r="A50" s="328"/>
      <c r="B50" s="306"/>
      <c r="C50" s="306"/>
      <c r="D50" s="306"/>
      <c r="E50" s="306"/>
      <c r="F50" s="306"/>
      <c r="G50" s="306"/>
    </row>
    <row r="51" spans="1:7" ht="12.75">
      <c r="A51" s="328"/>
      <c r="B51" s="306"/>
      <c r="C51" s="306"/>
      <c r="D51" s="306"/>
      <c r="E51" s="306"/>
      <c r="F51" s="306"/>
      <c r="G51" s="306"/>
    </row>
    <row r="52" spans="1:7" ht="12.75">
      <c r="A52" s="328"/>
      <c r="B52" s="306"/>
      <c r="C52" s="306"/>
      <c r="D52" s="306"/>
      <c r="E52" s="306"/>
      <c r="F52" s="306"/>
      <c r="G52" s="306"/>
    </row>
    <row r="53" spans="1:7" ht="12.75">
      <c r="A53" s="328"/>
      <c r="B53" s="306"/>
      <c r="C53" s="306"/>
      <c r="D53" s="306"/>
      <c r="E53" s="306"/>
      <c r="F53" s="306"/>
      <c r="G53" s="306"/>
    </row>
    <row r="54" spans="1:7" ht="12.75">
      <c r="A54" s="328"/>
      <c r="B54" s="306"/>
      <c r="C54" s="306"/>
      <c r="D54" s="306"/>
      <c r="E54" s="306"/>
      <c r="F54" s="306"/>
      <c r="G54" s="306"/>
    </row>
  </sheetData>
  <sheetProtection selectLockedCells="1" selectUnlockedCells="1"/>
  <mergeCells count="2">
    <mergeCell ref="A3:F4"/>
    <mergeCell ref="A49:G54"/>
  </mergeCells>
  <printOptions/>
  <pageMargins left="0.7875" right="0.7875" top="1.025" bottom="1.025" header="0.7875" footer="0.7875"/>
  <pageSetup horizontalDpi="300" verticalDpi="300" orientation="portrait" paperSize="9" scale="79"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I55"/>
  <sheetViews>
    <sheetView view="pageBreakPreview" zoomScaleNormal="90" zoomScaleSheetLayoutView="100" zoomScalePageLayoutView="0" workbookViewId="0" topLeftCell="A1">
      <selection activeCell="D11" sqref="D11"/>
    </sheetView>
  </sheetViews>
  <sheetFormatPr defaultColWidth="11.00390625" defaultRowHeight="12.75"/>
  <cols>
    <col min="1" max="1" width="3.140625" style="1" customWidth="1"/>
    <col min="2" max="2" width="27.57421875" style="1" customWidth="1"/>
    <col min="3" max="9" width="10.00390625" style="1" customWidth="1"/>
    <col min="10" max="16384" width="11.00390625" style="1" customWidth="1"/>
  </cols>
  <sheetData>
    <row r="1" spans="1:9" ht="22.5" customHeight="1">
      <c r="A1" s="287" t="s">
        <v>154</v>
      </c>
      <c r="B1" s="287"/>
      <c r="C1" s="288"/>
      <c r="D1" s="288"/>
      <c r="E1" s="288"/>
      <c r="F1" s="288"/>
      <c r="G1" s="288"/>
      <c r="H1" s="288"/>
      <c r="I1" s="288"/>
    </row>
    <row r="4" spans="1:9" ht="12.75" customHeight="1">
      <c r="A4" s="331" t="s">
        <v>155</v>
      </c>
      <c r="B4" s="331"/>
      <c r="C4" s="103" t="s">
        <v>156</v>
      </c>
      <c r="D4" s="96" t="s">
        <v>157</v>
      </c>
      <c r="E4" s="96" t="s">
        <v>68</v>
      </c>
      <c r="F4" s="104" t="s">
        <v>158</v>
      </c>
      <c r="G4" s="96" t="s">
        <v>159</v>
      </c>
      <c r="H4" s="96" t="s">
        <v>160</v>
      </c>
      <c r="I4" s="96" t="s">
        <v>161</v>
      </c>
    </row>
    <row r="5" spans="1:9" ht="12.75">
      <c r="A5" s="105"/>
      <c r="B5" s="102"/>
      <c r="C5" s="106" t="s">
        <v>162</v>
      </c>
      <c r="D5" s="106" t="s">
        <v>162</v>
      </c>
      <c r="E5" s="106" t="s">
        <v>162</v>
      </c>
      <c r="F5" s="107" t="s">
        <v>162</v>
      </c>
      <c r="G5" s="108" t="s">
        <v>162</v>
      </c>
      <c r="H5" s="108" t="s">
        <v>162</v>
      </c>
      <c r="I5" s="108" t="s">
        <v>162</v>
      </c>
    </row>
    <row r="6" spans="1:9" ht="12.75" customHeight="1">
      <c r="A6" s="39" t="s">
        <v>163</v>
      </c>
      <c r="B6" s="109" t="s">
        <v>164</v>
      </c>
      <c r="C6" s="110"/>
      <c r="D6" s="111"/>
      <c r="E6" s="112"/>
      <c r="F6" s="113"/>
      <c r="G6" s="114"/>
      <c r="H6" s="114"/>
      <c r="I6" s="114"/>
    </row>
    <row r="7" spans="1:9" ht="12.75">
      <c r="A7" s="41" t="s">
        <v>163</v>
      </c>
      <c r="B7" s="115" t="s">
        <v>165</v>
      </c>
      <c r="C7" s="116"/>
      <c r="D7" s="116"/>
      <c r="E7" s="117"/>
      <c r="F7" s="118"/>
      <c r="G7" s="119"/>
      <c r="H7" s="119"/>
      <c r="I7" s="119"/>
    </row>
    <row r="8" spans="1:9" ht="12.75" customHeight="1">
      <c r="A8" s="120"/>
      <c r="B8" s="121" t="s">
        <v>166</v>
      </c>
      <c r="C8" s="122">
        <f>Cafrance02+Exportation02</f>
        <v>0</v>
      </c>
      <c r="D8" s="122">
        <f>Cafrance01+Exportation01</f>
        <v>0</v>
      </c>
      <c r="E8" s="123">
        <f>Cafrance0+Exportation0</f>
        <v>0</v>
      </c>
      <c r="F8" s="113">
        <f>Cafrance1+Exportation1</f>
        <v>0</v>
      </c>
      <c r="G8" s="114">
        <f>Cafrance2+Exportation2</f>
        <v>0</v>
      </c>
      <c r="H8" s="114">
        <f>Cafrance3+Exportation3</f>
        <v>0</v>
      </c>
      <c r="I8" s="114">
        <f>Cafrance4+Exportation4</f>
        <v>0</v>
      </c>
    </row>
    <row r="9" spans="1:9" ht="12.75" customHeight="1">
      <c r="A9" s="124"/>
      <c r="B9" s="115" t="s">
        <v>167</v>
      </c>
      <c r="C9" s="125">
        <v>0</v>
      </c>
      <c r="D9" s="125" t="e">
        <f aca="true" t="shared" si="0" ref="D9:I9">+(D8/C8)-1</f>
        <v>#DIV/0!</v>
      </c>
      <c r="E9" s="126" t="e">
        <f t="shared" si="0"/>
        <v>#DIV/0!</v>
      </c>
      <c r="F9" s="127" t="e">
        <f t="shared" si="0"/>
        <v>#DIV/0!</v>
      </c>
      <c r="G9" s="125" t="e">
        <f t="shared" si="0"/>
        <v>#DIV/0!</v>
      </c>
      <c r="H9" s="125" t="e">
        <f t="shared" si="0"/>
        <v>#DIV/0!</v>
      </c>
      <c r="I9" s="125" t="e">
        <f t="shared" si="0"/>
        <v>#DIV/0!</v>
      </c>
    </row>
    <row r="10" spans="1:9" ht="12.75" customHeight="1">
      <c r="A10" s="39" t="s">
        <v>163</v>
      </c>
      <c r="B10" s="128" t="s">
        <v>168</v>
      </c>
      <c r="C10" s="129"/>
      <c r="D10" s="129"/>
      <c r="E10" s="129"/>
      <c r="F10" s="113"/>
      <c r="G10" s="114"/>
      <c r="H10" s="114"/>
      <c r="I10" s="130"/>
    </row>
    <row r="11" spans="1:9" ht="12.75" customHeight="1">
      <c r="A11" s="131" t="s">
        <v>169</v>
      </c>
      <c r="B11" s="115" t="s">
        <v>170</v>
      </c>
      <c r="C11" s="132"/>
      <c r="D11" s="132"/>
      <c r="E11" s="132"/>
      <c r="F11" s="118"/>
      <c r="G11" s="119"/>
      <c r="H11" s="119"/>
      <c r="I11" s="133"/>
    </row>
    <row r="12" spans="1:9" ht="12.75" customHeight="1">
      <c r="A12" s="332" t="s">
        <v>171</v>
      </c>
      <c r="B12" s="332"/>
      <c r="C12" s="134">
        <f aca="true" t="shared" si="1" ref="C12:I12">+C11+C10+C8</f>
        <v>0</v>
      </c>
      <c r="D12" s="134">
        <f t="shared" si="1"/>
        <v>0</v>
      </c>
      <c r="E12" s="135">
        <f t="shared" si="1"/>
        <v>0</v>
      </c>
      <c r="F12" s="136">
        <f t="shared" si="1"/>
        <v>0</v>
      </c>
      <c r="G12" s="134">
        <f t="shared" si="1"/>
        <v>0</v>
      </c>
      <c r="H12" s="134">
        <f t="shared" si="1"/>
        <v>0</v>
      </c>
      <c r="I12" s="134">
        <f t="shared" si="1"/>
        <v>0</v>
      </c>
    </row>
    <row r="13" spans="1:9" ht="12.75" customHeight="1">
      <c r="A13" s="37" t="s">
        <v>26</v>
      </c>
      <c r="B13" s="137" t="s">
        <v>172</v>
      </c>
      <c r="C13" s="138"/>
      <c r="D13" s="138"/>
      <c r="E13" s="138"/>
      <c r="F13" s="113"/>
      <c r="G13" s="114"/>
      <c r="H13" s="114"/>
      <c r="I13" s="139"/>
    </row>
    <row r="14" spans="1:9" ht="12.75" customHeight="1">
      <c r="A14" s="140"/>
      <c r="B14" s="121" t="s">
        <v>173</v>
      </c>
      <c r="C14" s="141">
        <f aca="true" t="shared" si="2" ref="C14:I14">+C12-C13</f>
        <v>0</v>
      </c>
      <c r="D14" s="141">
        <f t="shared" si="2"/>
        <v>0</v>
      </c>
      <c r="E14" s="142">
        <f t="shared" si="2"/>
        <v>0</v>
      </c>
      <c r="F14" s="143">
        <f t="shared" si="2"/>
        <v>0</v>
      </c>
      <c r="G14" s="141">
        <f t="shared" si="2"/>
        <v>0</v>
      </c>
      <c r="H14" s="141">
        <f t="shared" si="2"/>
        <v>0</v>
      </c>
      <c r="I14" s="141">
        <f t="shared" si="2"/>
        <v>0</v>
      </c>
    </row>
    <row r="15" spans="1:9" ht="12.75" customHeight="1">
      <c r="A15" s="140"/>
      <c r="B15" s="144" t="s">
        <v>174</v>
      </c>
      <c r="C15" s="145" t="e">
        <f aca="true" t="shared" si="3" ref="C15:I15">+C14/C12</f>
        <v>#DIV/0!</v>
      </c>
      <c r="D15" s="145" t="e">
        <f t="shared" si="3"/>
        <v>#DIV/0!</v>
      </c>
      <c r="E15" s="146" t="e">
        <f t="shared" si="3"/>
        <v>#DIV/0!</v>
      </c>
      <c r="F15" s="127" t="e">
        <f t="shared" si="3"/>
        <v>#DIV/0!</v>
      </c>
      <c r="G15" s="145" t="e">
        <f t="shared" si="3"/>
        <v>#DIV/0!</v>
      </c>
      <c r="H15" s="145" t="e">
        <f t="shared" si="3"/>
        <v>#DIV/0!</v>
      </c>
      <c r="I15" s="145" t="e">
        <f t="shared" si="3"/>
        <v>#DIV/0!</v>
      </c>
    </row>
    <row r="16" spans="1:9" ht="12.75" customHeight="1">
      <c r="A16" s="37" t="s">
        <v>26</v>
      </c>
      <c r="B16" s="137" t="s">
        <v>175</v>
      </c>
      <c r="C16" s="138"/>
      <c r="D16" s="147"/>
      <c r="E16" s="138"/>
      <c r="F16" s="148"/>
      <c r="G16" s="130"/>
      <c r="H16" s="130"/>
      <c r="I16" s="149"/>
    </row>
    <row r="17" spans="1:9" ht="12.75" customHeight="1">
      <c r="A17" s="329" t="s">
        <v>176</v>
      </c>
      <c r="B17" s="329"/>
      <c r="C17" s="150">
        <f aca="true" t="shared" si="4" ref="C17:I17">+C14-C16</f>
        <v>0</v>
      </c>
      <c r="D17" s="150">
        <f t="shared" si="4"/>
        <v>0</v>
      </c>
      <c r="E17" s="151">
        <f t="shared" si="4"/>
        <v>0</v>
      </c>
      <c r="F17" s="152">
        <f t="shared" si="4"/>
        <v>0</v>
      </c>
      <c r="G17" s="150">
        <f t="shared" si="4"/>
        <v>0</v>
      </c>
      <c r="H17" s="150">
        <f t="shared" si="4"/>
        <v>0</v>
      </c>
      <c r="I17" s="150">
        <f t="shared" si="4"/>
        <v>0</v>
      </c>
    </row>
    <row r="18" spans="1:9" ht="12.75" customHeight="1">
      <c r="A18" s="140"/>
      <c r="B18" s="144" t="s">
        <v>177</v>
      </c>
      <c r="C18" s="145" t="e">
        <f aca="true" t="shared" si="5" ref="C18:I18">+C17/C12</f>
        <v>#DIV/0!</v>
      </c>
      <c r="D18" s="145" t="e">
        <f t="shared" si="5"/>
        <v>#DIV/0!</v>
      </c>
      <c r="E18" s="146" t="e">
        <f t="shared" si="5"/>
        <v>#DIV/0!</v>
      </c>
      <c r="F18" s="127" t="e">
        <f t="shared" si="5"/>
        <v>#DIV/0!</v>
      </c>
      <c r="G18" s="145" t="e">
        <f t="shared" si="5"/>
        <v>#DIV/0!</v>
      </c>
      <c r="H18" s="145" t="e">
        <f t="shared" si="5"/>
        <v>#DIV/0!</v>
      </c>
      <c r="I18" s="145" t="e">
        <f t="shared" si="5"/>
        <v>#DIV/0!</v>
      </c>
    </row>
    <row r="19" spans="1:9" ht="12.75" customHeight="1">
      <c r="A19" s="39" t="s">
        <v>26</v>
      </c>
      <c r="B19" s="128" t="s">
        <v>178</v>
      </c>
      <c r="C19" s="129"/>
      <c r="D19" s="129"/>
      <c r="E19" s="153"/>
      <c r="F19" s="148"/>
      <c r="G19" s="130"/>
      <c r="H19" s="130"/>
      <c r="I19" s="149"/>
    </row>
    <row r="20" spans="1:9" ht="12.75" customHeight="1">
      <c r="A20" s="154" t="s">
        <v>26</v>
      </c>
      <c r="B20" s="155" t="s">
        <v>179</v>
      </c>
      <c r="C20" s="156"/>
      <c r="D20" s="156"/>
      <c r="E20" s="153"/>
      <c r="F20" s="148"/>
      <c r="G20" s="130"/>
      <c r="H20" s="130"/>
      <c r="I20" s="130"/>
    </row>
    <row r="21" spans="1:9" ht="12.75" customHeight="1">
      <c r="A21" s="154" t="s">
        <v>163</v>
      </c>
      <c r="B21" s="155" t="s">
        <v>180</v>
      </c>
      <c r="C21" s="156"/>
      <c r="D21" s="156"/>
      <c r="E21" s="153"/>
      <c r="F21" s="148"/>
      <c r="G21" s="130"/>
      <c r="H21" s="130"/>
      <c r="I21" s="130"/>
    </row>
    <row r="22" spans="1:9" ht="12.75" customHeight="1">
      <c r="A22" s="157" t="s">
        <v>169</v>
      </c>
      <c r="B22" s="155" t="s">
        <v>181</v>
      </c>
      <c r="C22" s="156"/>
      <c r="D22" s="156"/>
      <c r="E22" s="153"/>
      <c r="F22" s="148"/>
      <c r="G22" s="130"/>
      <c r="H22" s="130"/>
      <c r="I22" s="130"/>
    </row>
    <row r="23" spans="1:9" ht="12.75">
      <c r="A23" s="41" t="s">
        <v>26</v>
      </c>
      <c r="B23" s="158" t="s">
        <v>182</v>
      </c>
      <c r="C23" s="132"/>
      <c r="D23" s="132"/>
      <c r="E23" s="159"/>
      <c r="F23" s="148"/>
      <c r="G23" s="130"/>
      <c r="H23" s="130"/>
      <c r="I23" s="130"/>
    </row>
    <row r="24" spans="1:9" ht="12.75" customHeight="1">
      <c r="A24" s="329" t="s">
        <v>137</v>
      </c>
      <c r="B24" s="329"/>
      <c r="C24" s="150">
        <f aca="true" t="shared" si="6" ref="C24:I24">+C17-C19-C20+C21+C22-C23</f>
        <v>0</v>
      </c>
      <c r="D24" s="150">
        <f t="shared" si="6"/>
        <v>0</v>
      </c>
      <c r="E24" s="151">
        <f t="shared" si="6"/>
        <v>0</v>
      </c>
      <c r="F24" s="152">
        <f t="shared" si="6"/>
        <v>0</v>
      </c>
      <c r="G24" s="150">
        <f t="shared" si="6"/>
        <v>0</v>
      </c>
      <c r="H24" s="152">
        <f t="shared" si="6"/>
        <v>0</v>
      </c>
      <c r="I24" s="150">
        <f t="shared" si="6"/>
        <v>0</v>
      </c>
    </row>
    <row r="25" spans="1:9" ht="12.75" customHeight="1">
      <c r="A25" s="140"/>
      <c r="B25" s="144" t="s">
        <v>183</v>
      </c>
      <c r="C25" s="145" t="e">
        <f aca="true" t="shared" si="7" ref="C25:I25">+C24/C12</f>
        <v>#DIV/0!</v>
      </c>
      <c r="D25" s="145" t="e">
        <f t="shared" si="7"/>
        <v>#DIV/0!</v>
      </c>
      <c r="E25" s="146" t="e">
        <f t="shared" si="7"/>
        <v>#DIV/0!</v>
      </c>
      <c r="F25" s="127" t="e">
        <f t="shared" si="7"/>
        <v>#DIV/0!</v>
      </c>
      <c r="G25" s="145" t="e">
        <f t="shared" si="7"/>
        <v>#DIV/0!</v>
      </c>
      <c r="H25" s="145" t="e">
        <f t="shared" si="7"/>
        <v>#DIV/0!</v>
      </c>
      <c r="I25" s="145" t="e">
        <f t="shared" si="7"/>
        <v>#DIV/0!</v>
      </c>
    </row>
    <row r="26" spans="1:9" ht="24.75" customHeight="1">
      <c r="A26" s="160" t="s">
        <v>163</v>
      </c>
      <c r="B26" s="128" t="s">
        <v>184</v>
      </c>
      <c r="C26" s="129"/>
      <c r="D26" s="129"/>
      <c r="E26" s="161"/>
      <c r="F26" s="148"/>
      <c r="G26" s="130"/>
      <c r="H26" s="130"/>
      <c r="I26" s="130"/>
    </row>
    <row r="27" spans="1:9" ht="24.75" customHeight="1">
      <c r="A27" s="162" t="s">
        <v>26</v>
      </c>
      <c r="B27" s="155" t="s">
        <v>185</v>
      </c>
      <c r="C27" s="156"/>
      <c r="D27" s="156"/>
      <c r="E27" s="153"/>
      <c r="F27" s="148"/>
      <c r="G27" s="130"/>
      <c r="H27" s="130"/>
      <c r="I27" s="130"/>
    </row>
    <row r="28" spans="1:9" ht="24">
      <c r="A28" s="163" t="s">
        <v>26</v>
      </c>
      <c r="B28" s="164" t="s">
        <v>186</v>
      </c>
      <c r="C28" s="165"/>
      <c r="D28" s="165"/>
      <c r="E28" s="166"/>
      <c r="F28" s="148"/>
      <c r="G28" s="167"/>
      <c r="H28" s="167"/>
      <c r="I28" s="167"/>
    </row>
    <row r="29" spans="1:9" ht="12.75" customHeight="1">
      <c r="A29" s="333" t="s">
        <v>187</v>
      </c>
      <c r="B29" s="333"/>
      <c r="C29" s="168">
        <f aca="true" t="shared" si="8" ref="C29:I29">+C24+C26-C27-C28*0.75</f>
        <v>0</v>
      </c>
      <c r="D29" s="168">
        <f t="shared" si="8"/>
        <v>0</v>
      </c>
      <c r="E29" s="168">
        <f t="shared" si="8"/>
        <v>0</v>
      </c>
      <c r="F29" s="152">
        <f t="shared" si="8"/>
        <v>0</v>
      </c>
      <c r="G29" s="168">
        <f t="shared" si="8"/>
        <v>0</v>
      </c>
      <c r="H29" s="168">
        <f t="shared" si="8"/>
        <v>0</v>
      </c>
      <c r="I29" s="168">
        <f t="shared" si="8"/>
        <v>0</v>
      </c>
    </row>
    <row r="30" spans="1:9" ht="12.75" customHeight="1">
      <c r="A30" s="120"/>
      <c r="B30" s="155" t="s">
        <v>188</v>
      </c>
      <c r="C30" s="169">
        <v>0</v>
      </c>
      <c r="D30" s="169" t="e">
        <f aca="true" t="shared" si="9" ref="D30:I30">+(D29/C29)-1</f>
        <v>#DIV/0!</v>
      </c>
      <c r="E30" s="170" t="e">
        <f t="shared" si="9"/>
        <v>#DIV/0!</v>
      </c>
      <c r="F30" s="171" t="e">
        <f t="shared" si="9"/>
        <v>#DIV/0!</v>
      </c>
      <c r="G30" s="169" t="e">
        <f t="shared" si="9"/>
        <v>#DIV/0!</v>
      </c>
      <c r="H30" s="169" t="e">
        <f t="shared" si="9"/>
        <v>#DIV/0!</v>
      </c>
      <c r="I30" s="169" t="e">
        <f t="shared" si="9"/>
        <v>#DIV/0!</v>
      </c>
    </row>
    <row r="31" spans="1:9" ht="12.75" customHeight="1">
      <c r="A31" s="124"/>
      <c r="B31" s="144" t="s">
        <v>189</v>
      </c>
      <c r="C31" s="172" t="e">
        <f aca="true" t="shared" si="10" ref="C31:I31">+C29/C12</f>
        <v>#DIV/0!</v>
      </c>
      <c r="D31" s="172" t="e">
        <f t="shared" si="10"/>
        <v>#DIV/0!</v>
      </c>
      <c r="E31" s="173" t="e">
        <f t="shared" si="10"/>
        <v>#DIV/0!</v>
      </c>
      <c r="F31" s="127" t="e">
        <f t="shared" si="10"/>
        <v>#DIV/0!</v>
      </c>
      <c r="G31" s="145" t="e">
        <f t="shared" si="10"/>
        <v>#DIV/0!</v>
      </c>
      <c r="H31" s="145" t="e">
        <f t="shared" si="10"/>
        <v>#DIV/0!</v>
      </c>
      <c r="I31" s="145" t="e">
        <f t="shared" si="10"/>
        <v>#DIV/0!</v>
      </c>
    </row>
    <row r="32" spans="1:9" ht="12.75">
      <c r="A32" s="140"/>
      <c r="B32" s="174"/>
      <c r="C32" s="175"/>
      <c r="D32" s="175"/>
      <c r="E32" s="175"/>
      <c r="F32" s="176"/>
      <c r="G32" s="176"/>
      <c r="H32" s="176"/>
      <c r="I32" s="176"/>
    </row>
    <row r="33" spans="1:9" ht="12.75" customHeight="1">
      <c r="A33" s="39" t="s">
        <v>163</v>
      </c>
      <c r="B33" s="177" t="s">
        <v>190</v>
      </c>
      <c r="C33" s="178">
        <v>0</v>
      </c>
      <c r="D33" s="178">
        <v>0</v>
      </c>
      <c r="E33" s="179">
        <v>0</v>
      </c>
      <c r="F33" s="180"/>
      <c r="G33" s="181"/>
      <c r="H33" s="181"/>
      <c r="I33" s="181"/>
    </row>
    <row r="34" spans="1:9" ht="12.75" customHeight="1">
      <c r="A34" s="154" t="s">
        <v>163</v>
      </c>
      <c r="B34" s="182" t="s">
        <v>191</v>
      </c>
      <c r="C34" s="156"/>
      <c r="D34" s="156"/>
      <c r="E34" s="153"/>
      <c r="F34" s="148"/>
      <c r="G34" s="130"/>
      <c r="H34" s="130"/>
      <c r="I34" s="130"/>
    </row>
    <row r="35" spans="1:9" s="183" customFormat="1" ht="12.75" customHeight="1">
      <c r="A35" s="154" t="s">
        <v>26</v>
      </c>
      <c r="B35" s="155" t="s">
        <v>192</v>
      </c>
      <c r="C35" s="156"/>
      <c r="D35" s="156"/>
      <c r="E35" s="153"/>
      <c r="F35" s="148"/>
      <c r="G35" s="130"/>
      <c r="H35" s="130"/>
      <c r="I35" s="130"/>
    </row>
    <row r="36" spans="1:9" s="183" customFormat="1" ht="12.75" customHeight="1">
      <c r="A36" s="41" t="s">
        <v>26</v>
      </c>
      <c r="B36" s="184" t="s">
        <v>193</v>
      </c>
      <c r="C36" s="132"/>
      <c r="D36" s="132"/>
      <c r="E36" s="159"/>
      <c r="F36" s="185"/>
      <c r="G36" s="186"/>
      <c r="H36" s="186"/>
      <c r="I36" s="186"/>
    </row>
    <row r="37" spans="1:9" s="183" customFormat="1" ht="12.75" customHeight="1">
      <c r="A37" s="334" t="s">
        <v>194</v>
      </c>
      <c r="B37" s="334"/>
      <c r="C37" s="187">
        <f aca="true" t="shared" si="11" ref="C37:I37">+C29+C33+C34-C35-C36-C28*0.25</f>
        <v>0</v>
      </c>
      <c r="D37" s="187">
        <f t="shared" si="11"/>
        <v>0</v>
      </c>
      <c r="E37" s="187">
        <f t="shared" si="11"/>
        <v>0</v>
      </c>
      <c r="F37" s="136">
        <f t="shared" si="11"/>
        <v>0</v>
      </c>
      <c r="G37" s="187">
        <f t="shared" si="11"/>
        <v>0</v>
      </c>
      <c r="H37" s="187">
        <f t="shared" si="11"/>
        <v>0</v>
      </c>
      <c r="I37" s="187">
        <f t="shared" si="11"/>
        <v>0</v>
      </c>
    </row>
    <row r="38" spans="1:9" ht="12.75">
      <c r="A38" s="140"/>
      <c r="B38" s="188"/>
      <c r="C38" s="189"/>
      <c r="D38" s="189"/>
      <c r="E38" s="189"/>
      <c r="F38" s="94"/>
      <c r="G38" s="94"/>
      <c r="H38" s="94"/>
      <c r="I38" s="94"/>
    </row>
    <row r="39" spans="1:9" s="183" customFormat="1" ht="12.75" customHeight="1">
      <c r="A39" s="39" t="s">
        <v>163</v>
      </c>
      <c r="B39" s="177" t="s">
        <v>195</v>
      </c>
      <c r="C39" s="129"/>
      <c r="D39" s="129"/>
      <c r="E39" s="161"/>
      <c r="F39" s="190"/>
      <c r="G39" s="149"/>
      <c r="H39" s="149"/>
      <c r="I39" s="149"/>
    </row>
    <row r="40" spans="1:9" s="183" customFormat="1" ht="24.75" customHeight="1">
      <c r="A40" s="154" t="s">
        <v>163</v>
      </c>
      <c r="B40" s="182" t="s">
        <v>196</v>
      </c>
      <c r="C40" s="156"/>
      <c r="D40" s="156"/>
      <c r="E40" s="153"/>
      <c r="F40" s="148"/>
      <c r="G40" s="130"/>
      <c r="H40" s="130"/>
      <c r="I40" s="130"/>
    </row>
    <row r="41" spans="1:9" s="183" customFormat="1" ht="12.75" customHeight="1">
      <c r="A41" s="154" t="s">
        <v>26</v>
      </c>
      <c r="B41" s="182" t="s">
        <v>197</v>
      </c>
      <c r="C41" s="156"/>
      <c r="D41" s="156"/>
      <c r="E41" s="153"/>
      <c r="F41" s="148"/>
      <c r="G41" s="130"/>
      <c r="H41" s="130"/>
      <c r="I41" s="130"/>
    </row>
    <row r="42" spans="1:9" s="183" customFormat="1" ht="12.75" customHeight="1">
      <c r="A42" s="41" t="s">
        <v>26</v>
      </c>
      <c r="B42" s="158" t="s">
        <v>198</v>
      </c>
      <c r="C42" s="156"/>
      <c r="D42" s="156"/>
      <c r="E42" s="153"/>
      <c r="F42" s="148"/>
      <c r="G42" s="130"/>
      <c r="H42" s="130"/>
      <c r="I42" s="130"/>
    </row>
    <row r="43" spans="1:9" s="183" customFormat="1" ht="12.75" customHeight="1">
      <c r="A43" s="329" t="s">
        <v>199</v>
      </c>
      <c r="B43" s="329"/>
      <c r="C43" s="187">
        <f aca="true" t="shared" si="12" ref="C43:I43">+C37+C39+C40-C41-C42</f>
        <v>0</v>
      </c>
      <c r="D43" s="187">
        <f t="shared" si="12"/>
        <v>0</v>
      </c>
      <c r="E43" s="187">
        <f t="shared" si="12"/>
        <v>0</v>
      </c>
      <c r="F43" s="136">
        <f t="shared" si="12"/>
        <v>0</v>
      </c>
      <c r="G43" s="187">
        <f t="shared" si="12"/>
        <v>0</v>
      </c>
      <c r="H43" s="187">
        <f t="shared" si="12"/>
        <v>0</v>
      </c>
      <c r="I43" s="187">
        <f t="shared" si="12"/>
        <v>0</v>
      </c>
    </row>
    <row r="44" spans="1:9" s="183" customFormat="1" ht="12.75" customHeight="1">
      <c r="A44" s="37"/>
      <c r="B44" s="191" t="s">
        <v>200</v>
      </c>
      <c r="C44" s="145" t="e">
        <f aca="true" t="shared" si="13" ref="C44:I44">+C43/C8</f>
        <v>#DIV/0!</v>
      </c>
      <c r="D44" s="145" t="e">
        <f t="shared" si="13"/>
        <v>#DIV/0!</v>
      </c>
      <c r="E44" s="146" t="e">
        <f t="shared" si="13"/>
        <v>#DIV/0!</v>
      </c>
      <c r="F44" s="127" t="e">
        <f t="shared" si="13"/>
        <v>#DIV/0!</v>
      </c>
      <c r="G44" s="145" t="e">
        <f t="shared" si="13"/>
        <v>#DIV/0!</v>
      </c>
      <c r="H44" s="145" t="e">
        <f t="shared" si="13"/>
        <v>#DIV/0!</v>
      </c>
      <c r="I44" s="145" t="e">
        <f t="shared" si="13"/>
        <v>#DIV/0!</v>
      </c>
    </row>
    <row r="45" spans="1:9" ht="12.75">
      <c r="A45" s="140"/>
      <c r="B45" s="192"/>
      <c r="C45" s="176"/>
      <c r="D45" s="176"/>
      <c r="E45" s="176"/>
      <c r="F45" s="176"/>
      <c r="G45" s="176"/>
      <c r="H45" s="176"/>
      <c r="I45" s="176"/>
    </row>
    <row r="46" spans="1:9" s="183" customFormat="1" ht="24.75" customHeight="1">
      <c r="A46" s="39"/>
      <c r="B46" s="128" t="s">
        <v>201</v>
      </c>
      <c r="C46" s="178">
        <f>+C47-Subvexploitation02</f>
        <v>0</v>
      </c>
      <c r="D46" s="178">
        <f aca="true" t="shared" si="14" ref="D46:I46">+D47-D21</f>
        <v>0</v>
      </c>
      <c r="E46" s="179">
        <f t="shared" si="14"/>
        <v>0</v>
      </c>
      <c r="F46" s="193">
        <f t="shared" si="14"/>
        <v>0</v>
      </c>
      <c r="G46" s="178">
        <f t="shared" si="14"/>
        <v>0</v>
      </c>
      <c r="H46" s="178">
        <f t="shared" si="14"/>
        <v>0</v>
      </c>
      <c r="I46" s="178">
        <f t="shared" si="14"/>
        <v>0</v>
      </c>
    </row>
    <row r="47" spans="1:9" s="183" customFormat="1" ht="24" customHeight="1">
      <c r="A47" s="41"/>
      <c r="B47" s="115" t="s">
        <v>202</v>
      </c>
      <c r="C47" s="194">
        <f aca="true" t="shared" si="15" ref="C47:I47">C43+C27-C40-C26</f>
        <v>0</v>
      </c>
      <c r="D47" s="194">
        <f t="shared" si="15"/>
        <v>0</v>
      </c>
      <c r="E47" s="195">
        <f t="shared" si="15"/>
        <v>0</v>
      </c>
      <c r="F47" s="196">
        <f t="shared" si="15"/>
        <v>0</v>
      </c>
      <c r="G47" s="194">
        <f t="shared" si="15"/>
        <v>0</v>
      </c>
      <c r="H47" s="194">
        <f t="shared" si="15"/>
        <v>0</v>
      </c>
      <c r="I47" s="194">
        <f t="shared" si="15"/>
        <v>0</v>
      </c>
    </row>
    <row r="48" spans="1:9" s="202" customFormat="1" ht="12.75" customHeight="1">
      <c r="A48" s="197"/>
      <c r="B48" s="198" t="s">
        <v>203</v>
      </c>
      <c r="C48" s="199">
        <f aca="true" t="shared" si="16" ref="C48:I48">IF(ISERR(C35/C24),0,C35/C24)</f>
        <v>0</v>
      </c>
      <c r="D48" s="199">
        <f t="shared" si="16"/>
        <v>0</v>
      </c>
      <c r="E48" s="200">
        <f t="shared" si="16"/>
        <v>0</v>
      </c>
      <c r="F48" s="201">
        <f t="shared" si="16"/>
        <v>0</v>
      </c>
      <c r="G48" s="199">
        <f t="shared" si="16"/>
        <v>0</v>
      </c>
      <c r="H48" s="199">
        <f t="shared" si="16"/>
        <v>0</v>
      </c>
      <c r="I48" s="199">
        <f t="shared" si="16"/>
        <v>0</v>
      </c>
    </row>
    <row r="49" ht="7.5" customHeight="1"/>
    <row r="50" spans="1:9" ht="12.75" customHeight="1">
      <c r="A50" s="330" t="s">
        <v>207</v>
      </c>
      <c r="B50" s="330"/>
      <c r="C50" s="330"/>
      <c r="D50" s="330"/>
      <c r="E50" s="330"/>
      <c r="F50" s="330"/>
      <c r="G50" s="330"/>
      <c r="H50" s="330"/>
      <c r="I50" s="330"/>
    </row>
    <row r="51" spans="1:9" ht="12.75">
      <c r="A51" s="330"/>
      <c r="B51" s="330"/>
      <c r="C51" s="330"/>
      <c r="D51" s="330"/>
      <c r="E51" s="330"/>
      <c r="F51" s="330"/>
      <c r="G51" s="330"/>
      <c r="H51" s="330"/>
      <c r="I51" s="330"/>
    </row>
    <row r="52" spans="1:9" ht="12.75">
      <c r="A52" s="330"/>
      <c r="B52" s="330"/>
      <c r="C52" s="330"/>
      <c r="D52" s="330"/>
      <c r="E52" s="330"/>
      <c r="F52" s="330"/>
      <c r="G52" s="330"/>
      <c r="H52" s="330"/>
      <c r="I52" s="330"/>
    </row>
    <row r="53" spans="1:9" ht="12.75">
      <c r="A53" s="330"/>
      <c r="B53" s="330"/>
      <c r="C53" s="330"/>
      <c r="D53" s="330"/>
      <c r="E53" s="330"/>
      <c r="F53" s="330"/>
      <c r="G53" s="330"/>
      <c r="H53" s="330"/>
      <c r="I53" s="330"/>
    </row>
    <row r="54" spans="1:9" s="14" customFormat="1" ht="12.75">
      <c r="A54" s="330"/>
      <c r="B54" s="330"/>
      <c r="C54" s="330"/>
      <c r="D54" s="330"/>
      <c r="E54" s="330"/>
      <c r="F54" s="330"/>
      <c r="G54" s="330"/>
      <c r="H54" s="330"/>
      <c r="I54" s="330"/>
    </row>
    <row r="55" ht="12.75" customHeight="1">
      <c r="A55" s="12" t="s">
        <v>204</v>
      </c>
    </row>
  </sheetData>
  <sheetProtection selectLockedCells="1" selectUnlockedCells="1"/>
  <mergeCells count="8">
    <mergeCell ref="A43:B43"/>
    <mergeCell ref="A50:I54"/>
    <mergeCell ref="A4:B4"/>
    <mergeCell ref="A12:B12"/>
    <mergeCell ref="A17:B17"/>
    <mergeCell ref="A24:B24"/>
    <mergeCell ref="A29:B29"/>
    <mergeCell ref="A37:B37"/>
  </mergeCells>
  <printOptions horizontalCentered="1" verticalCentered="1"/>
  <pageMargins left="0.19652777777777777" right="0.19652777777777777" top="0.5902777777777778" bottom="0.5902777777777778" header="0.5118055555555555" footer="0.11805555555555555"/>
  <pageSetup horizontalDpi="300" verticalDpi="300" orientation="portrait" paperSize="9" scale="97" r:id="rId1"/>
  <headerFooter alignWithMargins="0">
    <oddFooter>&amp;R&amp;"Calibri,Normal"&amp;9 7/9</oddFooter>
  </headerFooter>
</worksheet>
</file>

<file path=xl/worksheets/sheet8.xml><?xml version="1.0" encoding="utf-8"?>
<worksheet xmlns="http://schemas.openxmlformats.org/spreadsheetml/2006/main" xmlns:r="http://schemas.openxmlformats.org/officeDocument/2006/relationships">
  <dimension ref="A1:I55"/>
  <sheetViews>
    <sheetView view="pageBreakPreview" zoomScaleNormal="90" zoomScaleSheetLayoutView="100" zoomScalePageLayoutView="0" workbookViewId="0" topLeftCell="A1">
      <selection activeCell="E16" sqref="E16"/>
    </sheetView>
  </sheetViews>
  <sheetFormatPr defaultColWidth="11.421875" defaultRowHeight="12.75"/>
  <cols>
    <col min="1" max="1" width="3.140625" style="203" customWidth="1"/>
    <col min="2" max="2" width="27.7109375" style="203" customWidth="1"/>
    <col min="3" max="9" width="10.00390625" style="203" customWidth="1"/>
    <col min="10" max="16384" width="11.421875" style="203" customWidth="1"/>
  </cols>
  <sheetData>
    <row r="1" spans="1:9" ht="41.25" customHeight="1">
      <c r="A1" s="336" t="s">
        <v>205</v>
      </c>
      <c r="B1" s="336"/>
      <c r="C1" s="336"/>
      <c r="D1" s="336"/>
      <c r="E1" s="336"/>
      <c r="F1" s="336"/>
      <c r="G1" s="336"/>
      <c r="H1" s="336"/>
      <c r="I1" s="336"/>
    </row>
    <row r="4" spans="1:9" ht="12.75" customHeight="1">
      <c r="A4" s="337" t="s">
        <v>155</v>
      </c>
      <c r="B4" s="337"/>
      <c r="C4" s="205" t="s">
        <v>156</v>
      </c>
      <c r="D4" s="206" t="s">
        <v>157</v>
      </c>
      <c r="E4" s="206" t="s">
        <v>68</v>
      </c>
      <c r="F4" s="207" t="s">
        <v>158</v>
      </c>
      <c r="G4" s="206" t="s">
        <v>159</v>
      </c>
      <c r="H4" s="206" t="s">
        <v>160</v>
      </c>
      <c r="I4" s="206" t="s">
        <v>161</v>
      </c>
    </row>
    <row r="5" spans="1:9" ht="12.75">
      <c r="A5" s="208"/>
      <c r="B5" s="204"/>
      <c r="C5" s="209" t="s">
        <v>162</v>
      </c>
      <c r="D5" s="209" t="s">
        <v>162</v>
      </c>
      <c r="E5" s="209" t="s">
        <v>162</v>
      </c>
      <c r="F5" s="210" t="s">
        <v>162</v>
      </c>
      <c r="G5" s="211" t="s">
        <v>162</v>
      </c>
      <c r="H5" s="211" t="s">
        <v>162</v>
      </c>
      <c r="I5" s="211" t="s">
        <v>162</v>
      </c>
    </row>
    <row r="6" spans="1:9" ht="12.75">
      <c r="A6" s="212" t="s">
        <v>163</v>
      </c>
      <c r="B6" s="213" t="s">
        <v>164</v>
      </c>
      <c r="C6" s="214"/>
      <c r="D6" s="215"/>
      <c r="E6" s="216"/>
      <c r="F6" s="217"/>
      <c r="G6" s="218"/>
      <c r="H6" s="218"/>
      <c r="I6" s="218"/>
    </row>
    <row r="7" spans="1:9" ht="12.75">
      <c r="A7" s="219" t="s">
        <v>163</v>
      </c>
      <c r="B7" s="220" t="s">
        <v>165</v>
      </c>
      <c r="C7" s="221"/>
      <c r="D7" s="221"/>
      <c r="E7" s="222"/>
      <c r="F7" s="223"/>
      <c r="G7" s="224"/>
      <c r="H7" s="224"/>
      <c r="I7" s="224"/>
    </row>
    <row r="8" spans="1:9" ht="12.75">
      <c r="A8" s="225"/>
      <c r="B8" s="226" t="s">
        <v>166</v>
      </c>
      <c r="C8" s="227">
        <f aca="true" t="shared" si="0" ref="C8:I8">C6+C7</f>
        <v>0</v>
      </c>
      <c r="D8" s="227">
        <f t="shared" si="0"/>
        <v>0</v>
      </c>
      <c r="E8" s="227">
        <f t="shared" si="0"/>
        <v>0</v>
      </c>
      <c r="F8" s="217">
        <f t="shared" si="0"/>
        <v>0</v>
      </c>
      <c r="G8" s="218">
        <f t="shared" si="0"/>
        <v>0</v>
      </c>
      <c r="H8" s="218">
        <f t="shared" si="0"/>
        <v>0</v>
      </c>
      <c r="I8" s="218">
        <f t="shared" si="0"/>
        <v>0</v>
      </c>
    </row>
    <row r="9" spans="1:9" ht="12.75">
      <c r="A9" s="228"/>
      <c r="B9" s="220" t="s">
        <v>167</v>
      </c>
      <c r="C9" s="229">
        <v>0</v>
      </c>
      <c r="D9" s="229" t="e">
        <f aca="true" t="shared" si="1" ref="D9:I9">+(D8/C8)-1</f>
        <v>#DIV/0!</v>
      </c>
      <c r="E9" s="230" t="e">
        <f t="shared" si="1"/>
        <v>#DIV/0!</v>
      </c>
      <c r="F9" s="231" t="e">
        <f t="shared" si="1"/>
        <v>#DIV/0!</v>
      </c>
      <c r="G9" s="229" t="e">
        <f t="shared" si="1"/>
        <v>#DIV/0!</v>
      </c>
      <c r="H9" s="229" t="e">
        <f t="shared" si="1"/>
        <v>#DIV/0!</v>
      </c>
      <c r="I9" s="229" t="e">
        <f t="shared" si="1"/>
        <v>#DIV/0!</v>
      </c>
    </row>
    <row r="10" spans="1:9" ht="12.75">
      <c r="A10" s="212" t="s">
        <v>163</v>
      </c>
      <c r="B10" s="232" t="s">
        <v>168</v>
      </c>
      <c r="C10" s="233"/>
      <c r="D10" s="233"/>
      <c r="E10" s="233"/>
      <c r="F10" s="217"/>
      <c r="G10" s="218"/>
      <c r="H10" s="218"/>
      <c r="I10" s="234"/>
    </row>
    <row r="11" spans="1:9" ht="12.75">
      <c r="A11" s="235" t="s">
        <v>169</v>
      </c>
      <c r="B11" s="220" t="s">
        <v>170</v>
      </c>
      <c r="C11" s="236"/>
      <c r="D11" s="236"/>
      <c r="E11" s="236"/>
      <c r="F11" s="223"/>
      <c r="G11" s="224"/>
      <c r="H11" s="224"/>
      <c r="I11" s="237"/>
    </row>
    <row r="12" spans="1:9" ht="12.75" customHeight="1">
      <c r="A12" s="332" t="s">
        <v>171</v>
      </c>
      <c r="B12" s="332"/>
      <c r="C12" s="134">
        <f aca="true" t="shared" si="2" ref="C12:I12">+C11+C10+C8</f>
        <v>0</v>
      </c>
      <c r="D12" s="134">
        <f t="shared" si="2"/>
        <v>0</v>
      </c>
      <c r="E12" s="135">
        <f t="shared" si="2"/>
        <v>0</v>
      </c>
      <c r="F12" s="136">
        <f t="shared" si="2"/>
        <v>0</v>
      </c>
      <c r="G12" s="134">
        <f t="shared" si="2"/>
        <v>0</v>
      </c>
      <c r="H12" s="134">
        <f t="shared" si="2"/>
        <v>0</v>
      </c>
      <c r="I12" s="134">
        <f t="shared" si="2"/>
        <v>0</v>
      </c>
    </row>
    <row r="13" spans="1:9" ht="12.75">
      <c r="A13" s="238" t="s">
        <v>26</v>
      </c>
      <c r="B13" s="239" t="s">
        <v>172</v>
      </c>
      <c r="C13" s="240"/>
      <c r="D13" s="240"/>
      <c r="E13" s="240"/>
      <c r="F13" s="217"/>
      <c r="G13" s="218"/>
      <c r="H13" s="218"/>
      <c r="I13" s="241"/>
    </row>
    <row r="14" spans="1:9" ht="12.75">
      <c r="A14" s="242"/>
      <c r="B14" s="226" t="s">
        <v>173</v>
      </c>
      <c r="C14" s="243">
        <f aca="true" t="shared" si="3" ref="C14:I14">+C12-C13</f>
        <v>0</v>
      </c>
      <c r="D14" s="243">
        <f t="shared" si="3"/>
        <v>0</v>
      </c>
      <c r="E14" s="244">
        <f t="shared" si="3"/>
        <v>0</v>
      </c>
      <c r="F14" s="245">
        <f t="shared" si="3"/>
        <v>0</v>
      </c>
      <c r="G14" s="243">
        <f t="shared" si="3"/>
        <v>0</v>
      </c>
      <c r="H14" s="243">
        <f t="shared" si="3"/>
        <v>0</v>
      </c>
      <c r="I14" s="243">
        <f t="shared" si="3"/>
        <v>0</v>
      </c>
    </row>
    <row r="15" spans="1:9" ht="12.75">
      <c r="A15" s="242"/>
      <c r="B15" s="246" t="s">
        <v>174</v>
      </c>
      <c r="C15" s="247" t="e">
        <f aca="true" t="shared" si="4" ref="C15:I15">+C14/C12</f>
        <v>#DIV/0!</v>
      </c>
      <c r="D15" s="247" t="e">
        <f t="shared" si="4"/>
        <v>#DIV/0!</v>
      </c>
      <c r="E15" s="248" t="e">
        <f t="shared" si="4"/>
        <v>#DIV/0!</v>
      </c>
      <c r="F15" s="231" t="e">
        <f t="shared" si="4"/>
        <v>#DIV/0!</v>
      </c>
      <c r="G15" s="247" t="e">
        <f t="shared" si="4"/>
        <v>#DIV/0!</v>
      </c>
      <c r="H15" s="247" t="e">
        <f t="shared" si="4"/>
        <v>#DIV/0!</v>
      </c>
      <c r="I15" s="247" t="e">
        <f t="shared" si="4"/>
        <v>#DIV/0!</v>
      </c>
    </row>
    <row r="16" spans="1:9" ht="12.75">
      <c r="A16" s="238" t="s">
        <v>26</v>
      </c>
      <c r="B16" s="239" t="s">
        <v>175</v>
      </c>
      <c r="C16" s="240"/>
      <c r="D16" s="249"/>
      <c r="E16" s="240"/>
      <c r="F16" s="250"/>
      <c r="G16" s="234"/>
      <c r="H16" s="234"/>
      <c r="I16" s="251"/>
    </row>
    <row r="17" spans="1:9" ht="12.75" customHeight="1">
      <c r="A17" s="329" t="s">
        <v>176</v>
      </c>
      <c r="B17" s="329"/>
      <c r="C17" s="150">
        <f aca="true" t="shared" si="5" ref="C17:I17">+C14-C16</f>
        <v>0</v>
      </c>
      <c r="D17" s="150">
        <f t="shared" si="5"/>
        <v>0</v>
      </c>
      <c r="E17" s="151">
        <f t="shared" si="5"/>
        <v>0</v>
      </c>
      <c r="F17" s="152">
        <f t="shared" si="5"/>
        <v>0</v>
      </c>
      <c r="G17" s="150">
        <f t="shared" si="5"/>
        <v>0</v>
      </c>
      <c r="H17" s="150">
        <f t="shared" si="5"/>
        <v>0</v>
      </c>
      <c r="I17" s="150">
        <f t="shared" si="5"/>
        <v>0</v>
      </c>
    </row>
    <row r="18" spans="1:9" ht="12.75">
      <c r="A18" s="242"/>
      <c r="B18" s="246" t="s">
        <v>177</v>
      </c>
      <c r="C18" s="247" t="e">
        <f aca="true" t="shared" si="6" ref="C18:I18">+C17/C12</f>
        <v>#DIV/0!</v>
      </c>
      <c r="D18" s="247" t="e">
        <f t="shared" si="6"/>
        <v>#DIV/0!</v>
      </c>
      <c r="E18" s="248" t="e">
        <f t="shared" si="6"/>
        <v>#DIV/0!</v>
      </c>
      <c r="F18" s="231" t="e">
        <f t="shared" si="6"/>
        <v>#DIV/0!</v>
      </c>
      <c r="G18" s="247" t="e">
        <f t="shared" si="6"/>
        <v>#DIV/0!</v>
      </c>
      <c r="H18" s="247" t="e">
        <f t="shared" si="6"/>
        <v>#DIV/0!</v>
      </c>
      <c r="I18" s="247" t="e">
        <f t="shared" si="6"/>
        <v>#DIV/0!</v>
      </c>
    </row>
    <row r="19" spans="1:9" ht="12.75">
      <c r="A19" s="212" t="s">
        <v>26</v>
      </c>
      <c r="B19" s="232" t="s">
        <v>178</v>
      </c>
      <c r="C19" s="233"/>
      <c r="D19" s="233"/>
      <c r="E19" s="252"/>
      <c r="F19" s="250"/>
      <c r="G19" s="234"/>
      <c r="H19" s="234"/>
      <c r="I19" s="251"/>
    </row>
    <row r="20" spans="1:9" ht="12.75">
      <c r="A20" s="253" t="s">
        <v>26</v>
      </c>
      <c r="B20" s="254" t="s">
        <v>179</v>
      </c>
      <c r="C20" s="255"/>
      <c r="D20" s="255"/>
      <c r="E20" s="252"/>
      <c r="F20" s="250"/>
      <c r="G20" s="234"/>
      <c r="H20" s="234"/>
      <c r="I20" s="234"/>
    </row>
    <row r="21" spans="1:9" ht="12.75">
      <c r="A21" s="253" t="s">
        <v>163</v>
      </c>
      <c r="B21" s="254" t="s">
        <v>180</v>
      </c>
      <c r="C21" s="255"/>
      <c r="D21" s="255"/>
      <c r="E21" s="252"/>
      <c r="F21" s="250"/>
      <c r="G21" s="234"/>
      <c r="H21" s="234"/>
      <c r="I21" s="234"/>
    </row>
    <row r="22" spans="1:9" ht="12.75">
      <c r="A22" s="256" t="s">
        <v>169</v>
      </c>
      <c r="B22" s="254" t="s">
        <v>181</v>
      </c>
      <c r="C22" s="255"/>
      <c r="D22" s="255"/>
      <c r="E22" s="252"/>
      <c r="F22" s="250"/>
      <c r="G22" s="234"/>
      <c r="H22" s="234"/>
      <c r="I22" s="234"/>
    </row>
    <row r="23" spans="1:9" ht="12.75">
      <c r="A23" s="219" t="s">
        <v>26</v>
      </c>
      <c r="B23" s="257" t="s">
        <v>182</v>
      </c>
      <c r="C23" s="236"/>
      <c r="D23" s="236"/>
      <c r="E23" s="258"/>
      <c r="F23" s="250"/>
      <c r="G23" s="234"/>
      <c r="H23" s="234"/>
      <c r="I23" s="234"/>
    </row>
    <row r="24" spans="1:9" ht="12.75" customHeight="1">
      <c r="A24" s="329" t="s">
        <v>137</v>
      </c>
      <c r="B24" s="329"/>
      <c r="C24" s="150">
        <f aca="true" t="shared" si="7" ref="C24:I24">+C17-C19-C20+C21+C22-C23</f>
        <v>0</v>
      </c>
      <c r="D24" s="150">
        <f t="shared" si="7"/>
        <v>0</v>
      </c>
      <c r="E24" s="151">
        <f t="shared" si="7"/>
        <v>0</v>
      </c>
      <c r="F24" s="152">
        <f t="shared" si="7"/>
        <v>0</v>
      </c>
      <c r="G24" s="150">
        <f t="shared" si="7"/>
        <v>0</v>
      </c>
      <c r="H24" s="152">
        <f t="shared" si="7"/>
        <v>0</v>
      </c>
      <c r="I24" s="150">
        <f t="shared" si="7"/>
        <v>0</v>
      </c>
    </row>
    <row r="25" spans="1:9" ht="25.5">
      <c r="A25" s="242"/>
      <c r="B25" s="246" t="s">
        <v>183</v>
      </c>
      <c r="C25" s="247" t="e">
        <f aca="true" t="shared" si="8" ref="C25:I25">+C24/C12</f>
        <v>#DIV/0!</v>
      </c>
      <c r="D25" s="247" t="e">
        <f t="shared" si="8"/>
        <v>#DIV/0!</v>
      </c>
      <c r="E25" s="248" t="e">
        <f t="shared" si="8"/>
        <v>#DIV/0!</v>
      </c>
      <c r="F25" s="231" t="e">
        <f t="shared" si="8"/>
        <v>#DIV/0!</v>
      </c>
      <c r="G25" s="247" t="e">
        <f t="shared" si="8"/>
        <v>#DIV/0!</v>
      </c>
      <c r="H25" s="247" t="e">
        <f t="shared" si="8"/>
        <v>#DIV/0!</v>
      </c>
      <c r="I25" s="247" t="e">
        <f t="shared" si="8"/>
        <v>#DIV/0!</v>
      </c>
    </row>
    <row r="26" spans="1:9" ht="25.5">
      <c r="A26" s="212" t="s">
        <v>163</v>
      </c>
      <c r="B26" s="232" t="s">
        <v>184</v>
      </c>
      <c r="C26" s="233"/>
      <c r="D26" s="233"/>
      <c r="E26" s="259"/>
      <c r="F26" s="250"/>
      <c r="G26" s="234"/>
      <c r="H26" s="234"/>
      <c r="I26" s="234"/>
    </row>
    <row r="27" spans="1:9" ht="25.5">
      <c r="A27" s="253" t="s">
        <v>26</v>
      </c>
      <c r="B27" s="254" t="s">
        <v>185</v>
      </c>
      <c r="C27" s="255"/>
      <c r="D27" s="255"/>
      <c r="E27" s="252"/>
      <c r="F27" s="250"/>
      <c r="G27" s="234"/>
      <c r="H27" s="234"/>
      <c r="I27" s="234"/>
    </row>
    <row r="28" spans="1:9" ht="24">
      <c r="A28" s="219" t="s">
        <v>26</v>
      </c>
      <c r="B28" s="260" t="s">
        <v>186</v>
      </c>
      <c r="C28" s="261"/>
      <c r="D28" s="261"/>
      <c r="E28" s="262"/>
      <c r="F28" s="250"/>
      <c r="G28" s="263"/>
      <c r="H28" s="263"/>
      <c r="I28" s="263"/>
    </row>
    <row r="29" spans="1:9" ht="12.75" customHeight="1">
      <c r="A29" s="333" t="s">
        <v>187</v>
      </c>
      <c r="B29" s="333"/>
      <c r="C29" s="168">
        <f aca="true" t="shared" si="9" ref="C29:I29">+C24+C26-C27-C28*0.75</f>
        <v>0</v>
      </c>
      <c r="D29" s="168">
        <f t="shared" si="9"/>
        <v>0</v>
      </c>
      <c r="E29" s="168">
        <f t="shared" si="9"/>
        <v>0</v>
      </c>
      <c r="F29" s="152">
        <f t="shared" si="9"/>
        <v>0</v>
      </c>
      <c r="G29" s="168">
        <f t="shared" si="9"/>
        <v>0</v>
      </c>
      <c r="H29" s="168">
        <f t="shared" si="9"/>
        <v>0</v>
      </c>
      <c r="I29" s="168">
        <f t="shared" si="9"/>
        <v>0</v>
      </c>
    </row>
    <row r="30" spans="1:9" ht="12.75">
      <c r="A30" s="225"/>
      <c r="B30" s="254" t="s">
        <v>188</v>
      </c>
      <c r="C30" s="264">
        <v>0</v>
      </c>
      <c r="D30" s="264" t="e">
        <f aca="true" t="shared" si="10" ref="D30:I30">+(D29/C29)-1</f>
        <v>#DIV/0!</v>
      </c>
      <c r="E30" s="265" t="e">
        <f t="shared" si="10"/>
        <v>#DIV/0!</v>
      </c>
      <c r="F30" s="266" t="e">
        <f t="shared" si="10"/>
        <v>#DIV/0!</v>
      </c>
      <c r="G30" s="264" t="e">
        <f t="shared" si="10"/>
        <v>#DIV/0!</v>
      </c>
      <c r="H30" s="264" t="e">
        <f t="shared" si="10"/>
        <v>#DIV/0!</v>
      </c>
      <c r="I30" s="264" t="e">
        <f t="shared" si="10"/>
        <v>#DIV/0!</v>
      </c>
    </row>
    <row r="31" spans="1:9" ht="12.75">
      <c r="A31" s="228"/>
      <c r="B31" s="246" t="s">
        <v>189</v>
      </c>
      <c r="C31" s="267" t="e">
        <f aca="true" t="shared" si="11" ref="C31:I31">+C29/C12</f>
        <v>#DIV/0!</v>
      </c>
      <c r="D31" s="267" t="e">
        <f t="shared" si="11"/>
        <v>#DIV/0!</v>
      </c>
      <c r="E31" s="268" t="e">
        <f t="shared" si="11"/>
        <v>#DIV/0!</v>
      </c>
      <c r="F31" s="231" t="e">
        <f t="shared" si="11"/>
        <v>#DIV/0!</v>
      </c>
      <c r="G31" s="247" t="e">
        <f t="shared" si="11"/>
        <v>#DIV/0!</v>
      </c>
      <c r="H31" s="247" t="e">
        <f t="shared" si="11"/>
        <v>#DIV/0!</v>
      </c>
      <c r="I31" s="247" t="e">
        <f t="shared" si="11"/>
        <v>#DIV/0!</v>
      </c>
    </row>
    <row r="32" spans="1:9" ht="12.75">
      <c r="A32" s="140"/>
      <c r="B32" s="174"/>
      <c r="C32" s="175"/>
      <c r="D32" s="175"/>
      <c r="E32" s="175"/>
      <c r="F32" s="176"/>
      <c r="G32" s="176"/>
      <c r="H32" s="176"/>
      <c r="I32" s="176"/>
    </row>
    <row r="33" spans="1:9" ht="12.75">
      <c r="A33" s="212" t="s">
        <v>163</v>
      </c>
      <c r="B33" s="269" t="s">
        <v>190</v>
      </c>
      <c r="C33" s="270">
        <v>0</v>
      </c>
      <c r="D33" s="270">
        <v>0</v>
      </c>
      <c r="E33" s="271">
        <v>0</v>
      </c>
      <c r="F33" s="272"/>
      <c r="G33" s="233"/>
      <c r="H33" s="233"/>
      <c r="I33" s="233"/>
    </row>
    <row r="34" spans="1:9" ht="12.75">
      <c r="A34" s="253" t="s">
        <v>163</v>
      </c>
      <c r="B34" s="273" t="s">
        <v>191</v>
      </c>
      <c r="C34" s="255"/>
      <c r="D34" s="255"/>
      <c r="E34" s="252"/>
      <c r="F34" s="250"/>
      <c r="G34" s="234"/>
      <c r="H34" s="234"/>
      <c r="I34" s="234"/>
    </row>
    <row r="35" spans="1:9" ht="12.75">
      <c r="A35" s="253" t="s">
        <v>26</v>
      </c>
      <c r="B35" s="254" t="s">
        <v>192</v>
      </c>
      <c r="C35" s="255"/>
      <c r="D35" s="255"/>
      <c r="E35" s="252"/>
      <c r="F35" s="250"/>
      <c r="G35" s="234"/>
      <c r="H35" s="234"/>
      <c r="I35" s="234"/>
    </row>
    <row r="36" spans="1:9" ht="12.75">
      <c r="A36" s="219" t="s">
        <v>26</v>
      </c>
      <c r="B36" s="274" t="s">
        <v>193</v>
      </c>
      <c r="C36" s="236"/>
      <c r="D36" s="236"/>
      <c r="E36" s="258"/>
      <c r="F36" s="275"/>
      <c r="G36" s="236"/>
      <c r="H36" s="236"/>
      <c r="I36" s="236"/>
    </row>
    <row r="37" spans="1:9" ht="12.75" customHeight="1">
      <c r="A37" s="334" t="s">
        <v>194</v>
      </c>
      <c r="B37" s="334"/>
      <c r="C37" s="187">
        <f aca="true" t="shared" si="12" ref="C37:I37">+C29+C33+C34-C35-C36-C28*0.25</f>
        <v>0</v>
      </c>
      <c r="D37" s="187">
        <f t="shared" si="12"/>
        <v>0</v>
      </c>
      <c r="E37" s="187">
        <f t="shared" si="12"/>
        <v>0</v>
      </c>
      <c r="F37" s="136">
        <f t="shared" si="12"/>
        <v>0</v>
      </c>
      <c r="G37" s="187">
        <f t="shared" si="12"/>
        <v>0</v>
      </c>
      <c r="H37" s="187">
        <f t="shared" si="12"/>
        <v>0</v>
      </c>
      <c r="I37" s="187">
        <f t="shared" si="12"/>
        <v>0</v>
      </c>
    </row>
    <row r="38" spans="1:9" ht="12.75">
      <c r="A38" s="140"/>
      <c r="B38" s="188"/>
      <c r="C38" s="189"/>
      <c r="D38" s="189"/>
      <c r="E38" s="189"/>
      <c r="F38" s="94"/>
      <c r="G38" s="94"/>
      <c r="H38" s="94"/>
      <c r="I38" s="94"/>
    </row>
    <row r="39" spans="1:9" ht="12.75">
      <c r="A39" s="212" t="s">
        <v>163</v>
      </c>
      <c r="B39" s="269" t="s">
        <v>195</v>
      </c>
      <c r="C39" s="233"/>
      <c r="D39" s="233"/>
      <c r="E39" s="259"/>
      <c r="F39" s="276"/>
      <c r="G39" s="251"/>
      <c r="H39" s="251"/>
      <c r="I39" s="251"/>
    </row>
    <row r="40" spans="1:9" ht="24.75" customHeight="1">
      <c r="A40" s="253" t="s">
        <v>163</v>
      </c>
      <c r="B40" s="182" t="s">
        <v>196</v>
      </c>
      <c r="C40" s="255"/>
      <c r="D40" s="255"/>
      <c r="E40" s="252"/>
      <c r="F40" s="250"/>
      <c r="G40" s="234"/>
      <c r="H40" s="234"/>
      <c r="I40" s="234"/>
    </row>
    <row r="41" spans="1:9" ht="12.75">
      <c r="A41" s="253" t="s">
        <v>26</v>
      </c>
      <c r="B41" s="273" t="s">
        <v>197</v>
      </c>
      <c r="C41" s="255"/>
      <c r="D41" s="255"/>
      <c r="E41" s="252"/>
      <c r="F41" s="250"/>
      <c r="G41" s="234"/>
      <c r="H41" s="234"/>
      <c r="I41" s="234"/>
    </row>
    <row r="42" spans="1:9" ht="12.75">
      <c r="A42" s="219" t="s">
        <v>26</v>
      </c>
      <c r="B42" s="257" t="s">
        <v>198</v>
      </c>
      <c r="C42" s="255"/>
      <c r="D42" s="255"/>
      <c r="E42" s="252"/>
      <c r="F42" s="250"/>
      <c r="G42" s="234"/>
      <c r="H42" s="234"/>
      <c r="I42" s="234"/>
    </row>
    <row r="43" spans="1:9" ht="12.75" customHeight="1">
      <c r="A43" s="329" t="s">
        <v>199</v>
      </c>
      <c r="B43" s="329"/>
      <c r="C43" s="187">
        <f aca="true" t="shared" si="13" ref="C43:I43">+C37+C39+C40-C41-C42</f>
        <v>0</v>
      </c>
      <c r="D43" s="187">
        <f t="shared" si="13"/>
        <v>0</v>
      </c>
      <c r="E43" s="187">
        <f t="shared" si="13"/>
        <v>0</v>
      </c>
      <c r="F43" s="136">
        <f t="shared" si="13"/>
        <v>0</v>
      </c>
      <c r="G43" s="187">
        <f t="shared" si="13"/>
        <v>0</v>
      </c>
      <c r="H43" s="187">
        <f t="shared" si="13"/>
        <v>0</v>
      </c>
      <c r="I43" s="187">
        <f t="shared" si="13"/>
        <v>0</v>
      </c>
    </row>
    <row r="44" spans="1:9" ht="12.75">
      <c r="A44" s="37"/>
      <c r="B44" s="191" t="s">
        <v>200</v>
      </c>
      <c r="C44" s="145" t="e">
        <f aca="true" t="shared" si="14" ref="C44:I44">+C43/C8</f>
        <v>#DIV/0!</v>
      </c>
      <c r="D44" s="145" t="e">
        <f t="shared" si="14"/>
        <v>#DIV/0!</v>
      </c>
      <c r="E44" s="146" t="e">
        <f t="shared" si="14"/>
        <v>#DIV/0!</v>
      </c>
      <c r="F44" s="127" t="e">
        <f t="shared" si="14"/>
        <v>#DIV/0!</v>
      </c>
      <c r="G44" s="145" t="e">
        <f t="shared" si="14"/>
        <v>#DIV/0!</v>
      </c>
      <c r="H44" s="145" t="e">
        <f t="shared" si="14"/>
        <v>#DIV/0!</v>
      </c>
      <c r="I44" s="145" t="e">
        <f t="shared" si="14"/>
        <v>#DIV/0!</v>
      </c>
    </row>
    <row r="45" spans="1:9" ht="12.75">
      <c r="A45" s="140"/>
      <c r="B45" s="192"/>
      <c r="C45" s="176"/>
      <c r="D45" s="176"/>
      <c r="E45" s="176"/>
      <c r="F45" s="176"/>
      <c r="G45" s="176"/>
      <c r="H45" s="176"/>
      <c r="I45" s="176"/>
    </row>
    <row r="46" spans="1:9" ht="25.5">
      <c r="A46" s="212"/>
      <c r="B46" s="232" t="s">
        <v>201</v>
      </c>
      <c r="C46" s="270">
        <f aca="true" t="shared" si="15" ref="C46:I46">+C47-C21</f>
        <v>0</v>
      </c>
      <c r="D46" s="270">
        <f t="shared" si="15"/>
        <v>0</v>
      </c>
      <c r="E46" s="271">
        <f t="shared" si="15"/>
        <v>0</v>
      </c>
      <c r="F46" s="277">
        <f t="shared" si="15"/>
        <v>0</v>
      </c>
      <c r="G46" s="270">
        <f t="shared" si="15"/>
        <v>0</v>
      </c>
      <c r="H46" s="270">
        <f t="shared" si="15"/>
        <v>0</v>
      </c>
      <c r="I46" s="270">
        <f t="shared" si="15"/>
        <v>0</v>
      </c>
    </row>
    <row r="47" spans="1:9" ht="25.5">
      <c r="A47" s="219"/>
      <c r="B47" s="220" t="s">
        <v>202</v>
      </c>
      <c r="C47" s="278">
        <f aca="true" t="shared" si="16" ref="C47:I47">C43+C27-C40-C26</f>
        <v>0</v>
      </c>
      <c r="D47" s="278">
        <f t="shared" si="16"/>
        <v>0</v>
      </c>
      <c r="E47" s="279">
        <f t="shared" si="16"/>
        <v>0</v>
      </c>
      <c r="F47" s="280">
        <f t="shared" si="16"/>
        <v>0</v>
      </c>
      <c r="G47" s="278">
        <f t="shared" si="16"/>
        <v>0</v>
      </c>
      <c r="H47" s="278">
        <f t="shared" si="16"/>
        <v>0</v>
      </c>
      <c r="I47" s="278">
        <f t="shared" si="16"/>
        <v>0</v>
      </c>
    </row>
    <row r="48" spans="1:9" ht="12.75">
      <c r="A48" s="197"/>
      <c r="B48" s="198" t="s">
        <v>203</v>
      </c>
      <c r="C48" s="199">
        <f aca="true" t="shared" si="17" ref="C48:I48">IF(ISERR(C35/C24),0,C35/C24)</f>
        <v>0</v>
      </c>
      <c r="D48" s="199">
        <f t="shared" si="17"/>
        <v>0</v>
      </c>
      <c r="E48" s="200">
        <f t="shared" si="17"/>
        <v>0</v>
      </c>
      <c r="F48" s="201">
        <f t="shared" si="17"/>
        <v>0</v>
      </c>
      <c r="G48" s="199">
        <f t="shared" si="17"/>
        <v>0</v>
      </c>
      <c r="H48" s="199">
        <f t="shared" si="17"/>
        <v>0</v>
      </c>
      <c r="I48" s="199">
        <f t="shared" si="17"/>
        <v>0</v>
      </c>
    </row>
    <row r="50" spans="1:9" ht="12.75" customHeight="1">
      <c r="A50" s="335" t="s">
        <v>208</v>
      </c>
      <c r="B50" s="335"/>
      <c r="C50" s="335"/>
      <c r="D50" s="335"/>
      <c r="E50" s="335"/>
      <c r="F50" s="335"/>
      <c r="G50" s="335"/>
      <c r="H50" s="335"/>
      <c r="I50" s="335"/>
    </row>
    <row r="51" spans="1:9" ht="12.75">
      <c r="A51" s="335"/>
      <c r="B51" s="335"/>
      <c r="C51" s="335"/>
      <c r="D51" s="335"/>
      <c r="E51" s="335"/>
      <c r="F51" s="335"/>
      <c r="G51" s="335"/>
      <c r="H51" s="335"/>
      <c r="I51" s="335"/>
    </row>
    <row r="52" spans="1:9" ht="12.75">
      <c r="A52" s="335"/>
      <c r="B52" s="335"/>
      <c r="C52" s="335"/>
      <c r="D52" s="335"/>
      <c r="E52" s="335"/>
      <c r="F52" s="335"/>
      <c r="G52" s="335"/>
      <c r="H52" s="335"/>
      <c r="I52" s="335"/>
    </row>
    <row r="53" spans="1:9" ht="12.75">
      <c r="A53" s="335"/>
      <c r="B53" s="335"/>
      <c r="C53" s="335"/>
      <c r="D53" s="335"/>
      <c r="E53" s="335"/>
      <c r="F53" s="335"/>
      <c r="G53" s="335"/>
      <c r="H53" s="335"/>
      <c r="I53" s="335"/>
    </row>
    <row r="54" spans="1:9" ht="12.75">
      <c r="A54" s="335"/>
      <c r="B54" s="335"/>
      <c r="C54" s="335"/>
      <c r="D54" s="335"/>
      <c r="E54" s="335"/>
      <c r="F54" s="335"/>
      <c r="G54" s="335"/>
      <c r="H54" s="335"/>
      <c r="I54" s="335"/>
    </row>
    <row r="55" ht="12.75">
      <c r="A55" s="281" t="s">
        <v>204</v>
      </c>
    </row>
  </sheetData>
  <sheetProtection selectLockedCells="1" selectUnlockedCells="1"/>
  <mergeCells count="9">
    <mergeCell ref="A37:B37"/>
    <mergeCell ref="A43:B43"/>
    <mergeCell ref="A50:I54"/>
    <mergeCell ref="A1:I1"/>
    <mergeCell ref="A4:B4"/>
    <mergeCell ref="A12:B12"/>
    <mergeCell ref="A17:B17"/>
    <mergeCell ref="A24:B24"/>
    <mergeCell ref="A29:B29"/>
  </mergeCells>
  <printOptions horizontalCentered="1" verticalCentered="1"/>
  <pageMargins left="0.19652777777777777" right="0.19652777777777777" top="0.5902777777777778" bottom="0.5902777777777778" header="0.5118055555555555" footer="0.11805555555555555"/>
  <pageSetup horizontalDpi="300" verticalDpi="300" orientation="portrait" paperSize="9" scale="86" r:id="rId1"/>
  <headerFooter alignWithMargins="0">
    <oddFooter>&amp;R&amp;"Calibri,Normal"8/9</oddFooter>
  </headerFooter>
</worksheet>
</file>

<file path=xl/worksheets/sheet9.xml><?xml version="1.0" encoding="utf-8"?>
<worksheet xmlns="http://schemas.openxmlformats.org/spreadsheetml/2006/main" xmlns:r="http://schemas.openxmlformats.org/officeDocument/2006/relationships">
  <dimension ref="A1:I55"/>
  <sheetViews>
    <sheetView view="pageBreakPreview" zoomScaleNormal="90" zoomScaleSheetLayoutView="100" zoomScalePageLayoutView="0" workbookViewId="0" topLeftCell="A1">
      <selection activeCell="A1" sqref="A1:I1"/>
    </sheetView>
  </sheetViews>
  <sheetFormatPr defaultColWidth="11.421875" defaultRowHeight="12.75"/>
  <cols>
    <col min="1" max="1" width="3.140625" style="203" customWidth="1"/>
    <col min="2" max="2" width="27.7109375" style="203" customWidth="1"/>
    <col min="3" max="9" width="10.00390625" style="203" customWidth="1"/>
    <col min="10" max="16384" width="11.421875" style="203" customWidth="1"/>
  </cols>
  <sheetData>
    <row r="1" spans="1:9" ht="21.75" customHeight="1">
      <c r="A1" s="336" t="s">
        <v>206</v>
      </c>
      <c r="B1" s="336"/>
      <c r="C1" s="336"/>
      <c r="D1" s="336"/>
      <c r="E1" s="336"/>
      <c r="F1" s="336"/>
      <c r="G1" s="336"/>
      <c r="H1" s="336"/>
      <c r="I1" s="336"/>
    </row>
    <row r="4" spans="1:9" ht="12.75" customHeight="1">
      <c r="A4" s="337" t="s">
        <v>155</v>
      </c>
      <c r="B4" s="337"/>
      <c r="C4" s="205" t="s">
        <v>156</v>
      </c>
      <c r="D4" s="206" t="s">
        <v>157</v>
      </c>
      <c r="E4" s="206" t="s">
        <v>68</v>
      </c>
      <c r="F4" s="207" t="s">
        <v>158</v>
      </c>
      <c r="G4" s="206" t="s">
        <v>159</v>
      </c>
      <c r="H4" s="206" t="s">
        <v>160</v>
      </c>
      <c r="I4" s="206" t="s">
        <v>161</v>
      </c>
    </row>
    <row r="5" spans="1:9" ht="12.75">
      <c r="A5" s="208"/>
      <c r="B5" s="204"/>
      <c r="C5" s="209" t="s">
        <v>162</v>
      </c>
      <c r="D5" s="209" t="s">
        <v>162</v>
      </c>
      <c r="E5" s="209" t="s">
        <v>162</v>
      </c>
      <c r="F5" s="210" t="s">
        <v>162</v>
      </c>
      <c r="G5" s="211" t="s">
        <v>162</v>
      </c>
      <c r="H5" s="211" t="s">
        <v>162</v>
      </c>
      <c r="I5" s="211" t="s">
        <v>162</v>
      </c>
    </row>
    <row r="6" spans="1:9" ht="12.75">
      <c r="A6" s="212" t="s">
        <v>163</v>
      </c>
      <c r="B6" s="213" t="s">
        <v>164</v>
      </c>
      <c r="C6" s="214"/>
      <c r="D6" s="215"/>
      <c r="E6" s="216"/>
      <c r="F6" s="217"/>
      <c r="G6" s="218"/>
      <c r="H6" s="218"/>
      <c r="I6" s="218"/>
    </row>
    <row r="7" spans="1:9" ht="12.75">
      <c r="A7" s="219" t="s">
        <v>163</v>
      </c>
      <c r="B7" s="220" t="s">
        <v>165</v>
      </c>
      <c r="C7" s="221"/>
      <c r="D7" s="221"/>
      <c r="E7" s="222"/>
      <c r="F7" s="223"/>
      <c r="G7" s="224"/>
      <c r="H7" s="224"/>
      <c r="I7" s="224"/>
    </row>
    <row r="8" spans="1:9" ht="12.75">
      <c r="A8" s="225"/>
      <c r="B8" s="226" t="s">
        <v>166</v>
      </c>
      <c r="C8" s="227">
        <f aca="true" t="shared" si="0" ref="C8:I8">C6+C7</f>
        <v>0</v>
      </c>
      <c r="D8" s="227">
        <f t="shared" si="0"/>
        <v>0</v>
      </c>
      <c r="E8" s="227">
        <f t="shared" si="0"/>
        <v>0</v>
      </c>
      <c r="F8" s="217">
        <f t="shared" si="0"/>
        <v>0</v>
      </c>
      <c r="G8" s="218">
        <f t="shared" si="0"/>
        <v>0</v>
      </c>
      <c r="H8" s="218">
        <f t="shared" si="0"/>
        <v>0</v>
      </c>
      <c r="I8" s="218">
        <f t="shared" si="0"/>
        <v>0</v>
      </c>
    </row>
    <row r="9" spans="1:9" ht="12.75">
      <c r="A9" s="228"/>
      <c r="B9" s="220" t="s">
        <v>167</v>
      </c>
      <c r="C9" s="229">
        <v>0</v>
      </c>
      <c r="D9" s="229" t="e">
        <f aca="true" t="shared" si="1" ref="D9:I9">+(D8/C8)-1</f>
        <v>#DIV/0!</v>
      </c>
      <c r="E9" s="230" t="e">
        <f t="shared" si="1"/>
        <v>#DIV/0!</v>
      </c>
      <c r="F9" s="231" t="e">
        <f t="shared" si="1"/>
        <v>#DIV/0!</v>
      </c>
      <c r="G9" s="229" t="e">
        <f t="shared" si="1"/>
        <v>#DIV/0!</v>
      </c>
      <c r="H9" s="229" t="e">
        <f t="shared" si="1"/>
        <v>#DIV/0!</v>
      </c>
      <c r="I9" s="229" t="e">
        <f t="shared" si="1"/>
        <v>#DIV/0!</v>
      </c>
    </row>
    <row r="10" spans="1:9" ht="12.75">
      <c r="A10" s="212" t="s">
        <v>163</v>
      </c>
      <c r="B10" s="232" t="s">
        <v>168</v>
      </c>
      <c r="C10" s="233"/>
      <c r="D10" s="233"/>
      <c r="E10" s="233"/>
      <c r="F10" s="217"/>
      <c r="G10" s="218"/>
      <c r="H10" s="218"/>
      <c r="I10" s="234"/>
    </row>
    <row r="11" spans="1:9" ht="12.75">
      <c r="A11" s="235" t="s">
        <v>169</v>
      </c>
      <c r="B11" s="220" t="s">
        <v>170</v>
      </c>
      <c r="C11" s="236"/>
      <c r="D11" s="236"/>
      <c r="E11" s="236"/>
      <c r="F11" s="223"/>
      <c r="G11" s="224"/>
      <c r="H11" s="224"/>
      <c r="I11" s="237"/>
    </row>
    <row r="12" spans="1:9" ht="12.75" customHeight="1">
      <c r="A12" s="332" t="s">
        <v>171</v>
      </c>
      <c r="B12" s="332"/>
      <c r="C12" s="134">
        <f aca="true" t="shared" si="2" ref="C12:I12">+C11+C10+C8</f>
        <v>0</v>
      </c>
      <c r="D12" s="134">
        <f t="shared" si="2"/>
        <v>0</v>
      </c>
      <c r="E12" s="135">
        <f t="shared" si="2"/>
        <v>0</v>
      </c>
      <c r="F12" s="136">
        <f t="shared" si="2"/>
        <v>0</v>
      </c>
      <c r="G12" s="134">
        <f t="shared" si="2"/>
        <v>0</v>
      </c>
      <c r="H12" s="134">
        <f t="shared" si="2"/>
        <v>0</v>
      </c>
      <c r="I12" s="134">
        <f t="shared" si="2"/>
        <v>0</v>
      </c>
    </row>
    <row r="13" spans="1:9" ht="12.75">
      <c r="A13" s="238" t="s">
        <v>26</v>
      </c>
      <c r="B13" s="239" t="s">
        <v>172</v>
      </c>
      <c r="C13" s="240"/>
      <c r="D13" s="240"/>
      <c r="E13" s="240"/>
      <c r="F13" s="217"/>
      <c r="G13" s="218"/>
      <c r="H13" s="218"/>
      <c r="I13" s="241"/>
    </row>
    <row r="14" spans="1:9" ht="12.75">
      <c r="A14" s="242"/>
      <c r="B14" s="226" t="s">
        <v>173</v>
      </c>
      <c r="C14" s="243">
        <f aca="true" t="shared" si="3" ref="C14:I14">+C12-C13</f>
        <v>0</v>
      </c>
      <c r="D14" s="243">
        <f t="shared" si="3"/>
        <v>0</v>
      </c>
      <c r="E14" s="244">
        <f t="shared" si="3"/>
        <v>0</v>
      </c>
      <c r="F14" s="245">
        <f t="shared" si="3"/>
        <v>0</v>
      </c>
      <c r="G14" s="243">
        <f t="shared" si="3"/>
        <v>0</v>
      </c>
      <c r="H14" s="243">
        <f t="shared" si="3"/>
        <v>0</v>
      </c>
      <c r="I14" s="243">
        <f t="shared" si="3"/>
        <v>0</v>
      </c>
    </row>
    <row r="15" spans="1:9" ht="12.75">
      <c r="A15" s="242"/>
      <c r="B15" s="246" t="s">
        <v>174</v>
      </c>
      <c r="C15" s="247" t="e">
        <f aca="true" t="shared" si="4" ref="C15:I15">+C14/C12</f>
        <v>#DIV/0!</v>
      </c>
      <c r="D15" s="247" t="e">
        <f t="shared" si="4"/>
        <v>#DIV/0!</v>
      </c>
      <c r="E15" s="248" t="e">
        <f t="shared" si="4"/>
        <v>#DIV/0!</v>
      </c>
      <c r="F15" s="231" t="e">
        <f t="shared" si="4"/>
        <v>#DIV/0!</v>
      </c>
      <c r="G15" s="247" t="e">
        <f t="shared" si="4"/>
        <v>#DIV/0!</v>
      </c>
      <c r="H15" s="247" t="e">
        <f t="shared" si="4"/>
        <v>#DIV/0!</v>
      </c>
      <c r="I15" s="247" t="e">
        <f t="shared" si="4"/>
        <v>#DIV/0!</v>
      </c>
    </row>
    <row r="16" spans="1:9" ht="12.75">
      <c r="A16" s="238" t="s">
        <v>26</v>
      </c>
      <c r="B16" s="239" t="s">
        <v>175</v>
      </c>
      <c r="C16" s="240"/>
      <c r="D16" s="249"/>
      <c r="E16" s="240"/>
      <c r="F16" s="250"/>
      <c r="G16" s="234"/>
      <c r="H16" s="234"/>
      <c r="I16" s="251"/>
    </row>
    <row r="17" spans="1:9" ht="12.75" customHeight="1">
      <c r="A17" s="329" t="s">
        <v>176</v>
      </c>
      <c r="B17" s="329"/>
      <c r="C17" s="150">
        <f aca="true" t="shared" si="5" ref="C17:I17">+C14-C16</f>
        <v>0</v>
      </c>
      <c r="D17" s="150">
        <f t="shared" si="5"/>
        <v>0</v>
      </c>
      <c r="E17" s="151">
        <f t="shared" si="5"/>
        <v>0</v>
      </c>
      <c r="F17" s="152">
        <f t="shared" si="5"/>
        <v>0</v>
      </c>
      <c r="G17" s="150">
        <f t="shared" si="5"/>
        <v>0</v>
      </c>
      <c r="H17" s="150">
        <f t="shared" si="5"/>
        <v>0</v>
      </c>
      <c r="I17" s="150">
        <f t="shared" si="5"/>
        <v>0</v>
      </c>
    </row>
    <row r="18" spans="1:9" ht="12.75">
      <c r="A18" s="242"/>
      <c r="B18" s="246" t="s">
        <v>177</v>
      </c>
      <c r="C18" s="247" t="e">
        <f aca="true" t="shared" si="6" ref="C18:I18">+C17/C12</f>
        <v>#DIV/0!</v>
      </c>
      <c r="D18" s="247" t="e">
        <f t="shared" si="6"/>
        <v>#DIV/0!</v>
      </c>
      <c r="E18" s="248" t="e">
        <f t="shared" si="6"/>
        <v>#DIV/0!</v>
      </c>
      <c r="F18" s="231" t="e">
        <f t="shared" si="6"/>
        <v>#DIV/0!</v>
      </c>
      <c r="G18" s="247" t="e">
        <f t="shared" si="6"/>
        <v>#DIV/0!</v>
      </c>
      <c r="H18" s="247" t="e">
        <f t="shared" si="6"/>
        <v>#DIV/0!</v>
      </c>
      <c r="I18" s="247" t="e">
        <f t="shared" si="6"/>
        <v>#DIV/0!</v>
      </c>
    </row>
    <row r="19" spans="1:9" ht="12.75">
      <c r="A19" s="212" t="s">
        <v>26</v>
      </c>
      <c r="B19" s="232" t="s">
        <v>178</v>
      </c>
      <c r="C19" s="233"/>
      <c r="D19" s="233"/>
      <c r="E19" s="252"/>
      <c r="F19" s="250"/>
      <c r="G19" s="234"/>
      <c r="H19" s="234"/>
      <c r="I19" s="251"/>
    </row>
    <row r="20" spans="1:9" ht="12.75">
      <c r="A20" s="253" t="s">
        <v>26</v>
      </c>
      <c r="B20" s="254" t="s">
        <v>179</v>
      </c>
      <c r="C20" s="255"/>
      <c r="D20" s="255"/>
      <c r="E20" s="252"/>
      <c r="F20" s="250"/>
      <c r="G20" s="234"/>
      <c r="H20" s="234"/>
      <c r="I20" s="234"/>
    </row>
    <row r="21" spans="1:9" ht="12.75">
      <c r="A21" s="253" t="s">
        <v>163</v>
      </c>
      <c r="B21" s="254" t="s">
        <v>180</v>
      </c>
      <c r="C21" s="255"/>
      <c r="D21" s="255"/>
      <c r="E21" s="252"/>
      <c r="F21" s="250"/>
      <c r="G21" s="234"/>
      <c r="H21" s="234"/>
      <c r="I21" s="234"/>
    </row>
    <row r="22" spans="1:9" ht="12.75">
      <c r="A22" s="256" t="s">
        <v>169</v>
      </c>
      <c r="B22" s="254" t="s">
        <v>181</v>
      </c>
      <c r="C22" s="255"/>
      <c r="D22" s="255"/>
      <c r="E22" s="252"/>
      <c r="F22" s="250"/>
      <c r="G22" s="234"/>
      <c r="H22" s="234"/>
      <c r="I22" s="234"/>
    </row>
    <row r="23" spans="1:9" ht="12.75">
      <c r="A23" s="219" t="s">
        <v>26</v>
      </c>
      <c r="B23" s="257" t="s">
        <v>182</v>
      </c>
      <c r="C23" s="236"/>
      <c r="D23" s="236"/>
      <c r="E23" s="258"/>
      <c r="F23" s="250"/>
      <c r="G23" s="234"/>
      <c r="H23" s="234"/>
      <c r="I23" s="234"/>
    </row>
    <row r="24" spans="1:9" ht="12.75" customHeight="1">
      <c r="A24" s="329" t="s">
        <v>137</v>
      </c>
      <c r="B24" s="329"/>
      <c r="C24" s="150">
        <f aca="true" t="shared" si="7" ref="C24:I24">+C17-C19-C20+C21+C22-C23</f>
        <v>0</v>
      </c>
      <c r="D24" s="150">
        <f t="shared" si="7"/>
        <v>0</v>
      </c>
      <c r="E24" s="151">
        <f t="shared" si="7"/>
        <v>0</v>
      </c>
      <c r="F24" s="152">
        <f t="shared" si="7"/>
        <v>0</v>
      </c>
      <c r="G24" s="150">
        <f t="shared" si="7"/>
        <v>0</v>
      </c>
      <c r="H24" s="152">
        <f t="shared" si="7"/>
        <v>0</v>
      </c>
      <c r="I24" s="150">
        <f t="shared" si="7"/>
        <v>0</v>
      </c>
    </row>
    <row r="25" spans="1:9" ht="25.5">
      <c r="A25" s="242"/>
      <c r="B25" s="246" t="s">
        <v>183</v>
      </c>
      <c r="C25" s="247" t="e">
        <f aca="true" t="shared" si="8" ref="C25:I25">+C24/C12</f>
        <v>#DIV/0!</v>
      </c>
      <c r="D25" s="247" t="e">
        <f t="shared" si="8"/>
        <v>#DIV/0!</v>
      </c>
      <c r="E25" s="248" t="e">
        <f t="shared" si="8"/>
        <v>#DIV/0!</v>
      </c>
      <c r="F25" s="231" t="e">
        <f t="shared" si="8"/>
        <v>#DIV/0!</v>
      </c>
      <c r="G25" s="247" t="e">
        <f t="shared" si="8"/>
        <v>#DIV/0!</v>
      </c>
      <c r="H25" s="247" t="e">
        <f t="shared" si="8"/>
        <v>#DIV/0!</v>
      </c>
      <c r="I25" s="247" t="e">
        <f t="shared" si="8"/>
        <v>#DIV/0!</v>
      </c>
    </row>
    <row r="26" spans="1:9" ht="25.5">
      <c r="A26" s="212" t="s">
        <v>163</v>
      </c>
      <c r="B26" s="232" t="s">
        <v>184</v>
      </c>
      <c r="C26" s="233"/>
      <c r="D26" s="233"/>
      <c r="E26" s="259"/>
      <c r="F26" s="250"/>
      <c r="G26" s="234"/>
      <c r="H26" s="234"/>
      <c r="I26" s="234"/>
    </row>
    <row r="27" spans="1:9" ht="25.5">
      <c r="A27" s="253" t="s">
        <v>26</v>
      </c>
      <c r="B27" s="254" t="s">
        <v>185</v>
      </c>
      <c r="C27" s="255"/>
      <c r="D27" s="255"/>
      <c r="E27" s="252"/>
      <c r="F27" s="250"/>
      <c r="G27" s="234"/>
      <c r="H27" s="234"/>
      <c r="I27" s="234"/>
    </row>
    <row r="28" spans="1:9" ht="24">
      <c r="A28" s="219" t="s">
        <v>26</v>
      </c>
      <c r="B28" s="260" t="s">
        <v>186</v>
      </c>
      <c r="C28" s="261"/>
      <c r="D28" s="261"/>
      <c r="E28" s="262"/>
      <c r="F28" s="250"/>
      <c r="G28" s="263"/>
      <c r="H28" s="263"/>
      <c r="I28" s="263"/>
    </row>
    <row r="29" spans="1:9" ht="12.75" customHeight="1">
      <c r="A29" s="333" t="s">
        <v>187</v>
      </c>
      <c r="B29" s="333"/>
      <c r="C29" s="168">
        <f aca="true" t="shared" si="9" ref="C29:I29">+C24+C26-C27-C28*0.75</f>
        <v>0</v>
      </c>
      <c r="D29" s="168">
        <f t="shared" si="9"/>
        <v>0</v>
      </c>
      <c r="E29" s="168">
        <f t="shared" si="9"/>
        <v>0</v>
      </c>
      <c r="F29" s="152">
        <f t="shared" si="9"/>
        <v>0</v>
      </c>
      <c r="G29" s="168">
        <f t="shared" si="9"/>
        <v>0</v>
      </c>
      <c r="H29" s="168">
        <f t="shared" si="9"/>
        <v>0</v>
      </c>
      <c r="I29" s="168">
        <f t="shared" si="9"/>
        <v>0</v>
      </c>
    </row>
    <row r="30" spans="1:9" ht="12.75">
      <c r="A30" s="225"/>
      <c r="B30" s="254" t="s">
        <v>188</v>
      </c>
      <c r="C30" s="264">
        <v>0</v>
      </c>
      <c r="D30" s="264" t="e">
        <f aca="true" t="shared" si="10" ref="D30:I30">+(D29/C29)-1</f>
        <v>#DIV/0!</v>
      </c>
      <c r="E30" s="265" t="e">
        <f t="shared" si="10"/>
        <v>#DIV/0!</v>
      </c>
      <c r="F30" s="266" t="e">
        <f t="shared" si="10"/>
        <v>#DIV/0!</v>
      </c>
      <c r="G30" s="264" t="e">
        <f t="shared" si="10"/>
        <v>#DIV/0!</v>
      </c>
      <c r="H30" s="264" t="e">
        <f t="shared" si="10"/>
        <v>#DIV/0!</v>
      </c>
      <c r="I30" s="264" t="e">
        <f t="shared" si="10"/>
        <v>#DIV/0!</v>
      </c>
    </row>
    <row r="31" spans="1:9" ht="12.75">
      <c r="A31" s="228"/>
      <c r="B31" s="246" t="s">
        <v>189</v>
      </c>
      <c r="C31" s="267" t="e">
        <f aca="true" t="shared" si="11" ref="C31:I31">+C29/C12</f>
        <v>#DIV/0!</v>
      </c>
      <c r="D31" s="267" t="e">
        <f t="shared" si="11"/>
        <v>#DIV/0!</v>
      </c>
      <c r="E31" s="268" t="e">
        <f t="shared" si="11"/>
        <v>#DIV/0!</v>
      </c>
      <c r="F31" s="231" t="e">
        <f t="shared" si="11"/>
        <v>#DIV/0!</v>
      </c>
      <c r="G31" s="247" t="e">
        <f t="shared" si="11"/>
        <v>#DIV/0!</v>
      </c>
      <c r="H31" s="247" t="e">
        <f t="shared" si="11"/>
        <v>#DIV/0!</v>
      </c>
      <c r="I31" s="247" t="e">
        <f t="shared" si="11"/>
        <v>#DIV/0!</v>
      </c>
    </row>
    <row r="32" spans="1:9" ht="12.75">
      <c r="A32" s="140"/>
      <c r="B32" s="174"/>
      <c r="C32" s="175"/>
      <c r="D32" s="175"/>
      <c r="E32" s="175"/>
      <c r="F32" s="176"/>
      <c r="G32" s="176"/>
      <c r="H32" s="176"/>
      <c r="I32" s="176"/>
    </row>
    <row r="33" spans="1:9" ht="12.75">
      <c r="A33" s="212" t="s">
        <v>163</v>
      </c>
      <c r="B33" s="269" t="s">
        <v>190</v>
      </c>
      <c r="C33" s="270">
        <v>0</v>
      </c>
      <c r="D33" s="270">
        <v>0</v>
      </c>
      <c r="E33" s="271">
        <v>0</v>
      </c>
      <c r="F33" s="272"/>
      <c r="G33" s="233"/>
      <c r="H33" s="233"/>
      <c r="I33" s="233"/>
    </row>
    <row r="34" spans="1:9" ht="12.75">
      <c r="A34" s="253" t="s">
        <v>163</v>
      </c>
      <c r="B34" s="273" t="s">
        <v>191</v>
      </c>
      <c r="C34" s="255"/>
      <c r="D34" s="255"/>
      <c r="E34" s="252"/>
      <c r="F34" s="250"/>
      <c r="G34" s="234"/>
      <c r="H34" s="234"/>
      <c r="I34" s="234"/>
    </row>
    <row r="35" spans="1:9" ht="12.75">
      <c r="A35" s="253" t="s">
        <v>26</v>
      </c>
      <c r="B35" s="254" t="s">
        <v>192</v>
      </c>
      <c r="C35" s="255"/>
      <c r="D35" s="255"/>
      <c r="E35" s="252"/>
      <c r="F35" s="250"/>
      <c r="G35" s="234"/>
      <c r="H35" s="234"/>
      <c r="I35" s="234"/>
    </row>
    <row r="36" spans="1:9" ht="12.75">
      <c r="A36" s="219" t="s">
        <v>26</v>
      </c>
      <c r="B36" s="274" t="s">
        <v>193</v>
      </c>
      <c r="C36" s="236"/>
      <c r="D36" s="236"/>
      <c r="E36" s="258"/>
      <c r="F36" s="275"/>
      <c r="G36" s="236"/>
      <c r="H36" s="236"/>
      <c r="I36" s="236"/>
    </row>
    <row r="37" spans="1:9" ht="12.75" customHeight="1">
      <c r="A37" s="334" t="s">
        <v>194</v>
      </c>
      <c r="B37" s="334"/>
      <c r="C37" s="187">
        <f aca="true" t="shared" si="12" ref="C37:I37">+C29+C33+C34-C35-C36-C28*0.25</f>
        <v>0</v>
      </c>
      <c r="D37" s="187">
        <f t="shared" si="12"/>
        <v>0</v>
      </c>
      <c r="E37" s="187">
        <f t="shared" si="12"/>
        <v>0</v>
      </c>
      <c r="F37" s="136">
        <f t="shared" si="12"/>
        <v>0</v>
      </c>
      <c r="G37" s="187">
        <f t="shared" si="12"/>
        <v>0</v>
      </c>
      <c r="H37" s="187">
        <f t="shared" si="12"/>
        <v>0</v>
      </c>
      <c r="I37" s="187">
        <f t="shared" si="12"/>
        <v>0</v>
      </c>
    </row>
    <row r="38" spans="1:9" ht="12.75">
      <c r="A38" s="140"/>
      <c r="B38" s="188"/>
      <c r="C38" s="189"/>
      <c r="D38" s="189"/>
      <c r="E38" s="189"/>
      <c r="F38" s="94"/>
      <c r="G38" s="94"/>
      <c r="H38" s="94"/>
      <c r="I38" s="94"/>
    </row>
    <row r="39" spans="1:9" ht="12.75">
      <c r="A39" s="212" t="s">
        <v>163</v>
      </c>
      <c r="B39" s="269" t="s">
        <v>195</v>
      </c>
      <c r="C39" s="233"/>
      <c r="D39" s="233"/>
      <c r="E39" s="259"/>
      <c r="F39" s="276"/>
      <c r="G39" s="251"/>
      <c r="H39" s="251"/>
      <c r="I39" s="251"/>
    </row>
    <row r="40" spans="1:9" ht="24.75" customHeight="1">
      <c r="A40" s="253" t="s">
        <v>163</v>
      </c>
      <c r="B40" s="182" t="s">
        <v>196</v>
      </c>
      <c r="C40" s="255"/>
      <c r="D40" s="255"/>
      <c r="E40" s="252"/>
      <c r="F40" s="250"/>
      <c r="G40" s="234"/>
      <c r="H40" s="234"/>
      <c r="I40" s="234"/>
    </row>
    <row r="41" spans="1:9" ht="12.75">
      <c r="A41" s="253" t="s">
        <v>26</v>
      </c>
      <c r="B41" s="273" t="s">
        <v>197</v>
      </c>
      <c r="C41" s="255"/>
      <c r="D41" s="255"/>
      <c r="E41" s="252"/>
      <c r="F41" s="250"/>
      <c r="G41" s="234"/>
      <c r="H41" s="234"/>
      <c r="I41" s="234"/>
    </row>
    <row r="42" spans="1:9" ht="12.75">
      <c r="A42" s="219" t="s">
        <v>26</v>
      </c>
      <c r="B42" s="257" t="s">
        <v>198</v>
      </c>
      <c r="C42" s="255"/>
      <c r="D42" s="255"/>
      <c r="E42" s="252"/>
      <c r="F42" s="250"/>
      <c r="G42" s="234"/>
      <c r="H42" s="234"/>
      <c r="I42" s="234"/>
    </row>
    <row r="43" spans="1:9" ht="12.75" customHeight="1">
      <c r="A43" s="329" t="s">
        <v>199</v>
      </c>
      <c r="B43" s="329"/>
      <c r="C43" s="187">
        <f aca="true" t="shared" si="13" ref="C43:I43">+C37+C39+C40-C41-C42</f>
        <v>0</v>
      </c>
      <c r="D43" s="187">
        <f t="shared" si="13"/>
        <v>0</v>
      </c>
      <c r="E43" s="187">
        <f t="shared" si="13"/>
        <v>0</v>
      </c>
      <c r="F43" s="136">
        <f t="shared" si="13"/>
        <v>0</v>
      </c>
      <c r="G43" s="187">
        <f t="shared" si="13"/>
        <v>0</v>
      </c>
      <c r="H43" s="187">
        <f t="shared" si="13"/>
        <v>0</v>
      </c>
      <c r="I43" s="187">
        <f t="shared" si="13"/>
        <v>0</v>
      </c>
    </row>
    <row r="44" spans="1:9" ht="12.75">
      <c r="A44" s="37"/>
      <c r="B44" s="191" t="s">
        <v>200</v>
      </c>
      <c r="C44" s="145" t="e">
        <f aca="true" t="shared" si="14" ref="C44:I44">+C43/C8</f>
        <v>#DIV/0!</v>
      </c>
      <c r="D44" s="145" t="e">
        <f t="shared" si="14"/>
        <v>#DIV/0!</v>
      </c>
      <c r="E44" s="146" t="e">
        <f t="shared" si="14"/>
        <v>#DIV/0!</v>
      </c>
      <c r="F44" s="127" t="e">
        <f t="shared" si="14"/>
        <v>#DIV/0!</v>
      </c>
      <c r="G44" s="145" t="e">
        <f t="shared" si="14"/>
        <v>#DIV/0!</v>
      </c>
      <c r="H44" s="145" t="e">
        <f t="shared" si="14"/>
        <v>#DIV/0!</v>
      </c>
      <c r="I44" s="145" t="e">
        <f t="shared" si="14"/>
        <v>#DIV/0!</v>
      </c>
    </row>
    <row r="45" spans="1:9" ht="12.75">
      <c r="A45" s="140"/>
      <c r="B45" s="192"/>
      <c r="C45" s="176"/>
      <c r="D45" s="176"/>
      <c r="E45" s="176"/>
      <c r="F45" s="176"/>
      <c r="G45" s="176"/>
      <c r="H45" s="176"/>
      <c r="I45" s="176"/>
    </row>
    <row r="46" spans="1:9" ht="25.5">
      <c r="A46" s="212"/>
      <c r="B46" s="232" t="s">
        <v>201</v>
      </c>
      <c r="C46" s="270">
        <f aca="true" t="shared" si="15" ref="C46:I46">+C47-C21</f>
        <v>0</v>
      </c>
      <c r="D46" s="270">
        <f t="shared" si="15"/>
        <v>0</v>
      </c>
      <c r="E46" s="271">
        <f t="shared" si="15"/>
        <v>0</v>
      </c>
      <c r="F46" s="277">
        <f t="shared" si="15"/>
        <v>0</v>
      </c>
      <c r="G46" s="270">
        <f t="shared" si="15"/>
        <v>0</v>
      </c>
      <c r="H46" s="270">
        <f t="shared" si="15"/>
        <v>0</v>
      </c>
      <c r="I46" s="270">
        <f t="shared" si="15"/>
        <v>0</v>
      </c>
    </row>
    <row r="47" spans="1:9" ht="25.5">
      <c r="A47" s="219"/>
      <c r="B47" s="220" t="s">
        <v>202</v>
      </c>
      <c r="C47" s="278">
        <f aca="true" t="shared" si="16" ref="C47:I47">C43+C27-C40-C26</f>
        <v>0</v>
      </c>
      <c r="D47" s="278">
        <f t="shared" si="16"/>
        <v>0</v>
      </c>
      <c r="E47" s="279">
        <f t="shared" si="16"/>
        <v>0</v>
      </c>
      <c r="F47" s="280">
        <f t="shared" si="16"/>
        <v>0</v>
      </c>
      <c r="G47" s="278">
        <f t="shared" si="16"/>
        <v>0</v>
      </c>
      <c r="H47" s="278">
        <f t="shared" si="16"/>
        <v>0</v>
      </c>
      <c r="I47" s="278">
        <f t="shared" si="16"/>
        <v>0</v>
      </c>
    </row>
    <row r="48" spans="1:9" ht="12.75">
      <c r="A48" s="197"/>
      <c r="B48" s="198" t="s">
        <v>203</v>
      </c>
      <c r="C48" s="199">
        <f aca="true" t="shared" si="17" ref="C48:I48">IF(ISERR(C35/C24),0,C35/C24)</f>
        <v>0</v>
      </c>
      <c r="D48" s="199">
        <f t="shared" si="17"/>
        <v>0</v>
      </c>
      <c r="E48" s="200">
        <f t="shared" si="17"/>
        <v>0</v>
      </c>
      <c r="F48" s="201">
        <f t="shared" si="17"/>
        <v>0</v>
      </c>
      <c r="G48" s="199">
        <f t="shared" si="17"/>
        <v>0</v>
      </c>
      <c r="H48" s="199">
        <f t="shared" si="17"/>
        <v>0</v>
      </c>
      <c r="I48" s="199">
        <f t="shared" si="17"/>
        <v>0</v>
      </c>
    </row>
    <row r="50" spans="1:9" ht="12.75" customHeight="1">
      <c r="A50" s="335" t="s">
        <v>208</v>
      </c>
      <c r="B50" s="335"/>
      <c r="C50" s="335"/>
      <c r="D50" s="335"/>
      <c r="E50" s="335"/>
      <c r="F50" s="335"/>
      <c r="G50" s="335"/>
      <c r="H50" s="335"/>
      <c r="I50" s="335"/>
    </row>
    <row r="51" spans="1:9" ht="12.75">
      <c r="A51" s="335"/>
      <c r="B51" s="335"/>
      <c r="C51" s="335"/>
      <c r="D51" s="335"/>
      <c r="E51" s="335"/>
      <c r="F51" s="335"/>
      <c r="G51" s="335"/>
      <c r="H51" s="335"/>
      <c r="I51" s="335"/>
    </row>
    <row r="52" spans="1:9" ht="12.75">
      <c r="A52" s="335"/>
      <c r="B52" s="335"/>
      <c r="C52" s="335"/>
      <c r="D52" s="335"/>
      <c r="E52" s="335"/>
      <c r="F52" s="335"/>
      <c r="G52" s="335"/>
      <c r="H52" s="335"/>
      <c r="I52" s="335"/>
    </row>
    <row r="53" spans="1:9" ht="12.75">
      <c r="A53" s="335"/>
      <c r="B53" s="335"/>
      <c r="C53" s="335"/>
      <c r="D53" s="335"/>
      <c r="E53" s="335"/>
      <c r="F53" s="335"/>
      <c r="G53" s="335"/>
      <c r="H53" s="335"/>
      <c r="I53" s="335"/>
    </row>
    <row r="54" spans="1:9" ht="12.75">
      <c r="A54" s="335"/>
      <c r="B54" s="335"/>
      <c r="C54" s="335"/>
      <c r="D54" s="335"/>
      <c r="E54" s="335"/>
      <c r="F54" s="335"/>
      <c r="G54" s="335"/>
      <c r="H54" s="335"/>
      <c r="I54" s="335"/>
    </row>
    <row r="55" ht="12.75">
      <c r="A55" s="281" t="s">
        <v>204</v>
      </c>
    </row>
  </sheetData>
  <sheetProtection selectLockedCells="1" selectUnlockedCells="1"/>
  <mergeCells count="9">
    <mergeCell ref="A37:B37"/>
    <mergeCell ref="A43:B43"/>
    <mergeCell ref="A50:I54"/>
    <mergeCell ref="A1:I1"/>
    <mergeCell ref="A4:B4"/>
    <mergeCell ref="A12:B12"/>
    <mergeCell ref="A17:B17"/>
    <mergeCell ref="A24:B24"/>
    <mergeCell ref="A29:B29"/>
  </mergeCells>
  <printOptions/>
  <pageMargins left="0.7875" right="0.7875" top="1.025" bottom="1.025" header="0.7875" footer="0.7875"/>
  <pageSetup horizontalDpi="300" verticalDpi="300" orientation="portrait" paperSize="9" scale="7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ARI 2017 - Excellence industrielle</dc:title>
  <dc:subject/>
  <dc:creator>Direction générale des entreprises - DGE</dc:creator>
  <cp:keywords>ARI 2017</cp:keywords>
  <dc:description/>
  <cp:lastModifiedBy>Myriam PIRAUX</cp:lastModifiedBy>
  <cp:lastPrinted>2015-08-04T08:01:54Z</cp:lastPrinted>
  <dcterms:created xsi:type="dcterms:W3CDTF">2015-08-03T12:09:11Z</dcterms:created>
  <dcterms:modified xsi:type="dcterms:W3CDTF">2017-02-07T10:51:02Z</dcterms:modified>
  <cp:category/>
  <cp:version/>
  <cp:contentType/>
  <cp:contentStatus/>
</cp:coreProperties>
</file>