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6515" windowHeight="10875"/>
  </bookViews>
  <sheets>
    <sheet name="Secteurs TIC" sheetId="1" r:id="rId1"/>
    <sheet name="Part du PIB" sheetId="2" r:id="rId2"/>
    <sheet name="Part des emplois" sheetId="3" r:id="rId3"/>
    <sheet name="R&amp;D" sheetId="4" r:id="rId4"/>
    <sheet name="Brevets" sheetId="5" r:id="rId5"/>
  </sheets>
  <calcPr calcId="145621"/>
</workbook>
</file>

<file path=xl/calcChain.xml><?xml version="1.0" encoding="utf-8"?>
<calcChain xmlns="http://schemas.openxmlformats.org/spreadsheetml/2006/main">
  <c r="E17" i="1" l="1"/>
  <c r="B4" i="1" l="1"/>
  <c r="B17" i="1" s="1"/>
  <c r="B11" i="4" l="1"/>
  <c r="C11" i="4"/>
  <c r="D11" i="4"/>
  <c r="B9" i="4"/>
  <c r="C9" i="4"/>
  <c r="D9" i="4"/>
  <c r="E11" i="1" l="1"/>
  <c r="D11" i="1"/>
  <c r="D17" i="1" s="1"/>
  <c r="B11" i="1"/>
  <c r="C11" i="1" l="1"/>
  <c r="C17" i="1" s="1"/>
</calcChain>
</file>

<file path=xl/sharedStrings.xml><?xml version="1.0" encoding="utf-8"?>
<sst xmlns="http://schemas.openxmlformats.org/spreadsheetml/2006/main" count="102" uniqueCount="78">
  <si>
    <r>
      <rPr>
        <b/>
        <sz val="10"/>
        <color indexed="8"/>
        <rFont val="Calibri"/>
        <family val="2"/>
      </rPr>
      <t xml:space="preserve">• </t>
    </r>
    <r>
      <rPr>
        <b/>
        <sz val="10"/>
        <color indexed="8"/>
        <rFont val="Arial"/>
        <family val="2"/>
      </rPr>
      <t>Industrie</t>
    </r>
  </si>
  <si>
    <t xml:space="preserve">Composants et cartes électroniques </t>
  </si>
  <si>
    <t xml:space="preserve">Équipements de communication </t>
  </si>
  <si>
    <t xml:space="preserve">Produits électroniques grand public </t>
  </si>
  <si>
    <t xml:space="preserve">Supports magnétiques et optiques </t>
  </si>
  <si>
    <r>
      <rPr>
        <b/>
        <sz val="10"/>
        <color indexed="8"/>
        <rFont val="Calibri"/>
        <family val="2"/>
      </rPr>
      <t xml:space="preserve">• </t>
    </r>
    <r>
      <rPr>
        <b/>
        <sz val="10"/>
        <color indexed="8"/>
        <rFont val="Arial"/>
        <family val="2"/>
      </rPr>
      <t xml:space="preserve">Services </t>
    </r>
  </si>
  <si>
    <t xml:space="preserve">Programmation, conseil et autres activités informatiques </t>
  </si>
  <si>
    <t xml:space="preserve">Réparation d'ordinateurs et d'équipements de communication </t>
  </si>
  <si>
    <t xml:space="preserve">Traitement de données, hébergement et activités connexes - portails Internet </t>
  </si>
  <si>
    <t>Télécommunications</t>
  </si>
  <si>
    <t xml:space="preserve">Édition de logiciels </t>
  </si>
  <si>
    <t>TOTAL</t>
  </si>
  <si>
    <t>Secteurs des TIC</t>
  </si>
  <si>
    <t>S</t>
  </si>
  <si>
    <t>S = données soumises au secret statistique.</t>
  </si>
  <si>
    <t>Définition OCDE du secteur des TIC – NAF Rev. 2 : (261+262+263+264+268+465+582+61+62+631+951).</t>
  </si>
  <si>
    <t>Champ : ensemble des unités légales marchandes y compris les auto-entrepreneurs.</t>
  </si>
  <si>
    <t>Suède</t>
  </si>
  <si>
    <t>Royaume-Uni</t>
  </si>
  <si>
    <t>Finlande</t>
  </si>
  <si>
    <t>Belgique</t>
  </si>
  <si>
    <t>France</t>
  </si>
  <si>
    <t>Allemagne</t>
  </si>
  <si>
    <t>Espagne</t>
  </si>
  <si>
    <t>Secteur des TIC</t>
  </si>
  <si>
    <t>Services des TIC</t>
  </si>
  <si>
    <t>Industrie des TIC</t>
  </si>
  <si>
    <t>Secteur des TIC : périmètre défini par l’OCDE.</t>
  </si>
  <si>
    <t xml:space="preserve">Source : Eurostat. </t>
  </si>
  <si>
    <t>En millions d'euros</t>
  </si>
  <si>
    <t>Services informatiques</t>
  </si>
  <si>
    <t>Composants, cartes, ordinateurs</t>
  </si>
  <si>
    <t>Édition, audiovisuel et diffusion</t>
  </si>
  <si>
    <t>Équipements de communication</t>
  </si>
  <si>
    <t>Services des télécommunications</t>
  </si>
  <si>
    <t xml:space="preserve">Comparaison internationale du nombre de brevets dans le secteur des TIC </t>
  </si>
  <si>
    <t>Japon</t>
  </si>
  <si>
    <t>Chine</t>
  </si>
  <si>
    <t>‌2009‌</t>
  </si>
  <si>
    <t>‌2010‌</t>
  </si>
  <si>
    <t>‌2011‌</t>
  </si>
  <si>
    <t>‌2012‌</t>
  </si>
  <si>
    <t>‌2013‌</t>
  </si>
  <si>
    <t>En %</t>
  </si>
  <si>
    <t xml:space="preserve">Part du secteur dans le PIB </t>
  </si>
  <si>
    <t>Part des emplois du secteur dans l'emploi total</t>
  </si>
  <si>
    <t>Corée du Sud</t>
  </si>
  <si>
    <t>Effectifs salariés à temps plein</t>
  </si>
  <si>
    <t xml:space="preserve">Ordinateurs et d'équipements périphériques </t>
  </si>
  <si>
    <r>
      <rPr>
        <b/>
        <sz val="10"/>
        <color indexed="8"/>
        <rFont val="Calibri"/>
        <family val="2"/>
      </rPr>
      <t xml:space="preserve">• </t>
    </r>
    <r>
      <rPr>
        <b/>
        <sz val="10"/>
        <color indexed="8"/>
        <rFont val="Arial"/>
        <family val="2"/>
      </rPr>
      <t xml:space="preserve">Commerce de gros d'équipements de l'information et de la communication </t>
    </r>
  </si>
  <si>
    <t>Chiffres clés du secteur des TIC en 2014</t>
  </si>
  <si>
    <t>Comparaison européenne de la part du secteur des TIC dans le PIB en 2014</t>
  </si>
  <si>
    <t>Italie</t>
  </si>
  <si>
    <t>Comparaison européenne de la part  des emplois du secteur des TIC dans l'emploi total en 2014</t>
  </si>
  <si>
    <t>2012</t>
  </si>
  <si>
    <t>2013</t>
  </si>
  <si>
    <t>Etats Unis</t>
  </si>
  <si>
    <t xml:space="preserve"> - Total R&amp;D  des secteurs TIC</t>
  </si>
  <si>
    <t xml:space="preserve"> - Total  R&amp;D des entreprises</t>
  </si>
  <si>
    <t xml:space="preserve"> - Part des dépenses de R&amp;D dans le total </t>
  </si>
  <si>
    <t>Nombre d'unités légales</t>
  </si>
  <si>
    <t>Chiffre d'affaires hors taxes (Md €)</t>
  </si>
  <si>
    <t>* Total hors produits électroniques grand public et hors support magnétiques et optiques</t>
  </si>
  <si>
    <t>** Total hors support magnétiques et optiques</t>
  </si>
  <si>
    <t>58 217*</t>
  </si>
  <si>
    <t>15,5**</t>
  </si>
  <si>
    <t>4,9**</t>
  </si>
  <si>
    <t xml:space="preserve">Valeur ajoutée (Md €) </t>
  </si>
  <si>
    <t>Dépenses de R &amp; D des entreprises du secteur des TIC*</t>
  </si>
  <si>
    <t>* Périmètre défini par l'OCDE (plus édition, audiovisuel et diffusion).</t>
  </si>
  <si>
    <t>** Données semi-définitives, publiées en 2016.</t>
  </si>
  <si>
    <t>2014**</t>
  </si>
  <si>
    <t>Source : Ministère de l'Enseignement supérieur et de la Recherche, enquêtes R&amp;D.</t>
  </si>
  <si>
    <t>Source : OCDE, MSTI.</t>
  </si>
  <si>
    <t>nc</t>
  </si>
  <si>
    <t>Finlande*</t>
  </si>
  <si>
    <t>* Les données portent sur l'année l'année 2013.</t>
  </si>
  <si>
    <r>
      <t xml:space="preserve">Source : Insee, </t>
    </r>
    <r>
      <rPr>
        <sz val="10"/>
        <color theme="1"/>
        <rFont val="Calibri"/>
        <family val="2"/>
      </rPr>
      <t>É</t>
    </r>
    <r>
      <rPr>
        <sz val="10"/>
        <color theme="1"/>
        <rFont val="Arial"/>
        <family val="2"/>
      </rPr>
      <t>sane.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</si>
</sst>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theme="1"/>
      <name val="Arial"/>
      <family val="2"/>
    </font>
    <font>
      <i/>
      <sz val="9"/>
      <name val="Arial"/>
      <family val="2"/>
    </font>
    <font>
      <b/>
      <sz val="12"/>
      <color indexed="12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8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0" fillId="0" borderId="3" xfId="0" applyNumberFormat="1" applyBorder="1" applyAlignment="1">
      <alignment horizontal="center"/>
    </xf>
    <xf numFmtId="2" fontId="0" fillId="0" borderId="3" xfId="0" quotePrefix="1" applyNumberFormat="1" applyBorder="1" applyAlignment="1">
      <alignment horizontal="center"/>
    </xf>
    <xf numFmtId="2" fontId="0" fillId="0" borderId="1" xfId="0" quotePrefix="1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164" fontId="5" fillId="0" borderId="0" xfId="0" applyNumberFormat="1" applyFont="1" applyFill="1" applyBorder="1"/>
    <xf numFmtId="0" fontId="11" fillId="0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165" fontId="8" fillId="0" borderId="8" xfId="6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8" fillId="0" borderId="0" xfId="0" applyFont="1"/>
    <xf numFmtId="0" fontId="0" fillId="0" borderId="4" xfId="0" applyBorder="1"/>
    <xf numFmtId="3" fontId="8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2" xfId="0" applyBorder="1"/>
    <xf numFmtId="0" fontId="0" fillId="0" borderId="2" xfId="0" applyFont="1" applyBorder="1"/>
    <xf numFmtId="0" fontId="0" fillId="0" borderId="7" xfId="0" applyBorder="1"/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ont="1"/>
    <xf numFmtId="0" fontId="3" fillId="0" borderId="9" xfId="0" applyFont="1" applyFill="1" applyBorder="1"/>
    <xf numFmtId="0" fontId="1" fillId="0" borderId="0" xfId="0" applyFont="1" applyAlignment="1">
      <alignment vertical="center"/>
    </xf>
    <xf numFmtId="0" fontId="11" fillId="0" borderId="5" xfId="0" applyFont="1" applyBorder="1" applyAlignment="1">
      <alignment horizontal="center"/>
    </xf>
    <xf numFmtId="1" fontId="14" fillId="0" borderId="9" xfId="0" applyNumberFormat="1" applyFont="1" applyFill="1" applyBorder="1" applyAlignment="1">
      <alignment horizontal="right"/>
    </xf>
    <xf numFmtId="3" fontId="3" fillId="0" borderId="9" xfId="7" applyNumberFormat="1" applyFont="1" applyFill="1" applyBorder="1" applyAlignment="1">
      <alignment horizontal="right"/>
    </xf>
    <xf numFmtId="164" fontId="1" fillId="0" borderId="16" xfId="0" applyNumberFormat="1" applyFont="1" applyFill="1" applyBorder="1"/>
    <xf numFmtId="3" fontId="0" fillId="0" borderId="16" xfId="0" applyNumberFormat="1" applyFont="1" applyFill="1" applyBorder="1"/>
    <xf numFmtId="164" fontId="0" fillId="0" borderId="16" xfId="0" applyNumberFormat="1" applyFont="1" applyFill="1" applyBorder="1"/>
    <xf numFmtId="164" fontId="0" fillId="0" borderId="17" xfId="0" applyNumberFormat="1" applyFont="1" applyFill="1" applyBorder="1"/>
    <xf numFmtId="164" fontId="3" fillId="0" borderId="16" xfId="0" applyNumberFormat="1" applyFont="1" applyFill="1" applyBorder="1"/>
    <xf numFmtId="3" fontId="14" fillId="0" borderId="16" xfId="0" applyNumberFormat="1" applyFont="1" applyFill="1" applyBorder="1"/>
    <xf numFmtId="164" fontId="14" fillId="0" borderId="16" xfId="0" applyNumberFormat="1" applyFont="1" applyFill="1" applyBorder="1"/>
    <xf numFmtId="164" fontId="14" fillId="0" borderId="17" xfId="0" applyNumberFormat="1" applyFont="1" applyFill="1" applyBorder="1"/>
    <xf numFmtId="0" fontId="3" fillId="0" borderId="16" xfId="0" applyFont="1" applyFill="1" applyBorder="1"/>
    <xf numFmtId="3" fontId="3" fillId="0" borderId="16" xfId="7" applyNumberFormat="1" applyFont="1" applyFill="1" applyBorder="1" applyAlignment="1">
      <alignment horizontal="right"/>
    </xf>
    <xf numFmtId="164" fontId="3" fillId="0" borderId="14" xfId="0" applyNumberFormat="1" applyFont="1" applyFill="1" applyBorder="1"/>
    <xf numFmtId="3" fontId="3" fillId="0" borderId="14" xfId="7" applyNumberFormat="1" applyFont="1" applyFill="1" applyBorder="1" applyAlignment="1">
      <alignment horizontal="right"/>
    </xf>
    <xf numFmtId="0" fontId="17" fillId="0" borderId="0" xfId="0" applyFont="1"/>
    <xf numFmtId="3" fontId="14" fillId="0" borderId="18" xfId="0" applyNumberFormat="1" applyFont="1" applyFill="1" applyBorder="1"/>
    <xf numFmtId="164" fontId="14" fillId="0" borderId="14" xfId="7" applyNumberFormat="1" applyFont="1" applyFill="1" applyBorder="1" applyAlignment="1">
      <alignment horizontal="right"/>
    </xf>
    <xf numFmtId="164" fontId="14" fillId="0" borderId="15" xfId="7" applyNumberFormat="1" applyFont="1" applyFill="1" applyBorder="1" applyAlignment="1">
      <alignment horizontal="right"/>
    </xf>
    <xf numFmtId="0" fontId="18" fillId="0" borderId="4" xfId="0" applyFont="1" applyFill="1" applyBorder="1"/>
    <xf numFmtId="0" fontId="18" fillId="2" borderId="4" xfId="0" applyFont="1" applyFill="1" applyBorder="1"/>
    <xf numFmtId="0" fontId="0" fillId="0" borderId="9" xfId="0" applyBorder="1"/>
    <xf numFmtId="0" fontId="0" fillId="0" borderId="6" xfId="0" applyBorder="1"/>
    <xf numFmtId="0" fontId="0" fillId="0" borderId="6" xfId="0" applyFont="1" applyBorder="1"/>
    <xf numFmtId="0" fontId="0" fillId="0" borderId="11" xfId="0" applyBorder="1"/>
    <xf numFmtId="0" fontId="2" fillId="0" borderId="3" xfId="0" applyFont="1" applyBorder="1" applyAlignment="1">
      <alignment horizontal="center"/>
    </xf>
    <xf numFmtId="164" fontId="2" fillId="0" borderId="9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7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3" fontId="1" fillId="0" borderId="12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164" fontId="12" fillId="0" borderId="3" xfId="0" applyNumberFormat="1" applyFont="1" applyFill="1" applyBorder="1"/>
    <xf numFmtId="164" fontId="12" fillId="0" borderId="2" xfId="0" applyNumberFormat="1" applyFont="1" applyFill="1" applyBorder="1"/>
    <xf numFmtId="164" fontId="12" fillId="0" borderId="7" xfId="0" applyNumberFormat="1" applyFont="1" applyFill="1" applyBorder="1" applyAlignment="1">
      <alignment horizontal="left" wrapText="1"/>
    </xf>
    <xf numFmtId="0" fontId="0" fillId="0" borderId="0" xfId="0" applyBorder="1" applyAlignment="1"/>
    <xf numFmtId="0" fontId="0" fillId="0" borderId="0" xfId="0" applyBorder="1"/>
    <xf numFmtId="0" fontId="17" fillId="0" borderId="0" xfId="0" applyFont="1" applyBorder="1" applyAlignment="1"/>
    <xf numFmtId="0" fontId="17" fillId="0" borderId="0" xfId="0" applyFont="1" applyBorder="1" applyAlignment="1">
      <alignment horizontal="right"/>
    </xf>
    <xf numFmtId="164" fontId="19" fillId="0" borderId="16" xfId="0" applyNumberFormat="1" applyFont="1" applyFill="1" applyBorder="1"/>
    <xf numFmtId="0" fontId="4" fillId="0" borderId="0" xfId="4" applyFill="1" applyBorder="1"/>
    <xf numFmtId="43" fontId="0" fillId="0" borderId="0" xfId="7" applyFont="1" applyFill="1" applyBorder="1"/>
    <xf numFmtId="43" fontId="4" fillId="0" borderId="0" xfId="7" applyFont="1" applyFill="1" applyBorder="1"/>
    <xf numFmtId="0" fontId="20" fillId="0" borderId="0" xfId="4" applyFont="1" applyFill="1" applyBorder="1"/>
    <xf numFmtId="43" fontId="20" fillId="0" borderId="0" xfId="7" applyFont="1" applyFill="1" applyBorder="1"/>
    <xf numFmtId="43" fontId="20" fillId="0" borderId="0" xfId="7" applyFont="1" applyFill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8">
    <cellStyle name="Milliers" xfId="7" builtinId="3"/>
    <cellStyle name="Milliers 2" xfId="3"/>
    <cellStyle name="Milliers 3" xfId="2"/>
    <cellStyle name="Normal" xfId="0" builtinId="0"/>
    <cellStyle name="Normal 2" xfId="4"/>
    <cellStyle name="Normal 3" xfId="1"/>
    <cellStyle name="Pourcentage 2" xfId="6"/>
    <cellStyle name="Pourcentag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2" workbookViewId="0">
      <selection activeCell="A28" sqref="A28"/>
    </sheetView>
  </sheetViews>
  <sheetFormatPr baseColWidth="10" defaultRowHeight="15" x14ac:dyDescent="0.25"/>
  <cols>
    <col min="1" max="1" width="70.42578125" customWidth="1"/>
    <col min="2" max="2" width="23" bestFit="1" customWidth="1"/>
    <col min="3" max="3" width="28.28515625" bestFit="1" customWidth="1"/>
    <col min="4" max="4" width="32.28515625" bestFit="1" customWidth="1"/>
    <col min="5" max="5" width="20.5703125" customWidth="1"/>
  </cols>
  <sheetData>
    <row r="1" spans="1:5" ht="15" hidden="1" customHeight="1" x14ac:dyDescent="0.25">
      <c r="A1" s="1" t="s">
        <v>50</v>
      </c>
    </row>
    <row r="2" spans="1:5" x14ac:dyDescent="0.25">
      <c r="A2" s="1" t="s">
        <v>50</v>
      </c>
    </row>
    <row r="3" spans="1:5" x14ac:dyDescent="0.25">
      <c r="A3" s="69" t="s">
        <v>12</v>
      </c>
      <c r="B3" s="57" t="s">
        <v>60</v>
      </c>
      <c r="C3" s="57" t="s">
        <v>47</v>
      </c>
      <c r="D3" s="58" t="s">
        <v>61</v>
      </c>
      <c r="E3" s="57" t="s">
        <v>67</v>
      </c>
    </row>
    <row r="4" spans="1:5" x14ac:dyDescent="0.25">
      <c r="A4" s="36" t="s">
        <v>0</v>
      </c>
      <c r="B4" s="39">
        <f>SUM(B5:B9)</f>
        <v>1650</v>
      </c>
      <c r="C4" s="40" t="s">
        <v>64</v>
      </c>
      <c r="D4" s="64" t="s">
        <v>65</v>
      </c>
      <c r="E4" s="65" t="s">
        <v>66</v>
      </c>
    </row>
    <row r="5" spans="1:5" x14ac:dyDescent="0.25">
      <c r="A5" s="41" t="s">
        <v>1</v>
      </c>
      <c r="B5" s="42">
        <v>806</v>
      </c>
      <c r="C5" s="42">
        <v>38995</v>
      </c>
      <c r="D5" s="43">
        <v>8.6207000000000011</v>
      </c>
      <c r="E5" s="44">
        <v>2.9193000000000002</v>
      </c>
    </row>
    <row r="6" spans="1:5" x14ac:dyDescent="0.25">
      <c r="A6" s="41" t="s">
        <v>2</v>
      </c>
      <c r="B6" s="42">
        <v>366</v>
      </c>
      <c r="C6" s="42">
        <v>14087</v>
      </c>
      <c r="D6" s="43">
        <v>4.625</v>
      </c>
      <c r="E6" s="44">
        <v>1.4544999999999999</v>
      </c>
    </row>
    <row r="7" spans="1:5" x14ac:dyDescent="0.25">
      <c r="A7" s="41" t="s">
        <v>48</v>
      </c>
      <c r="B7" s="42">
        <v>283</v>
      </c>
      <c r="C7" s="42">
        <v>5135</v>
      </c>
      <c r="D7" s="43">
        <v>1.8487</v>
      </c>
      <c r="E7" s="44">
        <v>0.4461</v>
      </c>
    </row>
    <row r="8" spans="1:5" x14ac:dyDescent="0.25">
      <c r="A8" s="41" t="s">
        <v>3</v>
      </c>
      <c r="B8" s="42">
        <v>184</v>
      </c>
      <c r="C8" s="66" t="s">
        <v>13</v>
      </c>
      <c r="D8" s="43">
        <v>0.4546</v>
      </c>
      <c r="E8" s="44">
        <v>0.11090000000000001</v>
      </c>
    </row>
    <row r="9" spans="1:5" x14ac:dyDescent="0.25">
      <c r="A9" s="41" t="s">
        <v>4</v>
      </c>
      <c r="B9" s="42">
        <v>11</v>
      </c>
      <c r="C9" s="66" t="s">
        <v>13</v>
      </c>
      <c r="D9" s="67" t="s">
        <v>13</v>
      </c>
      <c r="E9" s="68" t="s">
        <v>13</v>
      </c>
    </row>
    <row r="10" spans="1:5" x14ac:dyDescent="0.25">
      <c r="A10" s="45" t="s">
        <v>49</v>
      </c>
      <c r="B10" s="46">
        <v>6582</v>
      </c>
      <c r="C10" s="46">
        <v>43430</v>
      </c>
      <c r="D10" s="47">
        <v>39.973199999999999</v>
      </c>
      <c r="E10" s="48">
        <v>4.3398999999999992</v>
      </c>
    </row>
    <row r="11" spans="1:5" x14ac:dyDescent="0.25">
      <c r="A11" s="49" t="s">
        <v>5</v>
      </c>
      <c r="B11" s="50">
        <f>SUM(B12:B16)</f>
        <v>123603</v>
      </c>
      <c r="C11" s="46">
        <f>SUM(C12:C16)</f>
        <v>582508</v>
      </c>
      <c r="D11" s="46">
        <f>SUM(D12:D16)</f>
        <v>139.66040000000001</v>
      </c>
      <c r="E11" s="54">
        <f>SUM(E12:E16)</f>
        <v>66.018800000000013</v>
      </c>
    </row>
    <row r="12" spans="1:5" x14ac:dyDescent="0.25">
      <c r="A12" s="41" t="s">
        <v>6</v>
      </c>
      <c r="B12" s="42">
        <v>87695</v>
      </c>
      <c r="C12" s="42">
        <v>319398</v>
      </c>
      <c r="D12" s="43">
        <v>54.953900000000004</v>
      </c>
      <c r="E12" s="44">
        <v>29.280200000000001</v>
      </c>
    </row>
    <row r="13" spans="1:5" x14ac:dyDescent="0.25">
      <c r="A13" s="41" t="s">
        <v>7</v>
      </c>
      <c r="B13" s="42">
        <v>14116</v>
      </c>
      <c r="C13" s="42">
        <v>24200</v>
      </c>
      <c r="D13" s="43">
        <v>4.9218000000000002</v>
      </c>
      <c r="E13" s="44">
        <v>25.905999999999999</v>
      </c>
    </row>
    <row r="14" spans="1:5" x14ac:dyDescent="0.25">
      <c r="A14" s="41" t="s">
        <v>8</v>
      </c>
      <c r="B14" s="42">
        <v>9831</v>
      </c>
      <c r="C14" s="42">
        <v>32873</v>
      </c>
      <c r="D14" s="80">
        <v>6.8815</v>
      </c>
      <c r="E14" s="44">
        <v>6.0141999999999998</v>
      </c>
    </row>
    <row r="15" spans="1:5" x14ac:dyDescent="0.25">
      <c r="A15" s="41" t="s">
        <v>9</v>
      </c>
      <c r="B15" s="42">
        <v>5382</v>
      </c>
      <c r="C15" s="42">
        <v>154574</v>
      </c>
      <c r="D15" s="43">
        <v>61.4285</v>
      </c>
      <c r="E15" s="44">
        <v>3.0874999999999999</v>
      </c>
    </row>
    <row r="16" spans="1:5" x14ac:dyDescent="0.25">
      <c r="A16" s="41" t="s">
        <v>10</v>
      </c>
      <c r="B16" s="42">
        <v>6579</v>
      </c>
      <c r="C16" s="42">
        <v>51463</v>
      </c>
      <c r="D16" s="43">
        <v>11.4747</v>
      </c>
      <c r="E16" s="44">
        <v>1.7309000000000001</v>
      </c>
    </row>
    <row r="17" spans="1:5" x14ac:dyDescent="0.25">
      <c r="A17" s="51" t="s">
        <v>11</v>
      </c>
      <c r="B17" s="52">
        <f>SUM(B11,B10,B4)</f>
        <v>131835</v>
      </c>
      <c r="C17" s="52">
        <f>SUM(C11+C10+C5+C6+C7)</f>
        <v>684155</v>
      </c>
      <c r="D17" s="55">
        <f>SUM(D5+D6+D7+D8+D10+D11)</f>
        <v>195.18260000000001</v>
      </c>
      <c r="E17" s="56">
        <f>SUM(E11+E10+E5+E6+E7+E8)</f>
        <v>75.289500000000018</v>
      </c>
    </row>
    <row r="18" spans="1:5" x14ac:dyDescent="0.25">
      <c r="A18" s="2" t="s">
        <v>14</v>
      </c>
    </row>
    <row r="19" spans="1:5" x14ac:dyDescent="0.25">
      <c r="A19" s="2" t="s">
        <v>62</v>
      </c>
    </row>
    <row r="20" spans="1:5" x14ac:dyDescent="0.25">
      <c r="A20" s="2" t="s">
        <v>63</v>
      </c>
    </row>
    <row r="21" spans="1:5" x14ac:dyDescent="0.25">
      <c r="A21" s="2" t="s">
        <v>15</v>
      </c>
    </row>
    <row r="22" spans="1:5" x14ac:dyDescent="0.25">
      <c r="A22" s="2" t="s">
        <v>16</v>
      </c>
    </row>
    <row r="23" spans="1:5" x14ac:dyDescent="0.25">
      <c r="A23" s="37" t="s">
        <v>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13" sqref="D13"/>
    </sheetView>
  </sheetViews>
  <sheetFormatPr baseColWidth="10" defaultRowHeight="15" x14ac:dyDescent="0.25"/>
  <cols>
    <col min="1" max="1" width="14.85546875" customWidth="1"/>
    <col min="2" max="4" width="15.42578125" customWidth="1"/>
  </cols>
  <sheetData>
    <row r="1" spans="1:5" x14ac:dyDescent="0.25">
      <c r="A1" s="1" t="s">
        <v>51</v>
      </c>
    </row>
    <row r="2" spans="1:5" x14ac:dyDescent="0.25">
      <c r="D2" s="28" t="s">
        <v>43</v>
      </c>
    </row>
    <row r="3" spans="1:5" x14ac:dyDescent="0.25">
      <c r="A3" s="91"/>
      <c r="B3" s="88" t="s">
        <v>44</v>
      </c>
      <c r="C3" s="89"/>
      <c r="D3" s="90"/>
    </row>
    <row r="4" spans="1:5" x14ac:dyDescent="0.25">
      <c r="A4" s="91"/>
      <c r="B4" s="63" t="s">
        <v>24</v>
      </c>
      <c r="C4" s="33" t="s">
        <v>25</v>
      </c>
      <c r="D4" s="34" t="s">
        <v>26</v>
      </c>
    </row>
    <row r="5" spans="1:5" x14ac:dyDescent="0.25">
      <c r="A5" s="59" t="s">
        <v>17</v>
      </c>
      <c r="B5" s="3">
        <v>6.41</v>
      </c>
      <c r="C5" s="5">
        <v>5.22</v>
      </c>
      <c r="D5" s="5">
        <v>1.19</v>
      </c>
    </row>
    <row r="6" spans="1:5" x14ac:dyDescent="0.25">
      <c r="A6" s="60" t="s">
        <v>18</v>
      </c>
      <c r="B6" s="6">
        <v>5.79</v>
      </c>
      <c r="C6" s="7">
        <v>5.59</v>
      </c>
      <c r="D6" s="7">
        <v>0.2</v>
      </c>
    </row>
    <row r="7" spans="1:5" x14ac:dyDescent="0.25">
      <c r="A7" s="60" t="s">
        <v>19</v>
      </c>
      <c r="B7" s="6" t="s">
        <v>74</v>
      </c>
      <c r="C7" s="7">
        <v>4.09</v>
      </c>
      <c r="D7" s="7" t="s">
        <v>74</v>
      </c>
    </row>
    <row r="8" spans="1:5" x14ac:dyDescent="0.25">
      <c r="A8" s="60" t="s">
        <v>22</v>
      </c>
      <c r="B8" s="6">
        <v>4.17</v>
      </c>
      <c r="C8" s="7">
        <v>3.79</v>
      </c>
      <c r="D8" s="7">
        <v>0.38</v>
      </c>
    </row>
    <row r="9" spans="1:5" x14ac:dyDescent="0.25">
      <c r="A9" s="61" t="s">
        <v>21</v>
      </c>
      <c r="B9" s="6">
        <v>3.8600000000000003</v>
      </c>
      <c r="C9" s="27">
        <v>3.6</v>
      </c>
      <c r="D9" s="27">
        <v>0.26</v>
      </c>
    </row>
    <row r="10" spans="1:5" x14ac:dyDescent="0.25">
      <c r="A10" s="60" t="s">
        <v>20</v>
      </c>
      <c r="B10" s="6">
        <v>3.84</v>
      </c>
      <c r="C10" s="7">
        <v>3.6</v>
      </c>
      <c r="D10" s="7">
        <v>0.24</v>
      </c>
    </row>
    <row r="11" spans="1:5" x14ac:dyDescent="0.25">
      <c r="A11" s="62" t="s">
        <v>23</v>
      </c>
      <c r="B11" s="8">
        <v>3.1799999999999997</v>
      </c>
      <c r="C11" s="9">
        <v>3.11</v>
      </c>
      <c r="D11" s="9">
        <v>7.0000000000000007E-2</v>
      </c>
    </row>
    <row r="12" spans="1:5" s="35" customFormat="1" x14ac:dyDescent="0.25">
      <c r="A12" s="2" t="s">
        <v>27</v>
      </c>
    </row>
    <row r="13" spans="1:5" s="35" customFormat="1" x14ac:dyDescent="0.25">
      <c r="A13" s="2" t="s">
        <v>28</v>
      </c>
    </row>
    <row r="15" spans="1:5" x14ac:dyDescent="0.25">
      <c r="A15" s="76"/>
      <c r="B15" s="76"/>
      <c r="C15" s="76"/>
      <c r="D15" s="76"/>
      <c r="E15" s="77"/>
    </row>
    <row r="16" spans="1:5" x14ac:dyDescent="0.25">
      <c r="A16" s="76"/>
      <c r="B16" s="76"/>
      <c r="C16" s="76"/>
      <c r="D16" s="76"/>
      <c r="E16" s="77"/>
    </row>
    <row r="17" spans="1:5" x14ac:dyDescent="0.25">
      <c r="A17" s="78"/>
      <c r="B17" s="79"/>
      <c r="C17" s="78"/>
      <c r="D17" s="79"/>
      <c r="E17" s="77"/>
    </row>
    <row r="18" spans="1:5" x14ac:dyDescent="0.25">
      <c r="A18" s="76"/>
      <c r="B18" s="76"/>
      <c r="C18" s="76"/>
      <c r="D18" s="76"/>
      <c r="E18" s="77"/>
    </row>
    <row r="19" spans="1:5" x14ac:dyDescent="0.25">
      <c r="A19" s="76"/>
      <c r="B19" s="76"/>
      <c r="C19" s="76"/>
      <c r="D19" s="76"/>
      <c r="E19" s="77"/>
    </row>
    <row r="20" spans="1:5" x14ac:dyDescent="0.25">
      <c r="A20" s="76"/>
      <c r="B20" s="76"/>
      <c r="C20" s="76"/>
      <c r="D20" s="76"/>
      <c r="E20" s="77"/>
    </row>
    <row r="21" spans="1:5" x14ac:dyDescent="0.25">
      <c r="A21" s="76"/>
      <c r="B21" s="76"/>
      <c r="C21" s="76"/>
      <c r="D21" s="76"/>
      <c r="E21" s="77"/>
    </row>
    <row r="22" spans="1:5" x14ac:dyDescent="0.25">
      <c r="A22" s="77"/>
      <c r="B22" s="77"/>
      <c r="C22" s="77"/>
      <c r="D22" s="77"/>
      <c r="E22" s="77"/>
    </row>
    <row r="23" spans="1:5" x14ac:dyDescent="0.25">
      <c r="A23" s="77"/>
      <c r="B23" s="77"/>
      <c r="C23" s="77"/>
      <c r="D23" s="77"/>
      <c r="E23" s="77"/>
    </row>
    <row r="24" spans="1:5" x14ac:dyDescent="0.25">
      <c r="A24" s="77"/>
      <c r="B24" s="77"/>
      <c r="C24" s="77"/>
      <c r="D24" s="77"/>
      <c r="E24" s="77"/>
    </row>
  </sheetData>
  <mergeCells count="2">
    <mergeCell ref="B3:D3"/>
    <mergeCell ref="A3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B40" sqref="B40"/>
    </sheetView>
  </sheetViews>
  <sheetFormatPr baseColWidth="10" defaultRowHeight="15" x14ac:dyDescent="0.25"/>
  <cols>
    <col min="1" max="1" width="17.42578125" customWidth="1"/>
    <col min="2" max="4" width="17.5703125" customWidth="1"/>
  </cols>
  <sheetData>
    <row r="1" spans="1:6" x14ac:dyDescent="0.25">
      <c r="A1" s="1" t="s">
        <v>53</v>
      </c>
    </row>
    <row r="2" spans="1:6" x14ac:dyDescent="0.25">
      <c r="D2" s="28" t="s">
        <v>43</v>
      </c>
    </row>
    <row r="3" spans="1:6" x14ac:dyDescent="0.25">
      <c r="A3" s="92"/>
      <c r="B3" s="88" t="s">
        <v>45</v>
      </c>
      <c r="C3" s="89"/>
      <c r="D3" s="90"/>
    </row>
    <row r="4" spans="1:6" x14ac:dyDescent="0.25">
      <c r="A4" s="92"/>
      <c r="B4" s="33" t="s">
        <v>24</v>
      </c>
      <c r="C4" s="33" t="s">
        <v>25</v>
      </c>
      <c r="D4" s="34" t="s">
        <v>26</v>
      </c>
    </row>
    <row r="5" spans="1:6" x14ac:dyDescent="0.25">
      <c r="A5" s="29" t="s">
        <v>17</v>
      </c>
      <c r="B5" s="4">
        <v>4.43</v>
      </c>
      <c r="C5" s="4">
        <v>3.85</v>
      </c>
      <c r="D5" s="5">
        <v>0.57999999999999996</v>
      </c>
    </row>
    <row r="6" spans="1:6" x14ac:dyDescent="0.25">
      <c r="A6" s="30" t="s">
        <v>75</v>
      </c>
      <c r="B6" s="6">
        <v>3.73</v>
      </c>
      <c r="C6" s="6" t="s">
        <v>74</v>
      </c>
      <c r="D6" s="7" t="s">
        <v>74</v>
      </c>
    </row>
    <row r="7" spans="1:6" x14ac:dyDescent="0.25">
      <c r="A7" s="30" t="s">
        <v>18</v>
      </c>
      <c r="B7" s="6">
        <v>3.41</v>
      </c>
      <c r="C7" s="6" t="s">
        <v>74</v>
      </c>
      <c r="D7" s="7" t="s">
        <v>74</v>
      </c>
    </row>
    <row r="8" spans="1:6" x14ac:dyDescent="0.25">
      <c r="A8" s="30" t="s">
        <v>21</v>
      </c>
      <c r="B8" s="6">
        <v>2.99</v>
      </c>
      <c r="C8" s="6">
        <v>2.75</v>
      </c>
      <c r="D8" s="7">
        <v>0.24</v>
      </c>
    </row>
    <row r="9" spans="1:6" x14ac:dyDescent="0.25">
      <c r="A9" s="31" t="s">
        <v>20</v>
      </c>
      <c r="B9" s="26">
        <v>2.64</v>
      </c>
      <c r="C9" s="26">
        <v>2.4900000000000002</v>
      </c>
      <c r="D9" s="27">
        <v>0.15</v>
      </c>
    </row>
    <row r="10" spans="1:6" x14ac:dyDescent="0.25">
      <c r="A10" s="30" t="s">
        <v>22</v>
      </c>
      <c r="B10" s="6">
        <v>2.61</v>
      </c>
      <c r="C10" s="6">
        <v>2.2999999999999998</v>
      </c>
      <c r="D10" s="7">
        <v>0.31</v>
      </c>
    </row>
    <row r="11" spans="1:6" x14ac:dyDescent="0.25">
      <c r="A11" s="30" t="s">
        <v>52</v>
      </c>
      <c r="B11" s="6">
        <v>2.3199999999999998</v>
      </c>
      <c r="C11" s="6">
        <v>2.09</v>
      </c>
      <c r="D11" s="7">
        <v>0.23</v>
      </c>
    </row>
    <row r="12" spans="1:6" x14ac:dyDescent="0.25">
      <c r="A12" s="32" t="s">
        <v>23</v>
      </c>
      <c r="B12" s="8">
        <v>2.2000000000000002</v>
      </c>
      <c r="C12" s="8">
        <v>2.12</v>
      </c>
      <c r="D12" s="9">
        <v>0.08</v>
      </c>
    </row>
    <row r="13" spans="1:6" x14ac:dyDescent="0.25">
      <c r="A13" s="2" t="s">
        <v>76</v>
      </c>
      <c r="B13" s="87"/>
      <c r="C13" s="87"/>
      <c r="D13" s="87"/>
    </row>
    <row r="14" spans="1:6" s="35" customFormat="1" x14ac:dyDescent="0.25">
      <c r="A14" s="2" t="s">
        <v>27</v>
      </c>
    </row>
    <row r="15" spans="1:6" s="35" customFormat="1" x14ac:dyDescent="0.25">
      <c r="A15" s="2" t="s">
        <v>28</v>
      </c>
    </row>
    <row r="16" spans="1:6" x14ac:dyDescent="0.25">
      <c r="A16" s="77"/>
      <c r="B16" s="77"/>
      <c r="C16" s="77"/>
      <c r="D16" s="77"/>
      <c r="E16" s="77"/>
      <c r="F16" s="77"/>
    </row>
    <row r="17" spans="1:6" x14ac:dyDescent="0.25">
      <c r="A17" s="81"/>
      <c r="B17" s="82"/>
      <c r="C17" s="83"/>
      <c r="D17" s="83"/>
      <c r="E17" s="77"/>
      <c r="F17" s="77"/>
    </row>
    <row r="18" spans="1:6" x14ac:dyDescent="0.25">
      <c r="A18" s="84"/>
      <c r="B18" s="85"/>
      <c r="C18" s="86"/>
      <c r="D18" s="86"/>
      <c r="E18" s="77"/>
      <c r="F18" s="77"/>
    </row>
    <row r="19" spans="1:6" x14ac:dyDescent="0.25">
      <c r="A19" s="84"/>
      <c r="B19" s="85"/>
      <c r="C19" s="86"/>
      <c r="D19" s="86"/>
      <c r="E19" s="77"/>
      <c r="F19" s="77"/>
    </row>
    <row r="20" spans="1:6" x14ac:dyDescent="0.25">
      <c r="A20" s="81"/>
      <c r="B20" s="82"/>
      <c r="C20" s="83"/>
      <c r="D20" s="83"/>
      <c r="E20" s="77"/>
      <c r="F20" s="77"/>
    </row>
    <row r="21" spans="1:6" x14ac:dyDescent="0.25">
      <c r="A21" s="81"/>
      <c r="B21" s="82"/>
      <c r="C21" s="83"/>
      <c r="D21" s="83"/>
      <c r="E21" s="77"/>
      <c r="F21" s="77"/>
    </row>
    <row r="22" spans="1:6" x14ac:dyDescent="0.25">
      <c r="A22" s="81"/>
      <c r="B22" s="82"/>
      <c r="C22" s="83"/>
      <c r="D22" s="83"/>
      <c r="E22" s="77"/>
      <c r="F22" s="77"/>
    </row>
    <row r="23" spans="1:6" x14ac:dyDescent="0.25">
      <c r="A23" s="81"/>
      <c r="B23" s="82"/>
      <c r="C23" s="83"/>
      <c r="D23" s="83"/>
      <c r="E23" s="77"/>
      <c r="F23" s="77"/>
    </row>
    <row r="24" spans="1:6" x14ac:dyDescent="0.25">
      <c r="A24" s="81"/>
      <c r="B24" s="82"/>
      <c r="C24" s="83"/>
      <c r="D24" s="83"/>
      <c r="E24" s="77"/>
      <c r="F24" s="77"/>
    </row>
    <row r="25" spans="1:6" x14ac:dyDescent="0.25">
      <c r="A25" s="77"/>
      <c r="B25" s="77"/>
      <c r="C25" s="77"/>
      <c r="D25" s="77"/>
      <c r="E25" s="77"/>
      <c r="F25" s="77"/>
    </row>
    <row r="26" spans="1:6" x14ac:dyDescent="0.25">
      <c r="A26" s="77"/>
      <c r="B26" s="77"/>
      <c r="C26" s="77"/>
      <c r="D26" s="77"/>
      <c r="E26" s="77"/>
      <c r="F26" s="77"/>
    </row>
    <row r="27" spans="1:6" x14ac:dyDescent="0.25">
      <c r="A27" s="77"/>
      <c r="B27" s="77"/>
      <c r="C27" s="77"/>
      <c r="D27" s="77"/>
      <c r="E27" s="77"/>
      <c r="F27" s="77"/>
    </row>
  </sheetData>
  <mergeCells count="2">
    <mergeCell ref="A3:A4"/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17" sqref="B17"/>
    </sheetView>
  </sheetViews>
  <sheetFormatPr baseColWidth="10" defaultRowHeight="15" x14ac:dyDescent="0.25"/>
  <cols>
    <col min="1" max="1" width="34.28515625" customWidth="1"/>
    <col min="2" max="2" width="10.7109375" customWidth="1"/>
    <col min="3" max="5" width="10.85546875" customWidth="1"/>
  </cols>
  <sheetData>
    <row r="1" spans="1:5" x14ac:dyDescent="0.25">
      <c r="A1" s="1" t="s">
        <v>68</v>
      </c>
      <c r="C1" s="10"/>
      <c r="D1" s="10"/>
    </row>
    <row r="2" spans="1:5" ht="15.75" x14ac:dyDescent="0.25">
      <c r="A2" s="12"/>
      <c r="C2" s="11"/>
      <c r="D2" s="11" t="s">
        <v>29</v>
      </c>
      <c r="E2" s="11"/>
    </row>
    <row r="3" spans="1:5" x14ac:dyDescent="0.25">
      <c r="A3" s="38" t="s">
        <v>12</v>
      </c>
      <c r="B3" s="16" t="s">
        <v>54</v>
      </c>
      <c r="C3" s="17" t="s">
        <v>55</v>
      </c>
      <c r="D3" s="17" t="s">
        <v>71</v>
      </c>
    </row>
    <row r="4" spans="1:5" x14ac:dyDescent="0.25">
      <c r="A4" s="73" t="s">
        <v>30</v>
      </c>
      <c r="B4" s="71">
        <v>1937</v>
      </c>
      <c r="C4" s="18">
        <v>2046</v>
      </c>
      <c r="D4" s="18">
        <v>2103</v>
      </c>
    </row>
    <row r="5" spans="1:5" x14ac:dyDescent="0.25">
      <c r="A5" s="74" t="s">
        <v>31</v>
      </c>
      <c r="B5" s="72">
        <v>1502</v>
      </c>
      <c r="C5" s="18">
        <v>1438</v>
      </c>
      <c r="D5" s="18">
        <v>1405</v>
      </c>
    </row>
    <row r="6" spans="1:5" x14ac:dyDescent="0.25">
      <c r="A6" s="74" t="s">
        <v>32</v>
      </c>
      <c r="B6" s="72">
        <v>956</v>
      </c>
      <c r="C6" s="18">
        <v>1044</v>
      </c>
      <c r="D6" s="18">
        <v>1085</v>
      </c>
    </row>
    <row r="7" spans="1:5" x14ac:dyDescent="0.25">
      <c r="A7" s="74" t="s">
        <v>33</v>
      </c>
      <c r="B7" s="72">
        <v>980</v>
      </c>
      <c r="C7" s="18">
        <v>995</v>
      </c>
      <c r="D7" s="18">
        <v>975</v>
      </c>
    </row>
    <row r="8" spans="1:5" x14ac:dyDescent="0.25">
      <c r="A8" s="74" t="s">
        <v>34</v>
      </c>
      <c r="B8" s="72">
        <v>927</v>
      </c>
      <c r="C8" s="18">
        <v>982</v>
      </c>
      <c r="D8" s="18">
        <v>921</v>
      </c>
    </row>
    <row r="9" spans="1:5" x14ac:dyDescent="0.25">
      <c r="A9" s="74" t="s">
        <v>57</v>
      </c>
      <c r="B9" s="70">
        <f t="shared" ref="B9:C9" si="0">SUM(B4:B8)</f>
        <v>6302</v>
      </c>
      <c r="C9" s="70">
        <f t="shared" si="0"/>
        <v>6505</v>
      </c>
      <c r="D9" s="70">
        <f>SUM(D4:D8)</f>
        <v>6489</v>
      </c>
    </row>
    <row r="10" spans="1:5" x14ac:dyDescent="0.25">
      <c r="A10" s="74" t="s">
        <v>58</v>
      </c>
      <c r="B10" s="72">
        <v>30041</v>
      </c>
      <c r="C10" s="18">
        <v>30533</v>
      </c>
      <c r="D10" s="18">
        <v>31149</v>
      </c>
    </row>
    <row r="11" spans="1:5" ht="15" customHeight="1" x14ac:dyDescent="0.25">
      <c r="A11" s="75" t="s">
        <v>59</v>
      </c>
      <c r="B11" s="19">
        <f t="shared" ref="B11:C11" si="1">B9/B10</f>
        <v>0.20977996737791685</v>
      </c>
      <c r="C11" s="19">
        <f t="shared" si="1"/>
        <v>0.21304817738184914</v>
      </c>
      <c r="D11" s="19">
        <f>D9/D10</f>
        <v>0.208321294423577</v>
      </c>
    </row>
    <row r="12" spans="1:5" x14ac:dyDescent="0.25">
      <c r="A12" s="20" t="s">
        <v>69</v>
      </c>
      <c r="B12" s="15"/>
      <c r="C12" s="13"/>
      <c r="D12" s="11"/>
      <c r="E12" s="14"/>
    </row>
    <row r="13" spans="1:5" x14ac:dyDescent="0.25">
      <c r="A13" s="20" t="s">
        <v>70</v>
      </c>
      <c r="B13" s="15"/>
      <c r="C13" s="13"/>
      <c r="D13" s="11"/>
      <c r="E13" s="14"/>
    </row>
    <row r="14" spans="1:5" x14ac:dyDescent="0.25">
      <c r="A14" s="20" t="s">
        <v>72</v>
      </c>
      <c r="B14" s="15"/>
      <c r="C14" s="13"/>
      <c r="D14" s="11"/>
      <c r="E14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I20" sqref="I20"/>
    </sheetView>
  </sheetViews>
  <sheetFormatPr baseColWidth="10" defaultRowHeight="15" x14ac:dyDescent="0.25"/>
  <cols>
    <col min="1" max="1" width="22.85546875" customWidth="1"/>
  </cols>
  <sheetData>
    <row r="1" spans="1:6" x14ac:dyDescent="0.25">
      <c r="A1" s="21" t="s">
        <v>35</v>
      </c>
    </row>
    <row r="2" spans="1:6" x14ac:dyDescent="0.25">
      <c r="A2" s="22"/>
      <c r="B2" s="25" t="s">
        <v>38</v>
      </c>
      <c r="C2" s="25" t="s">
        <v>39</v>
      </c>
      <c r="D2" s="25" t="s">
        <v>40</v>
      </c>
      <c r="E2" s="25" t="s">
        <v>41</v>
      </c>
      <c r="F2" s="25" t="s">
        <v>42</v>
      </c>
    </row>
    <row r="3" spans="1:6" x14ac:dyDescent="0.25">
      <c r="A3" s="23" t="s">
        <v>56</v>
      </c>
      <c r="B3" s="24">
        <v>16252.6167</v>
      </c>
      <c r="C3" s="24">
        <v>17835.555799999998</v>
      </c>
      <c r="D3" s="24">
        <v>20287.254199999999</v>
      </c>
      <c r="E3" s="24">
        <v>21515.891199999998</v>
      </c>
      <c r="F3" s="24">
        <v>22654.987700000001</v>
      </c>
    </row>
    <row r="4" spans="1:6" x14ac:dyDescent="0.25">
      <c r="A4" s="23" t="s">
        <v>36</v>
      </c>
      <c r="B4" s="24">
        <v>14330.0116</v>
      </c>
      <c r="C4" s="24">
        <v>16615.402900000001</v>
      </c>
      <c r="D4" s="24">
        <v>17965.754099999998</v>
      </c>
      <c r="E4" s="24">
        <v>18396.461500000001</v>
      </c>
      <c r="F4" s="24">
        <v>16619.2893</v>
      </c>
    </row>
    <row r="5" spans="1:6" x14ac:dyDescent="0.25">
      <c r="A5" s="23" t="s">
        <v>37</v>
      </c>
      <c r="B5" s="24">
        <v>6550.9251999999997</v>
      </c>
      <c r="C5" s="24">
        <v>8192.8598999999995</v>
      </c>
      <c r="D5" s="24">
        <v>10893.8663</v>
      </c>
      <c r="E5" s="24">
        <v>11907.483</v>
      </c>
      <c r="F5" s="24">
        <v>13791.6378</v>
      </c>
    </row>
    <row r="6" spans="1:6" x14ac:dyDescent="0.25">
      <c r="A6" s="23" t="s">
        <v>46</v>
      </c>
      <c r="B6" s="24">
        <v>4042.8135000000002</v>
      </c>
      <c r="C6" s="24">
        <v>4523.0379000000003</v>
      </c>
      <c r="D6" s="24">
        <v>5324.7290999999996</v>
      </c>
      <c r="E6" s="24">
        <v>5368.1018999999997</v>
      </c>
      <c r="F6" s="24">
        <v>5457.3833000000004</v>
      </c>
    </row>
    <row r="7" spans="1:6" x14ac:dyDescent="0.25">
      <c r="A7" s="23" t="s">
        <v>22</v>
      </c>
      <c r="B7" s="24">
        <v>3947.3721</v>
      </c>
      <c r="C7" s="24">
        <v>4180.8762999999999</v>
      </c>
      <c r="D7" s="24">
        <v>4341.4772999999996</v>
      </c>
      <c r="E7" s="24">
        <v>4282.5442999999996</v>
      </c>
      <c r="F7" s="24">
        <v>4149.1552000000001</v>
      </c>
    </row>
    <row r="8" spans="1:6" x14ac:dyDescent="0.25">
      <c r="A8" s="23" t="s">
        <v>21</v>
      </c>
      <c r="B8" s="24">
        <v>2067.7064999999998</v>
      </c>
      <c r="C8" s="24">
        <v>2090.8470000000002</v>
      </c>
      <c r="D8" s="24">
        <v>2248.1592999999998</v>
      </c>
      <c r="E8" s="24">
        <v>2226.4212000000002</v>
      </c>
      <c r="F8" s="24">
        <v>2191.1190000000001</v>
      </c>
    </row>
    <row r="9" spans="1:6" x14ac:dyDescent="0.25">
      <c r="A9" s="37" t="s">
        <v>73</v>
      </c>
      <c r="E9" s="53"/>
    </row>
    <row r="10" spans="1:6" s="35" customForma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Secteurs TIC</vt:lpstr>
      <vt:lpstr>Part du PIB</vt:lpstr>
      <vt:lpstr>Part des emplois</vt:lpstr>
      <vt:lpstr>R&amp;D</vt:lpstr>
      <vt:lpstr>Brevets</vt:lpstr>
    </vt:vector>
  </TitlesOfParts>
  <Company>MINEFI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LECRIVAIN Florian</dc:creator>
  <cp:lastModifiedBy>KIRCHHOF Yannick</cp:lastModifiedBy>
  <cp:lastPrinted>2016-05-23T11:51:41Z</cp:lastPrinted>
  <dcterms:created xsi:type="dcterms:W3CDTF">2015-12-10T16:30:12Z</dcterms:created>
  <dcterms:modified xsi:type="dcterms:W3CDTF">2017-05-10T09:05:26Z</dcterms:modified>
</cp:coreProperties>
</file>