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285" windowWidth="13500" windowHeight="5265" tabRatio="922"/>
  </bookViews>
  <sheets>
    <sheet name="Sommaire" sheetId="1" r:id="rId1"/>
    <sheet name="tt voyages taux et nombre moyen" sheetId="2" r:id="rId2"/>
    <sheet name="tt voyages destination motif" sheetId="4" r:id="rId3"/>
    <sheet name="tt voyages région" sheetId="35" r:id="rId4"/>
    <sheet name="perso taux et nombre moyen" sheetId="6" r:id="rId5"/>
    <sheet name="perso-court long" sheetId="8" r:id="rId6"/>
    <sheet name="perso-région dest" sheetId="9" r:id="rId7"/>
    <sheet name="carte voyages nuitées" sheetId="26" r:id="rId8"/>
    <sheet name="perso-étranger" sheetId="39" r:id="rId9"/>
    <sheet name="perso-transport" sheetId="12" r:id="rId10"/>
    <sheet name="perso_raison mois" sheetId="44" r:id="rId11"/>
    <sheet name="perso-hébergement" sheetId="14" r:id="rId12"/>
    <sheet name="perso-espaces" sheetId="15" r:id="rId13"/>
    <sheet name="perso espaces et mois" sheetId="16" r:id="rId14"/>
    <sheet name="perso-dép destination" sheetId="45" r:id="rId15"/>
    <sheet name="cartes nuitées durée" sheetId="27" r:id="rId16"/>
    <sheet name="perso-rég origine" sheetId="18" r:id="rId17"/>
    <sheet name="perso-mois" sheetId="19" r:id="rId18"/>
    <sheet name="perso-durée" sheetId="32" r:id="rId19"/>
    <sheet name="perso-type prest" sheetId="42" r:id="rId20"/>
    <sheet name="perso-type résa" sheetId="43" r:id="rId21"/>
    <sheet name="pro-mois" sheetId="23" r:id="rId22"/>
    <sheet name="AR  destination" sheetId="24" r:id="rId23"/>
    <sheet name="AR  mois" sheetId="25" r:id="rId24"/>
  </sheets>
  <definedNames>
    <definedName name="_xlnm.Print_Area" localSheetId="22">'AR  destination'!$A$1:$H$34</definedName>
    <definedName name="_xlnm.Print_Area" localSheetId="23">'AR  mois'!$A$1:$K$21</definedName>
    <definedName name="_xlnm.Print_Area" localSheetId="13">'perso espaces et mois'!$A$1:$N$56</definedName>
    <definedName name="_xlnm.Print_Area" localSheetId="4">'perso taux et nombre moyen'!$A$1:$M$16</definedName>
    <definedName name="_xlnm.Print_Area" localSheetId="10">'perso_raison mois'!$A$1:$N$31</definedName>
    <definedName name="_xlnm.Print_Area" localSheetId="5">'perso-court long'!$A$1:$S$21</definedName>
    <definedName name="_xlnm.Print_Area" localSheetId="14">'perso-dép destination'!$A$1:$X$24</definedName>
    <definedName name="_xlnm.Print_Area" localSheetId="12">'perso-espaces'!$A$1:$J$19</definedName>
    <definedName name="_xlnm.Print_Area" localSheetId="8">'perso-étranger'!$A$1:$G$53</definedName>
    <definedName name="_xlnm.Print_Area" localSheetId="11">'perso-hébergement'!$A$1:$O$35</definedName>
    <definedName name="_xlnm.Print_Area" localSheetId="17">'perso-mois'!$A$1:$P$45</definedName>
    <definedName name="_xlnm.Print_Area" localSheetId="16">'perso-rég origine'!$A$1:$K$76</definedName>
    <definedName name="_xlnm.Print_Area" localSheetId="6">'perso-région dest'!$A$1:$N$22</definedName>
    <definedName name="_xlnm.Print_Area" localSheetId="9">'perso-transport'!$A$1:$J$31</definedName>
    <definedName name="_xlnm.Print_Area" localSheetId="19">'perso-type prest'!$A$1:$C$22</definedName>
    <definedName name="_xlnm.Print_Area" localSheetId="20">'perso-type résa'!$A$1:$E$21</definedName>
    <definedName name="_xlnm.Print_Area" localSheetId="21">'pro-mois'!$A$1:$K$22</definedName>
    <definedName name="_xlnm.Print_Area" localSheetId="2">'tt voyages destination motif'!$A$1:$D$33</definedName>
    <definedName name="_xlnm.Print_Area" localSheetId="3">'tt voyages région'!$A$1:$O$52</definedName>
  </definedNames>
  <calcPr calcId="145621"/>
</workbook>
</file>

<file path=xl/calcChain.xml><?xml version="1.0" encoding="utf-8"?>
<calcChain xmlns="http://schemas.openxmlformats.org/spreadsheetml/2006/main">
  <c r="J23" i="14" l="1"/>
  <c r="J22" i="14"/>
  <c r="J21" i="14"/>
  <c r="J20" i="14"/>
  <c r="J19" i="14"/>
  <c r="J18" i="14"/>
  <c r="J17" i="14"/>
  <c r="J16" i="14"/>
  <c r="J15" i="14"/>
  <c r="J13" i="14"/>
  <c r="J12" i="14"/>
  <c r="J11" i="14"/>
  <c r="J10" i="14"/>
  <c r="J9" i="14"/>
  <c r="J8" i="14"/>
  <c r="J7" i="14"/>
  <c r="J6" i="14"/>
  <c r="J5" i="14"/>
  <c r="F23" i="14"/>
  <c r="F22" i="14"/>
  <c r="F21" i="14"/>
  <c r="F20" i="14"/>
  <c r="F19" i="14"/>
  <c r="F18" i="14"/>
  <c r="F17" i="14"/>
  <c r="F16" i="14"/>
  <c r="F15" i="14"/>
  <c r="F13" i="14"/>
  <c r="F12" i="14"/>
  <c r="F11" i="14"/>
  <c r="F10" i="14"/>
  <c r="F9" i="14"/>
  <c r="F8" i="14"/>
  <c r="F7" i="14"/>
  <c r="F6" i="14"/>
  <c r="F5" i="14"/>
  <c r="J29" i="12"/>
  <c r="J28" i="12"/>
  <c r="J27" i="12"/>
  <c r="J26" i="12"/>
  <c r="J25" i="12"/>
  <c r="J24" i="12"/>
  <c r="J23" i="12"/>
  <c r="J22" i="12"/>
  <c r="J21" i="12"/>
  <c r="J20" i="12"/>
  <c r="J19" i="12"/>
  <c r="J18" i="12"/>
  <c r="J17" i="12"/>
  <c r="J16" i="12"/>
  <c r="J15" i="12"/>
  <c r="J14" i="12"/>
  <c r="J13" i="12"/>
  <c r="J12" i="12"/>
  <c r="J11" i="12"/>
  <c r="J10" i="12"/>
  <c r="J9" i="12"/>
  <c r="J8" i="12"/>
  <c r="J7" i="12"/>
  <c r="J6" i="12"/>
  <c r="F29" i="12"/>
  <c r="F28" i="12"/>
  <c r="F27" i="12"/>
  <c r="F26" i="12"/>
  <c r="F25" i="12"/>
  <c r="F24" i="12"/>
  <c r="F23" i="12"/>
  <c r="F22" i="12"/>
  <c r="F21" i="12"/>
  <c r="F20" i="12"/>
  <c r="F19" i="12"/>
  <c r="F18" i="12"/>
  <c r="F17" i="12"/>
  <c r="F16" i="12"/>
  <c r="F15" i="12"/>
  <c r="F14" i="12"/>
  <c r="F13" i="12"/>
  <c r="F12" i="12"/>
  <c r="F11" i="12"/>
  <c r="F10" i="12"/>
  <c r="F9" i="12"/>
  <c r="F8" i="12"/>
  <c r="F7" i="12"/>
  <c r="F6" i="12"/>
  <c r="G8" i="32"/>
  <c r="H8" i="32"/>
  <c r="G9" i="32"/>
  <c r="H9" i="32"/>
  <c r="G10" i="32"/>
  <c r="H10" i="32"/>
  <c r="G11" i="32"/>
  <c r="H11" i="32"/>
  <c r="G12" i="32"/>
  <c r="H12" i="32"/>
  <c r="G13" i="32"/>
  <c r="H13" i="32"/>
  <c r="G14" i="32"/>
  <c r="H14" i="32"/>
  <c r="G15" i="32"/>
  <c r="H15" i="32"/>
  <c r="G16" i="32"/>
  <c r="H16" i="32"/>
  <c r="G17" i="32"/>
  <c r="H17" i="32"/>
  <c r="G18" i="32"/>
  <c r="H18" i="32"/>
  <c r="G19" i="32"/>
  <c r="H19" i="32"/>
  <c r="G20" i="32"/>
  <c r="H20" i="32"/>
  <c r="G21" i="32"/>
  <c r="H21" i="32"/>
  <c r="G22" i="32"/>
  <c r="H22" i="32"/>
  <c r="G23" i="32"/>
  <c r="H23" i="32"/>
  <c r="G24" i="32"/>
  <c r="H24" i="32"/>
  <c r="G25" i="32"/>
  <c r="H25" i="32"/>
  <c r="G26" i="32"/>
  <c r="H26" i="32"/>
  <c r="G27" i="32"/>
  <c r="H27" i="32"/>
  <c r="G28" i="32"/>
  <c r="H28" i="32"/>
  <c r="G29" i="32"/>
  <c r="H29" i="32"/>
  <c r="H7" i="32"/>
  <c r="G7" i="32"/>
  <c r="E7" i="15"/>
  <c r="E8" i="15"/>
  <c r="E10" i="15"/>
  <c r="E11" i="15"/>
  <c r="E12" i="15"/>
  <c r="E13" i="15"/>
  <c r="E14" i="15"/>
  <c r="E15" i="15"/>
  <c r="E16" i="15"/>
  <c r="E17" i="15"/>
  <c r="E6" i="15"/>
  <c r="I7" i="15"/>
  <c r="I8" i="15"/>
  <c r="I10" i="15"/>
  <c r="I11" i="15"/>
  <c r="I12" i="15"/>
  <c r="I13" i="15"/>
  <c r="I14" i="15"/>
  <c r="I15" i="15"/>
  <c r="I16" i="15"/>
  <c r="I17" i="15"/>
  <c r="I6" i="15"/>
  <c r="M5" i="14"/>
  <c r="M6" i="14"/>
  <c r="M7" i="14"/>
  <c r="M8" i="14"/>
  <c r="M9" i="14"/>
  <c r="M10" i="14"/>
  <c r="M11" i="14"/>
  <c r="M12" i="14"/>
  <c r="M13" i="14"/>
  <c r="M15" i="14"/>
  <c r="M16" i="14"/>
  <c r="M17" i="14"/>
  <c r="M18" i="14"/>
  <c r="M19" i="14"/>
  <c r="M20" i="14"/>
  <c r="M21" i="14"/>
  <c r="M22" i="14"/>
  <c r="M23" i="14"/>
  <c r="I25" i="14"/>
  <c r="J25" i="14"/>
  <c r="I26" i="14"/>
  <c r="J26" i="14"/>
  <c r="I27" i="14"/>
  <c r="J27" i="14"/>
  <c r="I28" i="14"/>
  <c r="J28" i="14"/>
  <c r="I29" i="14"/>
  <c r="J29" i="14"/>
  <c r="I30" i="14"/>
  <c r="J30" i="14"/>
  <c r="I31" i="14"/>
  <c r="J31" i="14"/>
  <c r="I32" i="14"/>
  <c r="J32" i="14"/>
  <c r="I33" i="14"/>
  <c r="J33" i="14"/>
  <c r="E25" i="14"/>
  <c r="M25" i="14"/>
  <c r="E26" i="14"/>
  <c r="F26" i="14"/>
  <c r="E27" i="14"/>
  <c r="F27" i="14"/>
  <c r="E28" i="14"/>
  <c r="F28" i="14"/>
  <c r="E29" i="14"/>
  <c r="F29" i="14"/>
  <c r="E30" i="14"/>
  <c r="F30" i="14"/>
  <c r="E31" i="14"/>
  <c r="F31" i="14"/>
  <c r="E32" i="14"/>
  <c r="F32" i="14"/>
  <c r="E33" i="14"/>
  <c r="F33" i="14"/>
  <c r="D25" i="14"/>
  <c r="D26" i="14"/>
  <c r="D27" i="14"/>
  <c r="D28" i="14"/>
  <c r="D29" i="14"/>
  <c r="D30" i="14"/>
  <c r="D31" i="14"/>
  <c r="D32" i="14"/>
  <c r="U52" i="35"/>
  <c r="V52" i="35" s="1"/>
  <c r="U22" i="35"/>
  <c r="H26" i="14"/>
  <c r="H27" i="14"/>
  <c r="H28" i="14"/>
  <c r="H29" i="14"/>
  <c r="L29" i="14"/>
  <c r="H30" i="14"/>
  <c r="H31" i="14"/>
  <c r="H32" i="14"/>
  <c r="H33" i="14"/>
  <c r="H25" i="14"/>
  <c r="L27" i="14"/>
  <c r="L31" i="14"/>
  <c r="D33" i="14"/>
  <c r="L17" i="14"/>
  <c r="I7" i="23"/>
  <c r="J7" i="23"/>
  <c r="I8" i="23"/>
  <c r="J8" i="23"/>
  <c r="I9" i="23"/>
  <c r="J9" i="23"/>
  <c r="I10" i="23"/>
  <c r="J10" i="23"/>
  <c r="I11" i="23"/>
  <c r="J11" i="23"/>
  <c r="I12" i="23"/>
  <c r="J12" i="23"/>
  <c r="I13" i="23"/>
  <c r="J13" i="23"/>
  <c r="I14" i="23"/>
  <c r="J14" i="23"/>
  <c r="I15" i="23"/>
  <c r="J15" i="23"/>
  <c r="I16" i="23"/>
  <c r="J16" i="23"/>
  <c r="I17" i="23"/>
  <c r="J17" i="23"/>
  <c r="I18" i="23"/>
  <c r="J18" i="23"/>
  <c r="I19" i="23"/>
  <c r="J19" i="23"/>
  <c r="H8" i="23"/>
  <c r="H9" i="23"/>
  <c r="H10" i="23"/>
  <c r="H11" i="23"/>
  <c r="H12" i="23"/>
  <c r="H13" i="23"/>
  <c r="H14" i="23"/>
  <c r="H15" i="23"/>
  <c r="H16" i="23"/>
  <c r="H17" i="23"/>
  <c r="H18" i="23"/>
  <c r="H19" i="23"/>
  <c r="H7" i="23"/>
  <c r="P18" i="19"/>
  <c r="O18" i="19"/>
  <c r="N18" i="19"/>
  <c r="P17" i="19"/>
  <c r="O17" i="19"/>
  <c r="N17" i="19"/>
  <c r="P16" i="19"/>
  <c r="O16" i="19"/>
  <c r="N16" i="19"/>
  <c r="P15" i="19"/>
  <c r="O15" i="19"/>
  <c r="N15" i="19"/>
  <c r="P14" i="19"/>
  <c r="O14" i="19"/>
  <c r="N14" i="19"/>
  <c r="P13" i="19"/>
  <c r="O13" i="19"/>
  <c r="N13" i="19"/>
  <c r="P12" i="19"/>
  <c r="O12" i="19"/>
  <c r="N12" i="19"/>
  <c r="P11" i="19"/>
  <c r="O11" i="19"/>
  <c r="N11" i="19"/>
  <c r="P10" i="19"/>
  <c r="O10" i="19"/>
  <c r="N10" i="19"/>
  <c r="P9" i="19"/>
  <c r="O9" i="19"/>
  <c r="N9" i="19"/>
  <c r="P8" i="19"/>
  <c r="O8" i="19"/>
  <c r="N8" i="19"/>
  <c r="P7" i="19"/>
  <c r="O7" i="19"/>
  <c r="N7" i="19"/>
  <c r="P6" i="19"/>
  <c r="O6" i="19"/>
  <c r="N6" i="19"/>
  <c r="L6" i="19"/>
  <c r="M6" i="19"/>
  <c r="L7" i="19"/>
  <c r="M7" i="19"/>
  <c r="L8" i="19"/>
  <c r="M8" i="19"/>
  <c r="L9" i="19"/>
  <c r="M9" i="19"/>
  <c r="L10" i="19"/>
  <c r="M10" i="19"/>
  <c r="L11" i="19"/>
  <c r="M11" i="19"/>
  <c r="L12" i="19"/>
  <c r="M12" i="19"/>
  <c r="L13" i="19"/>
  <c r="M13" i="19"/>
  <c r="L14" i="19"/>
  <c r="M14" i="19"/>
  <c r="L15" i="19"/>
  <c r="M15" i="19"/>
  <c r="L16" i="19"/>
  <c r="M16" i="19"/>
  <c r="L17" i="19"/>
  <c r="M17" i="19"/>
  <c r="L18" i="19"/>
  <c r="M18" i="19"/>
  <c r="K7" i="19"/>
  <c r="K8" i="19"/>
  <c r="K9" i="19"/>
  <c r="K10" i="19"/>
  <c r="K11" i="19"/>
  <c r="K12" i="19"/>
  <c r="K13" i="19"/>
  <c r="K14" i="19"/>
  <c r="K15" i="19"/>
  <c r="K16" i="19"/>
  <c r="K17" i="19"/>
  <c r="K18" i="19"/>
  <c r="K6" i="19"/>
  <c r="I6" i="19"/>
  <c r="J6" i="19"/>
  <c r="I7" i="19"/>
  <c r="J7" i="19"/>
  <c r="I8" i="19"/>
  <c r="J8" i="19"/>
  <c r="I9" i="19"/>
  <c r="J9" i="19"/>
  <c r="I10" i="19"/>
  <c r="J10" i="19"/>
  <c r="I11" i="19"/>
  <c r="J11" i="19"/>
  <c r="I12" i="19"/>
  <c r="J12" i="19"/>
  <c r="I13" i="19"/>
  <c r="J13" i="19"/>
  <c r="I14" i="19"/>
  <c r="J14" i="19"/>
  <c r="I15" i="19"/>
  <c r="J15" i="19"/>
  <c r="I16" i="19"/>
  <c r="J16" i="19"/>
  <c r="I17" i="19"/>
  <c r="J17" i="19"/>
  <c r="I18" i="19"/>
  <c r="J18" i="19"/>
  <c r="H7" i="19"/>
  <c r="H8" i="19"/>
  <c r="H9" i="19"/>
  <c r="H10" i="19"/>
  <c r="H11" i="19"/>
  <c r="H12" i="19"/>
  <c r="H13" i="19"/>
  <c r="H14" i="19"/>
  <c r="H15" i="19"/>
  <c r="H16" i="19"/>
  <c r="H17" i="19"/>
  <c r="H18" i="19"/>
  <c r="H6" i="19"/>
  <c r="L6" i="14"/>
  <c r="L7" i="14"/>
  <c r="L8" i="14"/>
  <c r="L9" i="14"/>
  <c r="L10" i="14"/>
  <c r="L11" i="14"/>
  <c r="L12" i="14"/>
  <c r="L13" i="14"/>
  <c r="L15" i="14"/>
  <c r="L16" i="14"/>
  <c r="L18" i="14"/>
  <c r="L19" i="14"/>
  <c r="L20" i="14"/>
  <c r="L21" i="14"/>
  <c r="L22" i="14"/>
  <c r="L23" i="14"/>
  <c r="L26" i="14"/>
  <c r="L5" i="14"/>
  <c r="C18" i="25"/>
  <c r="E6" i="25"/>
  <c r="G6" i="25"/>
  <c r="I6" i="25"/>
  <c r="K6" i="25"/>
  <c r="C7" i="25"/>
  <c r="E7" i="25"/>
  <c r="G7" i="25"/>
  <c r="I7" i="25"/>
  <c r="K7" i="25"/>
  <c r="E8" i="25"/>
  <c r="G8" i="25"/>
  <c r="I8" i="25"/>
  <c r="K8" i="25"/>
  <c r="E9" i="25"/>
  <c r="G9" i="25"/>
  <c r="I9" i="25"/>
  <c r="K9" i="25"/>
  <c r="E10" i="25"/>
  <c r="G10" i="25"/>
  <c r="I10" i="25"/>
  <c r="K10" i="25"/>
  <c r="C11" i="25"/>
  <c r="E11" i="25"/>
  <c r="G11" i="25"/>
  <c r="I11" i="25"/>
  <c r="K11" i="25"/>
  <c r="E12" i="25"/>
  <c r="G12" i="25"/>
  <c r="I12" i="25"/>
  <c r="K12" i="25"/>
  <c r="E13" i="25"/>
  <c r="G13" i="25"/>
  <c r="I13" i="25"/>
  <c r="K13" i="25"/>
  <c r="E14" i="25"/>
  <c r="G14" i="25"/>
  <c r="I14" i="25"/>
  <c r="K14" i="25"/>
  <c r="C15" i="25"/>
  <c r="E15" i="25"/>
  <c r="G15" i="25"/>
  <c r="I15" i="25"/>
  <c r="K15" i="25"/>
  <c r="E16" i="25"/>
  <c r="G16" i="25"/>
  <c r="I16" i="25"/>
  <c r="K16" i="25"/>
  <c r="E17" i="25"/>
  <c r="G17" i="25"/>
  <c r="I17" i="25"/>
  <c r="K17" i="25"/>
  <c r="E18" i="25"/>
  <c r="G18" i="25"/>
  <c r="I18" i="25"/>
  <c r="K18" i="25"/>
  <c r="L30" i="14"/>
  <c r="L32" i="14"/>
  <c r="L28" i="14"/>
  <c r="L25" i="14"/>
  <c r="L33" i="14"/>
  <c r="M32" i="14"/>
  <c r="M30" i="14"/>
  <c r="M28" i="14"/>
  <c r="M26" i="14"/>
  <c r="M33" i="14"/>
  <c r="M31" i="14"/>
  <c r="M29" i="14"/>
  <c r="M27" i="14"/>
  <c r="C16" i="25"/>
  <c r="C14" i="25"/>
  <c r="C12" i="25"/>
  <c r="C10" i="25"/>
  <c r="C8" i="25"/>
  <c r="C17" i="25"/>
  <c r="C13" i="25"/>
  <c r="C9" i="25"/>
  <c r="C6" i="25"/>
  <c r="F25" i="14"/>
  <c r="V22" i="35" l="1"/>
</calcChain>
</file>

<file path=xl/sharedStrings.xml><?xml version="1.0" encoding="utf-8"?>
<sst xmlns="http://schemas.openxmlformats.org/spreadsheetml/2006/main" count="1108" uniqueCount="381">
  <si>
    <t>Amérique</t>
  </si>
  <si>
    <t>SOMMAIRE</t>
  </si>
  <si>
    <t>Taux de départ (en %)</t>
  </si>
  <si>
    <t>Nombre moyen de voyages par individu parti</t>
  </si>
  <si>
    <t xml:space="preserve">      Ils ont pu également effectuer un ou plusieurs voyages à l'étranger.</t>
  </si>
  <si>
    <t xml:space="preserve">      Ils ont pu également effectuer un ou plusieurs voyages en France métropolitaine.</t>
  </si>
  <si>
    <t>2 000 à moins de 20 000 habitants</t>
  </si>
  <si>
    <t>20 000 à moins de 100 000 habitants</t>
  </si>
  <si>
    <t>Ensemble</t>
  </si>
  <si>
    <t xml:space="preserve">Ensemble des voyages : taux de départ et nombre moyen de voyages par individu parti </t>
  </si>
  <si>
    <t>Selon la durée et la destination</t>
  </si>
  <si>
    <t>Toutes durées et toutes destinations</t>
  </si>
  <si>
    <t>Courts voyages (1 à 3 nuitées)</t>
  </si>
  <si>
    <t>Longs voyages  (au moins 4 nuitées)</t>
  </si>
  <si>
    <t>En milliers</t>
  </si>
  <si>
    <t>Destination</t>
  </si>
  <si>
    <t>Motif</t>
  </si>
  <si>
    <t>Données</t>
  </si>
  <si>
    <t>Personnel</t>
  </si>
  <si>
    <t>Voyages</t>
  </si>
  <si>
    <t>Nuitées</t>
  </si>
  <si>
    <t>Professionnel</t>
  </si>
  <si>
    <t>Total</t>
  </si>
  <si>
    <t>Durée moyenne de voyage (en nuitées)</t>
  </si>
  <si>
    <t>Ensemble des voyages : nombre de voyages et nuitées, durée moyenne de voyage</t>
  </si>
  <si>
    <t>Selon la destination et le motif du voyage</t>
  </si>
  <si>
    <t>Durée moyenne de  voyage (en nuitées)</t>
  </si>
  <si>
    <t>Total France</t>
  </si>
  <si>
    <t>Régions émettrices (ou de résidence)</t>
  </si>
  <si>
    <t>Régions réceptrices (ou de destination)</t>
  </si>
  <si>
    <t>Basse-Normandie</t>
  </si>
  <si>
    <t>Bretagne</t>
  </si>
  <si>
    <t>Corse</t>
  </si>
  <si>
    <t>Pays de la Loire</t>
  </si>
  <si>
    <t>Rhône-Alpes</t>
  </si>
  <si>
    <t>Total France métropolitaine</t>
  </si>
  <si>
    <t>Taux de départ
tous motifs
(en %)</t>
  </si>
  <si>
    <t>Nombre moyen 
de voyages
 tous motifs
par individu parti</t>
  </si>
  <si>
    <t>Ensemble des voyages personnels</t>
  </si>
  <si>
    <t xml:space="preserve">     Ils ont pu également effectuer un ou plusieurs voyages personnels à l'étranger.</t>
  </si>
  <si>
    <t>Voyages pour motifs personnels : taux de départ et nombre moyen de voyages</t>
  </si>
  <si>
    <t>Longs voyages (au moins 4 nuitées)</t>
  </si>
  <si>
    <t xml:space="preserve">Courts voyages (1 à 3 nuitées) </t>
  </si>
  <si>
    <t>Durée moyenne de voyage
(en nuitées)</t>
  </si>
  <si>
    <t>Nombre de voyages (en milliers)</t>
  </si>
  <si>
    <t>Nombre de nuitées (en milliers)</t>
  </si>
  <si>
    <t>France métropolitaine</t>
  </si>
  <si>
    <t>Voyages pour motifs personnels : nombre de voyages et de nuitées, durée moyenne de voyage</t>
  </si>
  <si>
    <t>Durée moyenne de voyage ( en nuitées)</t>
  </si>
  <si>
    <t>Nombre de nuitées ( en milliers)</t>
  </si>
  <si>
    <t>Nombre de voyages ( en milliers)</t>
  </si>
  <si>
    <t>Allemagne</t>
  </si>
  <si>
    <t>Espagne</t>
  </si>
  <si>
    <t>Italie</t>
  </si>
  <si>
    <t>Suisse</t>
  </si>
  <si>
    <t>Afrique</t>
  </si>
  <si>
    <t>Asie et Océanie</t>
  </si>
  <si>
    <t>Canada</t>
  </si>
  <si>
    <t>Mexique</t>
  </si>
  <si>
    <t>République dominicaine</t>
  </si>
  <si>
    <t>Algérie</t>
  </si>
  <si>
    <t>Tunisie</t>
  </si>
  <si>
    <t>Egypte</t>
  </si>
  <si>
    <t>Sénégal</t>
  </si>
  <si>
    <t>Japon</t>
  </si>
  <si>
    <t>Chine</t>
  </si>
  <si>
    <t>Vietnam</t>
  </si>
  <si>
    <t>Australie</t>
  </si>
  <si>
    <t>Inde</t>
  </si>
  <si>
    <t>Mode de transport</t>
  </si>
  <si>
    <t>Train</t>
  </si>
  <si>
    <t>Avion</t>
  </si>
  <si>
    <t>Autocar</t>
  </si>
  <si>
    <t>Camping-car</t>
  </si>
  <si>
    <t>Bateau</t>
  </si>
  <si>
    <t>Autre</t>
  </si>
  <si>
    <t>Total toutes destinations</t>
  </si>
  <si>
    <t>Voyages pour motifs personnels : nombre et répartition des voyages et des nuitées</t>
  </si>
  <si>
    <t>Toutes destinations</t>
  </si>
  <si>
    <t>Janvier</t>
  </si>
  <si>
    <t>Février</t>
  </si>
  <si>
    <t>Mars</t>
  </si>
  <si>
    <t>Avril</t>
  </si>
  <si>
    <t>Mai</t>
  </si>
  <si>
    <t>Juin</t>
  </si>
  <si>
    <t>Juillet</t>
  </si>
  <si>
    <t>Août</t>
  </si>
  <si>
    <t>Septembre</t>
  </si>
  <si>
    <t>Octobre</t>
  </si>
  <si>
    <t>Novembre</t>
  </si>
  <si>
    <t>Décembre</t>
  </si>
  <si>
    <t>En nuitées</t>
  </si>
  <si>
    <t>Durée moyenne de voyage</t>
  </si>
  <si>
    <t>Visite famille</t>
  </si>
  <si>
    <t>Visite amis</t>
  </si>
  <si>
    <t>Autre : santé, formation, pèlerinage…</t>
  </si>
  <si>
    <t>Non renseigné</t>
  </si>
  <si>
    <t>Tous motifs</t>
  </si>
  <si>
    <t>Voyages pour motifs personnels : répartition des voyages et des nuitées, durée moyenne de voyage</t>
  </si>
  <si>
    <t xml:space="preserve">Visite famille </t>
  </si>
  <si>
    <t xml:space="preserve">Visite amis </t>
  </si>
  <si>
    <t xml:space="preserve">Non renseigné </t>
  </si>
  <si>
    <t>Mode d'hébergement</t>
  </si>
  <si>
    <t>Hébergement marchand</t>
  </si>
  <si>
    <t>Hébergement non marchand</t>
  </si>
  <si>
    <t>Voyages pour motifs personnels : nombre et répartition des voyages et des nuitées, durée moyenne de voyage</t>
  </si>
  <si>
    <t>Par mode 
d'hébergement
(en %)</t>
  </si>
  <si>
    <t>Ensemble des voyages : taux de départ, nombre moyen de voyages, durée moyenne de voyage, nuitées</t>
  </si>
  <si>
    <t>Voyages pour motifs personnels : taux de départ, nombre moyen de voyages</t>
  </si>
  <si>
    <t>Retour au sommaire</t>
  </si>
  <si>
    <t>Littoral rural</t>
  </si>
  <si>
    <t>Littoral urbain</t>
  </si>
  <si>
    <t>Total littoral</t>
  </si>
  <si>
    <t>Montagne hors station</t>
  </si>
  <si>
    <t>Montagne station</t>
  </si>
  <si>
    <t>Total montagne</t>
  </si>
  <si>
    <t>Rural</t>
  </si>
  <si>
    <t>Urbain</t>
  </si>
  <si>
    <t>Nuit</t>
  </si>
  <si>
    <t>janvier</t>
  </si>
  <si>
    <t>février</t>
  </si>
  <si>
    <t>mars</t>
  </si>
  <si>
    <t>avril</t>
  </si>
  <si>
    <t>mai</t>
  </si>
  <si>
    <t>juin</t>
  </si>
  <si>
    <t>juillet</t>
  </si>
  <si>
    <t>août</t>
  </si>
  <si>
    <t>septembre</t>
  </si>
  <si>
    <t>octobre</t>
  </si>
  <si>
    <t>novembre</t>
  </si>
  <si>
    <t>décembre</t>
  </si>
  <si>
    <t>Littoral</t>
  </si>
  <si>
    <t>Montagne</t>
  </si>
  <si>
    <t>station de ski</t>
  </si>
  <si>
    <t>.</t>
  </si>
  <si>
    <t>Total (en milliers)</t>
  </si>
  <si>
    <t>Voyages pour motifs personnels : nombre et répartition des voyages et nuitées</t>
  </si>
  <si>
    <t>Voyages pour motifs personnels : répartition des nuitées</t>
  </si>
  <si>
    <t xml:space="preserve">En % </t>
  </si>
  <si>
    <t xml:space="preserve">Littoral rural </t>
  </si>
  <si>
    <t xml:space="preserve">Littoral urbain </t>
  </si>
  <si>
    <t xml:space="preserve">Total littoral </t>
  </si>
  <si>
    <t xml:space="preserve">Montagne hors station </t>
  </si>
  <si>
    <t xml:space="preserve">Montagne station </t>
  </si>
  <si>
    <t xml:space="preserve">Total montagne </t>
  </si>
  <si>
    <t xml:space="preserve">Rural </t>
  </si>
  <si>
    <t xml:space="preserve">Urbain </t>
  </si>
  <si>
    <t xml:space="preserve">Total </t>
  </si>
  <si>
    <t>Département 
de destination</t>
  </si>
  <si>
    <t>Durée moyenne
 de voyage 
(en nuitées)</t>
  </si>
  <si>
    <t>Région d'origine</t>
  </si>
  <si>
    <t>Répartition des voyages (en %)</t>
  </si>
  <si>
    <t>Répartition des nuitées (en %)</t>
  </si>
  <si>
    <t>Voyages (en milliers)</t>
  </si>
  <si>
    <t>Total des voyages réservés (en milliers)</t>
  </si>
  <si>
    <t>Par un autre organisme de réservation</t>
  </si>
  <si>
    <t>Voyages pour motifs personnels : nombre et répartition des voyages réservés</t>
  </si>
  <si>
    <t>Par zone de destination et par type d'organisme de réservation</t>
  </si>
  <si>
    <t>Part des voyages réservés dans l'ensemble des voyages (en %)</t>
  </si>
  <si>
    <t>Par type de prestation réservée</t>
  </si>
  <si>
    <t>Total des voyages comprenant au moins la réservation du transport (en milliers)</t>
  </si>
  <si>
    <t>Part dans l'ensemble des voyages (en %)</t>
  </si>
  <si>
    <t>Part dans l'ensemble des voyages en France (en %)</t>
  </si>
  <si>
    <t>Total des voyages comprenant au moins la réservation de l'hébergement (en milliers)</t>
  </si>
  <si>
    <t>Total des voyages comprenant au moins la réservation des activités sur place (en milliers)</t>
  </si>
  <si>
    <t>Voyages pour motifs professionnels : nombre de voyages et de nuitées, durée moyenne de voyage</t>
  </si>
  <si>
    <t>En France
métropolitaine</t>
  </si>
  <si>
    <t>Voyages pour motifs personnels : répartition des nuitées, durée moyenne de voyage</t>
  </si>
  <si>
    <t>Voyages pour motifs personnels : répartition des voyages et nuitées (toutes destinations)</t>
  </si>
  <si>
    <t xml:space="preserve">     Ils ont pu également effectuer un ou plusieurs voyages personnels en France métropolitaine.</t>
  </si>
  <si>
    <t xml:space="preserve">            Camping </t>
  </si>
  <si>
    <t xml:space="preserve">            Location, gîte ou chambre d'hôte </t>
  </si>
  <si>
    <t xml:space="preserve">            Famille </t>
  </si>
  <si>
    <t xml:space="preserve">            Amis </t>
  </si>
  <si>
    <t>Répartition des nuitées
 (en %)</t>
  </si>
  <si>
    <t>Rang du département</t>
  </si>
  <si>
    <t xml:space="preserve">Selon la région d'origine et la zone de destination </t>
  </si>
  <si>
    <t>Étranger + DOM</t>
  </si>
  <si>
    <t>Total DOM</t>
  </si>
  <si>
    <t>- hors agglomération parisienne</t>
  </si>
  <si>
    <t>Moins de 2 000 habitants</t>
  </si>
  <si>
    <t>Total étranger + DOM</t>
  </si>
  <si>
    <t>Autres pays</t>
  </si>
  <si>
    <t>Belgique</t>
  </si>
  <si>
    <t>Luxembourg</t>
  </si>
  <si>
    <t>Andorre</t>
  </si>
  <si>
    <t>Selon le type d'espace de la commune de destination (France métropolitaine)</t>
  </si>
  <si>
    <t>Selon la catégorie d'agglomération de résidence</t>
  </si>
  <si>
    <t>Selon la destination et le mode de transport principal pour se rendre sur place</t>
  </si>
  <si>
    <t xml:space="preserve">Selon la destination et le mode d'hébergement </t>
  </si>
  <si>
    <t>Type d'espace</t>
  </si>
  <si>
    <t>Selon la région d'origine et la zone de destination</t>
  </si>
  <si>
    <t>Motif personnel</t>
  </si>
  <si>
    <t>Motif professionnel</t>
  </si>
  <si>
    <t>dont États-Unis</t>
  </si>
  <si>
    <t>Autres pays d'Afrique</t>
  </si>
  <si>
    <t>Autres pays d'Amérique</t>
  </si>
  <si>
    <t>dont Maroc</t>
  </si>
  <si>
    <t>Autres pays d'Asie et Océanie</t>
  </si>
  <si>
    <t>Total étranger</t>
  </si>
  <si>
    <t>Les excursions à la journée par motif (personnel, professionnel)</t>
  </si>
  <si>
    <t xml:space="preserve">Région </t>
  </si>
  <si>
    <t>Répartition des excursions
(en %)</t>
  </si>
  <si>
    <t xml:space="preserve">dont   Hôtel </t>
  </si>
  <si>
    <t xml:space="preserve">dont   Résidence secondaire du foyer </t>
  </si>
  <si>
    <t>- agglomération parisienne</t>
  </si>
  <si>
    <t>Total voyages</t>
  </si>
  <si>
    <t>Total nuitées</t>
  </si>
  <si>
    <t>En France métropolitaine</t>
  </si>
  <si>
    <t>À l'étranger</t>
  </si>
  <si>
    <t>Par région principale de destination en France</t>
  </si>
  <si>
    <t>En %</t>
  </si>
  <si>
    <t>À l'étranger
 et dans les Dom</t>
  </si>
  <si>
    <t>Par un prestataire de services</t>
  </si>
  <si>
    <t>Par une agence de voyages ou un tour opérateur</t>
  </si>
  <si>
    <t>Grande-Bretagne</t>
  </si>
  <si>
    <t>Carte de France</t>
  </si>
  <si>
    <t>Voiture, véhicule utilitaire, deux roues</t>
  </si>
  <si>
    <t>Ensemble des voyages en France métropolitaine : taux de départ, nombre moyen de voyages, durée moyenne de voyage, nuitées</t>
  </si>
  <si>
    <t>Provence-Alpes-Côte d'Azur</t>
  </si>
  <si>
    <t>Source : Dge, enquête SDT.</t>
  </si>
  <si>
    <t>Source : DGE, enquête SDT.</t>
  </si>
  <si>
    <t xml:space="preserve"> Taux de départ
pour motifs personnels
(en %)</t>
  </si>
  <si>
    <t>Nombre moyen 
de voyages
pour motifs personnels
par individu parti</t>
  </si>
  <si>
    <t>Part de la région
pour les voyages
en motifs personnels
(en %)</t>
  </si>
  <si>
    <t>Part de la région
pour les nuitées
en motifs personnels
(en %)</t>
  </si>
  <si>
    <t>Durée moyenne
de voyage 
pour motifs personnels
(en nuitées)</t>
  </si>
  <si>
    <t>Voyages pour 
motifs personnels</t>
  </si>
  <si>
    <t>Nuitées pour
motifs personnels</t>
  </si>
  <si>
    <t>Part de la région dans la population âgée de 15 ans ou plus*
(en %)</t>
  </si>
  <si>
    <t>Source : DGE, enquête SDT ; Insee, bilan démographique.</t>
  </si>
  <si>
    <t>Étranger et DOM</t>
  </si>
  <si>
    <t>Tous motifs (en%)</t>
  </si>
  <si>
    <t>Selon la destination et le mode d'hébergement principal *</t>
  </si>
  <si>
    <t>* Toutes les nuitées du voyage  sont créditées au mode d'hébergement principal</t>
  </si>
  <si>
    <t>2A-2B</t>
  </si>
  <si>
    <t>Voyages en France métropolitaine</t>
  </si>
  <si>
    <t>Voyages à l'étranger</t>
  </si>
  <si>
    <t>Total général</t>
  </si>
  <si>
    <t>À l'étranger et DOM</t>
  </si>
  <si>
    <t>Voyages pour motifs personnels : répartition des voyages selon la destination et la durée</t>
  </si>
  <si>
    <t>Métropole</t>
  </si>
  <si>
    <r>
      <rPr>
        <vertAlign val="superscript"/>
        <sz val="10"/>
        <rFont val="Arial"/>
        <family val="2"/>
      </rPr>
      <t>( r )</t>
    </r>
    <r>
      <rPr>
        <sz val="10"/>
        <rFont val="Arial"/>
        <family val="2"/>
      </rPr>
      <t xml:space="preserve"> : Données révisées</t>
    </r>
  </si>
  <si>
    <t>2012 ( r )</t>
  </si>
  <si>
    <t>2013 ( r )</t>
  </si>
  <si>
    <t>2014 ( r )</t>
  </si>
  <si>
    <t>Auvergne-Rhône-Alpes</t>
  </si>
  <si>
    <t>Bourgogne-Franche-Comté</t>
  </si>
  <si>
    <t>Centre-Val de Loire</t>
  </si>
  <si>
    <t>Grand Est</t>
  </si>
  <si>
    <t>Hauts-de-France</t>
  </si>
  <si>
    <t>Ile-de-France</t>
  </si>
  <si>
    <t>Normandie</t>
  </si>
  <si>
    <t>Nouvelle-Aquitaine</t>
  </si>
  <si>
    <t>Occitanie</t>
  </si>
  <si>
    <t>Selon la région de résidence et la région de destination, solde de fréquentation touristique en 2015</t>
  </si>
  <si>
    <t xml:space="preserve">Total Europe </t>
  </si>
  <si>
    <t xml:space="preserve">          Irlande</t>
  </si>
  <si>
    <t xml:space="preserve">         Allemagne</t>
  </si>
  <si>
    <t xml:space="preserve">         Belgique + Luxembourg</t>
  </si>
  <si>
    <t xml:space="preserve">         Pays-Bas</t>
  </si>
  <si>
    <t xml:space="preserve">         Portugal</t>
  </si>
  <si>
    <t xml:space="preserve">         Italie</t>
  </si>
  <si>
    <t xml:space="preserve">         Suisse</t>
  </si>
  <si>
    <t xml:space="preserve">         Autriche</t>
  </si>
  <si>
    <t xml:space="preserve">         Grèce</t>
  </si>
  <si>
    <t xml:space="preserve">         Russie</t>
  </si>
  <si>
    <t xml:space="preserve">         Croatie</t>
  </si>
  <si>
    <t xml:space="preserve">         République tchèque</t>
  </si>
  <si>
    <t xml:space="preserve">         Turquie</t>
  </si>
  <si>
    <t xml:space="preserve">         Autres pays d'Europe</t>
  </si>
  <si>
    <t>Cuba</t>
  </si>
  <si>
    <t xml:space="preserve">          Pologne</t>
  </si>
  <si>
    <t>Brésil</t>
  </si>
  <si>
    <t>3 Le total est légèrement supérieur à la somme des grandes zones de destination. L'écart correspond aux voyages dont la destination n'est pas renseignée.</t>
  </si>
  <si>
    <t>Par grande zone et par pays de destination à l'étranger</t>
  </si>
  <si>
    <t>Répartition des voyages en 2015</t>
  </si>
  <si>
    <t>Répartition des nuitées en 2015</t>
  </si>
  <si>
    <t>Selon le mois et le type d'espace de la commune de destination en 2015 (France métropolitaine)</t>
  </si>
  <si>
    <t>DMV</t>
  </si>
  <si>
    <t>Selon le mois et le type d'espace de la commune de destination en 2015 (France métropolitaine) (en nuitées)</t>
  </si>
  <si>
    <t>Selon le département de destination en 2015</t>
  </si>
  <si>
    <t>( r ) : Données révisées</t>
  </si>
  <si>
    <t>Selon la destination et le mois de retour en 2015</t>
  </si>
  <si>
    <t>Selon le mois de retour en 2015</t>
  </si>
  <si>
    <t>Selon la destination et la durée en 2015</t>
  </si>
  <si>
    <t>Selon le mois et la zone de destination en 2015</t>
  </si>
  <si>
    <t>Selon la destination en 2015</t>
  </si>
  <si>
    <t>Répartition des voyages personnels en France</t>
  </si>
  <si>
    <t>par région principale de destination en 2015</t>
  </si>
  <si>
    <t>*  Le nombre de résidents en France de 15 ans ou plus représente 81,6% de la population totale.</t>
  </si>
  <si>
    <t>100 000 habitants ou plus,</t>
  </si>
  <si>
    <t>2 Le Moyen-Orient comprend l'Arabie saoudite, Bahreïn, les Émirats arabes unis, le Koweït, Oman, le Qatar, le Yémen, 
l'Afghanistan, l'Irak, l'Iran, Israël, la Jordanie, le Liban, la Syrie, Gaza et Jéricho.</t>
  </si>
  <si>
    <t>22 ou plus</t>
  </si>
  <si>
    <t>À l'étranger
 ou dans les Dom</t>
  </si>
  <si>
    <t>Étranger ou DOM</t>
  </si>
  <si>
    <t>Étranger  ou DOM</t>
  </si>
  <si>
    <r>
      <t>Les excursions</t>
    </r>
    <r>
      <rPr>
        <b/>
        <vertAlign val="superscript"/>
        <sz val="12"/>
        <rFont val="Arial"/>
        <family val="2"/>
      </rPr>
      <t>1</t>
    </r>
    <r>
      <rPr>
        <b/>
        <sz val="12"/>
        <rFont val="Arial"/>
        <family val="2"/>
      </rPr>
      <t xml:space="preserve"> à la journée par motif (personnel, professionnel)</t>
    </r>
  </si>
  <si>
    <t>Selon la raison du voyage et le mois de retour en 2015 (France métropolitaine)</t>
  </si>
  <si>
    <t>dont Espagne</t>
  </si>
  <si>
    <t xml:space="preserve">         Royaume-Uni</t>
  </si>
  <si>
    <t>dont Thaïlande</t>
  </si>
  <si>
    <t>1 Les pays nordiques comprennent la Suède, la Norvège, la Finlande et l'Islande.</t>
  </si>
  <si>
    <r>
      <t>2013</t>
    </r>
    <r>
      <rPr>
        <vertAlign val="superscript"/>
        <sz val="10"/>
        <rFont val="Arial"/>
        <family val="2"/>
      </rPr>
      <t xml:space="preserve"> ( r )</t>
    </r>
  </si>
  <si>
    <r>
      <t xml:space="preserve">2014 </t>
    </r>
    <r>
      <rPr>
        <vertAlign val="superscript"/>
        <sz val="10"/>
        <rFont val="Arial"/>
        <family val="2"/>
      </rPr>
      <t>( r )</t>
    </r>
  </si>
  <si>
    <r>
      <t>En France métropolitaine</t>
    </r>
    <r>
      <rPr>
        <vertAlign val="superscript"/>
        <sz val="10"/>
        <rFont val="Arial"/>
        <family val="2"/>
      </rPr>
      <t xml:space="preserve"> (1)</t>
    </r>
  </si>
  <si>
    <r>
      <t xml:space="preserve">À l'étranger ou dans les DOM </t>
    </r>
    <r>
      <rPr>
        <vertAlign val="superscript"/>
        <sz val="10"/>
        <rFont val="Arial"/>
        <family val="2"/>
      </rPr>
      <t>(2)</t>
    </r>
  </si>
  <si>
    <r>
      <t>(1)</t>
    </r>
    <r>
      <rPr>
        <sz val="10"/>
        <rFont val="Arial"/>
        <family val="2"/>
      </rPr>
      <t xml:space="preserve"> Proportion de Français de 15 ans ou plus s'étant absentés au moins une fois en France métropolitaine pour un voyage personnel.</t>
    </r>
  </si>
  <si>
    <r>
      <t>(2)</t>
    </r>
    <r>
      <rPr>
        <sz val="10"/>
        <rFont val="Arial"/>
        <family val="2"/>
      </rPr>
      <t xml:space="preserve"> Proportion de Français de 15 ans ou plus s'étant rendu au moins une fois à l'étranger ou dans les DOM-COM pour un voyage personnel.</t>
    </r>
  </si>
  <si>
    <r>
      <t>En France métropolitaine</t>
    </r>
    <r>
      <rPr>
        <vertAlign val="superscript"/>
        <sz val="10"/>
        <color indexed="8"/>
        <rFont val="Arial"/>
        <family val="2"/>
      </rPr>
      <t xml:space="preserve"> (1)</t>
    </r>
  </si>
  <si>
    <r>
      <t xml:space="preserve">À l'étranger ou dans les DOM </t>
    </r>
    <r>
      <rPr>
        <vertAlign val="superscript"/>
        <sz val="10"/>
        <color indexed="8"/>
        <rFont val="Arial"/>
        <family val="2"/>
      </rPr>
      <t>(2)</t>
    </r>
  </si>
  <si>
    <r>
      <t xml:space="preserve">En France métropolitaine exclusivement </t>
    </r>
    <r>
      <rPr>
        <vertAlign val="superscript"/>
        <sz val="10"/>
        <color indexed="8"/>
        <rFont val="Arial"/>
        <family val="2"/>
      </rPr>
      <t>(3)</t>
    </r>
  </si>
  <si>
    <r>
      <t>(1)</t>
    </r>
    <r>
      <rPr>
        <sz val="10"/>
        <color indexed="8"/>
        <rFont val="Arial"/>
        <family val="2"/>
      </rPr>
      <t xml:space="preserve"> Proportion de Français de 15 ans ou plus s'étant absentés au moins une fois en France métropolitaine.</t>
    </r>
  </si>
  <si>
    <r>
      <t>(2)</t>
    </r>
    <r>
      <rPr>
        <sz val="10"/>
        <color indexed="8"/>
        <rFont val="Arial"/>
        <family val="2"/>
      </rPr>
      <t xml:space="preserve"> Proportion de Français de 15 ans ou plus s'étant rendu au moins une fois à l'étranger ou dans les DOM-COM.</t>
    </r>
  </si>
  <si>
    <r>
      <t>(3)</t>
    </r>
    <r>
      <rPr>
        <sz val="10"/>
        <color indexed="8"/>
        <rFont val="Arial"/>
        <family val="2"/>
      </rPr>
      <t xml:space="preserve"> Proportion de Français de 15 ans ou plus s'étant absentés exclusivement en France métropolitaine.</t>
    </r>
  </si>
  <si>
    <r>
      <t xml:space="preserve">         Pays nordiques</t>
    </r>
    <r>
      <rPr>
        <vertAlign val="superscript"/>
        <sz val="10"/>
        <rFont val="Arial"/>
        <family val="2"/>
      </rPr>
      <t xml:space="preserve"> 1</t>
    </r>
  </si>
  <si>
    <r>
      <t xml:space="preserve">         Moyen-Orient</t>
    </r>
    <r>
      <rPr>
        <vertAlign val="superscript"/>
        <sz val="10"/>
        <rFont val="Arial"/>
        <family val="2"/>
      </rPr>
      <t xml:space="preserve"> 2</t>
    </r>
  </si>
  <si>
    <r>
      <t>Selon la raison du voyage et le mois de retour en 2015 (</t>
    </r>
    <r>
      <rPr>
        <b/>
        <sz val="10"/>
        <color indexed="10"/>
        <rFont val="Arial"/>
        <family val="2"/>
      </rPr>
      <t>France métropolitaine</t>
    </r>
    <r>
      <rPr>
        <b/>
        <sz val="10"/>
        <rFont val="Arial"/>
        <family val="2"/>
      </rPr>
      <t>)</t>
    </r>
  </si>
  <si>
    <r>
      <t xml:space="preserve">Agrément </t>
    </r>
    <r>
      <rPr>
        <vertAlign val="superscript"/>
        <sz val="10"/>
        <rFont val="Arial"/>
        <family val="2"/>
      </rPr>
      <t>1</t>
    </r>
  </si>
  <si>
    <r>
      <rPr>
        <vertAlign val="superscript"/>
        <sz val="10"/>
        <rFont val="Arial"/>
        <family val="2"/>
      </rPr>
      <t>1</t>
    </r>
    <r>
      <rPr>
        <sz val="10"/>
        <rFont val="Arial"/>
        <family val="2"/>
      </rPr>
      <t xml:space="preserve"> vacances, tourisme, loisirs</t>
    </r>
  </si>
  <si>
    <t>Répartition des voyages réservés par type d'organisme (en %)  en France métropolitaine</t>
  </si>
  <si>
    <r>
      <rPr>
        <vertAlign val="superscript"/>
        <sz val="10"/>
        <rFont val="Arial"/>
        <family val="2"/>
      </rPr>
      <t>1</t>
    </r>
    <r>
      <rPr>
        <sz val="10"/>
        <rFont val="Arial"/>
        <family val="2"/>
      </rPr>
      <t xml:space="preserve"> Dans l'enquête SDT, ne sont comptés que les excursions à plus de 100 km du domicile.</t>
    </r>
  </si>
  <si>
    <t>Selon la durée et la destination ;  selon la catégorie d'agglomération de résidence</t>
  </si>
  <si>
    <t>Répartition des voyages par mode en 2015 (en %)</t>
  </si>
  <si>
    <t>Répartition des voyages par type d'espace en 2015
(en %)</t>
  </si>
  <si>
    <t>Répartition des nuitées par type d'espace en 2015
(en %)</t>
  </si>
  <si>
    <t>Selon le type d'espace</t>
  </si>
  <si>
    <t>Selon le mois</t>
  </si>
  <si>
    <t>Durée moyenne de voyage pour motifs personnels : selon le mois et le type d'espace</t>
  </si>
  <si>
    <t>Île-de-France</t>
  </si>
  <si>
    <t>Selon la durée et la destination ; selon la catégorie d'agglomération de résidence</t>
  </si>
  <si>
    <t>Voyages pour motifs personnels :  voyages, nuitées et durée moyenne de voyage</t>
  </si>
  <si>
    <t>Courts et longs voyages</t>
  </si>
  <si>
    <t>Par région française de destination</t>
  </si>
  <si>
    <t>Selon le type d'espace de destination (France métropolitaine)</t>
  </si>
  <si>
    <t>Selon le mois et le type d'espace de destination en 2015 (France métropolitaine)</t>
  </si>
  <si>
    <t>Carte départementale, nuitées et durée</t>
  </si>
  <si>
    <t>Graphique : selon la destination et la durée en 2015</t>
  </si>
  <si>
    <t>Par type d'organisme de réservation</t>
  </si>
  <si>
    <r>
      <t>2013</t>
    </r>
    <r>
      <rPr>
        <b/>
        <vertAlign val="superscript"/>
        <sz val="10"/>
        <rFont val="Arial"/>
        <family val="2"/>
      </rPr>
      <t xml:space="preserve"> ( r )</t>
    </r>
  </si>
  <si>
    <r>
      <t xml:space="preserve">2014 </t>
    </r>
    <r>
      <rPr>
        <b/>
        <vertAlign val="superscript"/>
        <sz val="10"/>
        <rFont val="Arial"/>
        <family val="2"/>
      </rPr>
      <t>( r )</t>
    </r>
  </si>
  <si>
    <t>Répartition des voyages réservés par type d'organisme (en %), toutes destinations</t>
  </si>
  <si>
    <t>Répartition des voyages réservés par type d'organisme (en %) à l'étranger et dans les Dom</t>
  </si>
  <si>
    <t>Part dans l'ensemble des voyages à l'étranger et dans les Dom (en %)</t>
  </si>
  <si>
    <r>
      <rPr>
        <vertAlign val="superscript"/>
        <sz val="10"/>
        <rFont val="Arial"/>
        <family val="2"/>
      </rPr>
      <t>1</t>
    </r>
    <r>
      <rPr>
        <sz val="10"/>
        <rFont val="Arial"/>
        <family val="2"/>
      </rPr>
      <t xml:space="preserve"> Dans l'enquête SDT, ne sont comptées que les excursions à plus de 100 km du domicile.</t>
    </r>
  </si>
  <si>
    <t>Répartition des excursions (en %)</t>
  </si>
  <si>
    <t>Solde touristique = 
 réception - émission (en milliers)</t>
  </si>
  <si>
    <t>Carte régionale, voyages et nuitées</t>
  </si>
  <si>
    <t>Répartition des nuitées personnelles en France</t>
  </si>
  <si>
    <t>Ce chapitre rassemble les données sur l'activité touristique des Français, en France et à l'étranger, issues de l'enquête  SDT.  Cette enquête mensuelle est réalisée par voie postale auprès d’un panel de 20 000 personnes, âgées de 15 ans ou plus, représentatif de la population résidente. Par convention, dans la suite du chapitre, le terme « Français » désigne l’ensemble de la population  résidant en France.</t>
  </si>
  <si>
    <t>Pour cette édition 2016 du mémento, les données issues de l'enquête Suivi de la demande touristique relatives aux nombres de voyages et de nuitées réalisées par les résidents français en 2013 et 2014 ont été révisées. Cette révision n'est pas de nature à modifier l'ordre de grandeur des données déjà publiées, mais elle peut modifier plus sensiblement les évolutions qui seraient calculées à partir de ces nombres.</t>
  </si>
  <si>
    <t>L'enquête Suivi de la demande Touristique (SDT)</t>
  </si>
  <si>
    <t>La plupart des talbeaux concernent les voyages pour motifs personnels ; les résultats pour l'ensemble des voyages sont donnés en début de chapitre et quelques résultats concernant les voyages pour motifs professionnels apparaissent en fin de chapitre.</t>
  </si>
  <si>
    <t>Selon le pays de destination à l'étranger</t>
  </si>
  <si>
    <r>
      <t>Total étranger</t>
    </r>
    <r>
      <rPr>
        <b/>
        <vertAlign val="superscript"/>
        <sz val="10"/>
        <rFont val="Arial"/>
        <family val="2"/>
      </rPr>
      <t xml:space="preserve"> 3</t>
    </r>
  </si>
  <si>
    <t>Mémento du tourisme - édition 2016</t>
  </si>
  <si>
    <t>Accéder au mémento en ligne sur entreprises.gouv.fr</t>
  </si>
  <si>
    <t>Chapitre 5 - Les déplacements touristiques des Français</t>
  </si>
  <si>
    <t>Alsace</t>
  </si>
  <si>
    <t>Aquitaine</t>
  </si>
  <si>
    <t>Auvergne</t>
  </si>
  <si>
    <t>Bourgogne</t>
  </si>
  <si>
    <t>Centre</t>
  </si>
  <si>
    <t>Ile de France</t>
  </si>
  <si>
    <t>Limousin</t>
  </si>
  <si>
    <t>Lorraine</t>
  </si>
  <si>
    <t>Picardie</t>
  </si>
  <si>
    <t>Champagne-Ardenne</t>
  </si>
  <si>
    <t>Franche-Comté</t>
  </si>
  <si>
    <t>Haute-Normandie</t>
  </si>
  <si>
    <t>Languedoc-Roussillon</t>
  </si>
  <si>
    <t>Midi-Pyrénées</t>
  </si>
  <si>
    <t>Nord-Pas-de-Calais</t>
  </si>
  <si>
    <t>Poitou-Charentes</t>
  </si>
  <si>
    <t>Les résultats ci-dessous sont présentés selon l'ancien découpage régional</t>
  </si>
  <si>
    <t>Etranger</t>
  </si>
  <si>
    <t>DOM</t>
  </si>
  <si>
    <t>Provence Alpes Côte d'Azur</t>
  </si>
  <si>
    <t>Tous motifs
(en milliers)</t>
  </si>
  <si>
    <t>Motif Personnel
(en milliers)</t>
  </si>
  <si>
    <t>Motif Professionnel
(en milliers)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</si>
</sst>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 _€_-;\-* #,##0\ _€_-;_-* &quot;-&quot;\ _€_-;_-@_-"/>
    <numFmt numFmtId="43" formatCode="_-* #,##0.00\ _€_-;\-* #,##0.00\ _€_-;_-* &quot;-&quot;??\ _€_-;_-@_-"/>
    <numFmt numFmtId="164" formatCode="0.0"/>
    <numFmt numFmtId="165" formatCode="#,##0.0;[Red]\-#,##0.0"/>
    <numFmt numFmtId="166" formatCode="0.0%"/>
    <numFmt numFmtId="167" formatCode="#,##0;[Red]\-#,##0"/>
    <numFmt numFmtId="168" formatCode="_-* #,##0.0\ _F_-;\-* #,##0.0\ _F_-;_-* \-??\ _F_-;_-@_-"/>
    <numFmt numFmtId="169" formatCode="_-* #,##0.00\ _F_-;\-* #,##0.00\ _F_-;_-* \-??\ _F_-;_-@_-"/>
    <numFmt numFmtId="170" formatCode="_-* #,##0\ _F_-;\-* #,##0\ _F_-;_-* \-??\ _F_-;_-@_-"/>
    <numFmt numFmtId="171" formatCode="_-* #,##0.0\ _€_-;\-* #,##0.0\ _€_-;_-* \-?\ _€_-;_-@_-"/>
    <numFmt numFmtId="172" formatCode="_-* #,##0.00\ _€_-;\-* #,##0.00\ _€_-;_-* \-??\ _€_-;_-@_-"/>
    <numFmt numFmtId="173" formatCode="_-* #,##0\ _€_-;\-* #,##0\ _€_-;_-* \-??\ _€_-;_-@_-"/>
    <numFmt numFmtId="174" formatCode="_-* #,##0.0\ _€_-;\-* #,##0.0\ _€_-;_-* \-??\ _€_-;_-@_-"/>
    <numFmt numFmtId="175" formatCode="_-* #,##0.0\ _€_-;\-* #,##0.0\ _€_-;_-* &quot;-&quot;?\ _€_-;_-@_-"/>
    <numFmt numFmtId="176" formatCode="0.0&quot;    &quot;"/>
    <numFmt numFmtId="177" formatCode="0.0&quot;     &quot;"/>
    <numFmt numFmtId="178" formatCode="_-* #,##0\ _€_-;\-* #,##0\ _€_-;_-* &quot;-&quot;??\ _€_-;_-@_-"/>
    <numFmt numFmtId="179" formatCode="_-* #,##0.0\ _€_-;\-* #,##0.0\ _€_-;_-* &quot;-&quot;??\ _€_-;_-@_-"/>
    <numFmt numFmtId="180" formatCode="_-* #,##0.00\ [$€-1]_-;\-* #,##0.00\ [$€-1]_-;_-* &quot;-&quot;??\ [$€-1]_-"/>
    <numFmt numFmtId="181" formatCode="_-* #,##0.0000\ _€_-;\-* #,##0.0000\ _€_-;_-* &quot;-&quot;??\ _€_-;_-@_-"/>
    <numFmt numFmtId="182" formatCode="#,##0_ ;\-#,##0\ "/>
    <numFmt numFmtId="183" formatCode="_-* #,##0\ _F_-;\-* #,##0\ _F_-;_-* &quot;-&quot;??\ _F_-;_-@_-"/>
    <numFmt numFmtId="184" formatCode="#,##0.0"/>
  </numFmts>
  <fonts count="53">
    <font>
      <sz val="10"/>
      <name val="Arial"/>
    </font>
    <font>
      <sz val="10"/>
      <name val="Arial"/>
      <family val="2"/>
    </font>
    <font>
      <b/>
      <sz val="10"/>
      <name val="Arial"/>
      <family val="2"/>
    </font>
    <font>
      <sz val="10"/>
      <color indexed="8"/>
      <name val="Arial"/>
      <family val="2"/>
    </font>
    <font>
      <sz val="10"/>
      <color indexed="10"/>
      <name val="Arial"/>
      <family val="2"/>
    </font>
    <font>
      <sz val="8"/>
      <name val="Arial"/>
      <family val="2"/>
    </font>
    <font>
      <b/>
      <sz val="10"/>
      <color indexed="8"/>
      <name val="Arial"/>
      <family val="2"/>
    </font>
    <font>
      <b/>
      <sz val="8"/>
      <name val="Arial"/>
      <family val="2"/>
    </font>
    <font>
      <b/>
      <sz val="12"/>
      <name val="Arial"/>
      <family val="2"/>
    </font>
    <font>
      <i/>
      <sz val="8"/>
      <name val="Arial"/>
      <family val="2"/>
    </font>
    <font>
      <sz val="10"/>
      <name val="Arial"/>
      <family val="2"/>
    </font>
    <font>
      <sz val="12"/>
      <name val="Arial"/>
      <family val="2"/>
    </font>
    <font>
      <b/>
      <sz val="9"/>
      <name val="Arial"/>
      <family val="2"/>
    </font>
    <font>
      <sz val="9"/>
      <name val="Arial"/>
      <family val="2"/>
    </font>
    <font>
      <i/>
      <sz val="10"/>
      <name val="Arial"/>
      <family val="2"/>
    </font>
    <font>
      <u/>
      <sz val="10"/>
      <color indexed="12"/>
      <name val="Arial"/>
      <family val="2"/>
    </font>
    <font>
      <sz val="10"/>
      <name val="Arial"/>
      <family val="2"/>
    </font>
    <font>
      <sz val="10"/>
      <color indexed="12"/>
      <name val="Arial"/>
      <family val="2"/>
    </font>
    <font>
      <sz val="10"/>
      <color indexed="9"/>
      <name val="Arial"/>
      <family val="2"/>
    </font>
    <font>
      <b/>
      <sz val="10"/>
      <color indexed="52"/>
      <name val="Arial"/>
      <family val="2"/>
    </font>
    <font>
      <sz val="10"/>
      <color indexed="52"/>
      <name val="Arial"/>
      <family val="2"/>
    </font>
    <font>
      <sz val="10"/>
      <color indexed="54"/>
      <name val="Arial"/>
      <family val="2"/>
    </font>
    <font>
      <sz val="10"/>
      <color indexed="20"/>
      <name val="Arial"/>
      <family val="2"/>
    </font>
    <font>
      <sz val="10"/>
      <color indexed="60"/>
      <name val="Arial"/>
      <family val="2"/>
    </font>
    <font>
      <sz val="10"/>
      <color indexed="17"/>
      <name val="Arial"/>
      <family val="2"/>
    </font>
    <font>
      <i/>
      <sz val="10"/>
      <color indexed="23"/>
      <name val="Arial"/>
      <family val="2"/>
    </font>
    <font>
      <b/>
      <sz val="18"/>
      <color indexed="49"/>
      <name val="Cambria"/>
      <family val="2"/>
    </font>
    <font>
      <b/>
      <sz val="15"/>
      <color indexed="49"/>
      <name val="Arial"/>
      <family val="2"/>
    </font>
    <font>
      <b/>
      <sz val="13"/>
      <color indexed="49"/>
      <name val="Arial"/>
      <family val="2"/>
    </font>
    <font>
      <b/>
      <sz val="11"/>
      <color indexed="49"/>
      <name val="Arial"/>
      <family val="2"/>
    </font>
    <font>
      <b/>
      <sz val="10"/>
      <color indexed="9"/>
      <name val="Arial"/>
      <family val="2"/>
    </font>
    <font>
      <i/>
      <sz val="8"/>
      <color indexed="8"/>
      <name val="Arial"/>
      <family val="2"/>
    </font>
    <font>
      <b/>
      <i/>
      <sz val="10"/>
      <color indexed="12"/>
      <name val="Arial"/>
      <family val="2"/>
    </font>
    <font>
      <vertAlign val="superscript"/>
      <sz val="10"/>
      <name val="Arial"/>
      <family val="2"/>
    </font>
    <font>
      <sz val="8"/>
      <name val="Arial"/>
      <family val="2"/>
    </font>
    <font>
      <sz val="10"/>
      <name val="Arial"/>
      <family val="2"/>
    </font>
    <font>
      <sz val="12"/>
      <name val="CG Omega"/>
    </font>
    <font>
      <b/>
      <vertAlign val="superscript"/>
      <sz val="12"/>
      <name val="Arial"/>
      <family val="2"/>
    </font>
    <font>
      <sz val="11"/>
      <color theme="1"/>
      <name val="Calibri"/>
      <family val="2"/>
      <scheme val="minor"/>
    </font>
    <font>
      <sz val="10"/>
      <color rgb="FFFF0000"/>
      <name val="Arial"/>
      <family val="2"/>
    </font>
    <font>
      <sz val="12"/>
      <color theme="1"/>
      <name val="Arial"/>
      <family val="2"/>
    </font>
    <font>
      <b/>
      <sz val="13"/>
      <color theme="1"/>
      <name val="Arial"/>
      <family val="2"/>
    </font>
    <font>
      <b/>
      <sz val="11"/>
      <color theme="1"/>
      <name val="Calibri"/>
      <family val="2"/>
      <scheme val="minor"/>
    </font>
    <font>
      <i/>
      <sz val="10"/>
      <color indexed="8"/>
      <name val="Arial"/>
      <family val="2"/>
    </font>
    <font>
      <sz val="10"/>
      <color theme="1"/>
      <name val="Calibri"/>
      <family val="2"/>
      <scheme val="minor"/>
    </font>
    <font>
      <vertAlign val="superscript"/>
      <sz val="10"/>
      <color indexed="8"/>
      <name val="Arial"/>
      <family val="2"/>
    </font>
    <font>
      <sz val="10"/>
      <color theme="1"/>
      <name val="Arial"/>
      <family val="2"/>
    </font>
    <font>
      <b/>
      <sz val="10"/>
      <color rgb="FFC00000"/>
      <name val="Arial"/>
      <family val="2"/>
    </font>
    <font>
      <b/>
      <sz val="10"/>
      <color indexed="10"/>
      <name val="Arial"/>
      <family val="2"/>
    </font>
    <font>
      <sz val="10"/>
      <name val="Times New Roman"/>
      <family val="1"/>
    </font>
    <font>
      <b/>
      <vertAlign val="superscript"/>
      <sz val="10"/>
      <name val="Arial"/>
      <family val="2"/>
    </font>
    <font>
      <b/>
      <sz val="10"/>
      <color theme="1"/>
      <name val="Calibri"/>
      <family val="2"/>
      <scheme val="minor"/>
    </font>
    <font>
      <b/>
      <i/>
      <sz val="10"/>
      <name val="Arial"/>
      <family val="2"/>
    </font>
  </fonts>
  <fills count="3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62"/>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indexed="48"/>
        <bgColor indexed="27"/>
      </patternFill>
    </fill>
    <fill>
      <patternFill patternType="solid">
        <fgColor indexed="22"/>
        <bgColor indexed="31"/>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9"/>
      </right>
      <top/>
      <bottom/>
      <diagonal/>
    </border>
    <border>
      <left style="medium">
        <color indexed="9"/>
      </left>
      <right style="medium">
        <color indexed="9"/>
      </right>
      <top/>
      <bottom/>
      <diagonal/>
    </border>
    <border>
      <left style="medium">
        <color indexed="9"/>
      </left>
      <right/>
      <top/>
      <bottom/>
      <diagonal/>
    </border>
    <border>
      <left style="double">
        <color indexed="9"/>
      </left>
      <right style="medium">
        <color indexed="9"/>
      </right>
      <top/>
      <bottom/>
      <diagonal/>
    </border>
    <border>
      <left style="medium">
        <color indexed="9"/>
      </left>
      <right style="double">
        <color indexed="9"/>
      </right>
      <top/>
      <bottom/>
      <diagonal/>
    </border>
    <border>
      <left style="thin">
        <color indexed="8"/>
      </left>
      <right style="double">
        <color indexed="8"/>
      </right>
      <top/>
      <bottom/>
      <diagonal/>
    </border>
    <border>
      <left style="double">
        <color indexed="8"/>
      </left>
      <right style="thin">
        <color indexed="8"/>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137">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9" fillId="15" borderId="1" applyNumberFormat="0" applyAlignment="0" applyProtection="0"/>
    <xf numFmtId="0" fontId="19" fillId="15" borderId="1" applyNumberFormat="0" applyAlignment="0" applyProtection="0"/>
    <xf numFmtId="0" fontId="20" fillId="0" borderId="2" applyNumberFormat="0" applyFill="0" applyAlignment="0" applyProtection="0"/>
    <xf numFmtId="0" fontId="20" fillId="0" borderId="2" applyNumberFormat="0" applyFill="0" applyAlignment="0" applyProtection="0"/>
    <xf numFmtId="0" fontId="1" fillId="4" borderId="3" applyNumberFormat="0" applyFont="0" applyAlignment="0" applyProtection="0"/>
    <xf numFmtId="0" fontId="10" fillId="4" borderId="3" applyNumberFormat="0" applyFont="0" applyAlignment="0" applyProtection="0"/>
    <xf numFmtId="0" fontId="21" fillId="8" borderId="1" applyNumberFormat="0" applyAlignment="0" applyProtection="0"/>
    <xf numFmtId="0" fontId="21" fillId="8" borderId="1" applyNumberFormat="0" applyAlignment="0" applyProtection="0"/>
    <xf numFmtId="180" fontId="10" fillId="0" borderId="0" applyFont="0" applyFill="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5" fillId="0" borderId="0" applyNumberFormat="0" applyFill="0" applyBorder="0" applyAlignment="0" applyProtection="0">
      <alignment vertical="top"/>
      <protection locked="0"/>
    </xf>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ill="0" applyBorder="0" applyAlignment="0" applyProtection="0"/>
    <xf numFmtId="172" fontId="10" fillId="0" borderId="0" applyFill="0" applyBorder="0" applyAlignment="0" applyProtection="0"/>
    <xf numFmtId="169"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69" fontId="10" fillId="0" borderId="0" applyFill="0" applyBorder="0" applyAlignment="0" applyProtection="0"/>
    <xf numFmtId="43" fontId="1" fillId="0" borderId="0" applyFont="0" applyFill="0" applyBorder="0" applyAlignment="0" applyProtection="0"/>
    <xf numFmtId="172" fontId="10" fillId="0" borderId="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10" fillId="0" borderId="0"/>
    <xf numFmtId="0" fontId="10" fillId="0" borderId="0"/>
    <xf numFmtId="0" fontId="36" fillId="0" borderId="0"/>
    <xf numFmtId="0" fontId="38" fillId="0" borderId="0"/>
    <xf numFmtId="0" fontId="38" fillId="0" borderId="0"/>
    <xf numFmtId="0" fontId="38"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9" fontId="38" fillId="0" borderId="0" applyFont="0" applyFill="0" applyBorder="0" applyAlignment="0" applyProtection="0"/>
    <xf numFmtId="9" fontId="10"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ill="0" applyBorder="0" applyAlignment="0" applyProtection="0"/>
    <xf numFmtId="9" fontId="10" fillId="0" borderId="0" applyFill="0" applyBorder="0" applyAlignment="0" applyProtection="0"/>
    <xf numFmtId="9" fontId="10" fillId="0" borderId="0" applyFill="0" applyBorder="0" applyAlignment="0" applyProtection="0"/>
    <xf numFmtId="9" fontId="10" fillId="0" borderId="0" applyFill="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 fillId="15" borderId="4" applyNumberFormat="0" applyAlignment="0" applyProtection="0"/>
    <xf numFmtId="0" fontId="6" fillId="15" borderId="4"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 fillId="0" borderId="8" applyNumberFormat="0" applyFill="0" applyAlignment="0" applyProtection="0"/>
    <xf numFmtId="0" fontId="6" fillId="0" borderId="8" applyNumberFormat="0" applyFill="0" applyAlignment="0" applyProtection="0"/>
    <xf numFmtId="0" fontId="30" fillId="18" borderId="9" applyNumberFormat="0" applyAlignment="0" applyProtection="0"/>
    <xf numFmtId="0" fontId="30" fillId="18" borderId="9" applyNumberFormat="0" applyAlignment="0" applyProtection="0"/>
    <xf numFmtId="0" fontId="15" fillId="0" borderId="0" applyNumberFormat="0" applyFill="0" applyBorder="0" applyAlignment="0" applyProtection="0">
      <alignment vertical="top"/>
      <protection locked="0"/>
    </xf>
  </cellStyleXfs>
  <cellXfs count="845">
    <xf numFmtId="0" fontId="0" fillId="0" borderId="0" xfId="0"/>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164" fontId="3"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ill="1"/>
    <xf numFmtId="0" fontId="5" fillId="0" borderId="0" xfId="0" applyFont="1" applyFill="1" applyBorder="1" applyAlignment="1">
      <alignment horizontal="center" vertical="center"/>
    </xf>
    <xf numFmtId="0" fontId="8" fillId="0" borderId="0" xfId="0" applyFont="1" applyFill="1" applyBorder="1"/>
    <xf numFmtId="0" fontId="2" fillId="0" borderId="0" xfId="0" applyFont="1" applyFill="1" applyBorder="1"/>
    <xf numFmtId="0" fontId="5" fillId="0" borderId="0" xfId="0" applyFont="1" applyFill="1" applyBorder="1"/>
    <xf numFmtId="0" fontId="10" fillId="0" borderId="0" xfId="0" applyFont="1" applyFill="1"/>
    <xf numFmtId="0" fontId="11" fillId="0" borderId="0" xfId="0" applyFont="1" applyFill="1"/>
    <xf numFmtId="0" fontId="7" fillId="0" borderId="0" xfId="0" applyFont="1" applyFill="1" applyBorder="1" applyAlignment="1">
      <alignment horizontal="center" vertical="center"/>
    </xf>
    <xf numFmtId="0" fontId="13" fillId="0" borderId="0" xfId="100" applyFont="1" applyFill="1" applyAlignment="1">
      <alignment horizontal="center" vertical="center"/>
    </xf>
    <xf numFmtId="0" fontId="13" fillId="0" borderId="0" xfId="100" applyFont="1" applyFill="1" applyAlignment="1">
      <alignment vertical="center"/>
    </xf>
    <xf numFmtId="164" fontId="2" fillId="0" borderId="0" xfId="63" applyNumberFormat="1" applyFont="1" applyFill="1" applyBorder="1" applyAlignment="1" applyProtection="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165" fontId="9" fillId="0" borderId="0" xfId="63" applyNumberFormat="1" applyFont="1" applyFill="1" applyBorder="1" applyAlignment="1" applyProtection="1">
      <alignment horizontal="center" vertical="center"/>
    </xf>
    <xf numFmtId="0" fontId="9"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64" fontId="10" fillId="0" borderId="0" xfId="0" applyNumberFormat="1" applyFont="1" applyFill="1" applyBorder="1" applyAlignment="1">
      <alignment horizontal="center" vertical="center"/>
    </xf>
    <xf numFmtId="166" fontId="1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92" applyFont="1" applyFill="1" applyAlignment="1">
      <alignment horizontal="left" vertical="center"/>
    </xf>
    <xf numFmtId="1" fontId="5" fillId="0" borderId="0" xfId="0" applyNumberFormat="1" applyFont="1" applyFill="1" applyBorder="1" applyAlignment="1">
      <alignment horizontal="center" vertical="center" wrapText="1"/>
    </xf>
    <xf numFmtId="0" fontId="2" fillId="0" borderId="0" xfId="92" applyFont="1" applyFill="1" applyAlignment="1">
      <alignment horizontal="left" vertical="center"/>
    </xf>
    <xf numFmtId="0" fontId="2" fillId="0" borderId="0" xfId="92" applyFont="1" applyFill="1" applyAlignment="1">
      <alignment horizontal="center" vertical="center"/>
    </xf>
    <xf numFmtId="0" fontId="10" fillId="0" borderId="0" xfId="92" applyFont="1" applyFill="1" applyAlignment="1">
      <alignment horizontal="center" vertical="center"/>
    </xf>
    <xf numFmtId="0" fontId="10" fillId="0" borderId="0" xfId="92" applyFont="1" applyFill="1" applyBorder="1" applyAlignment="1">
      <alignment horizontal="center" vertical="center"/>
    </xf>
    <xf numFmtId="170" fontId="10" fillId="0" borderId="0" xfId="92" applyNumberFormat="1" applyFont="1" applyFill="1" applyAlignment="1">
      <alignment horizontal="center" vertical="center"/>
    </xf>
    <xf numFmtId="0" fontId="10" fillId="0" borderId="0" xfId="92" applyFont="1" applyFill="1" applyAlignment="1">
      <alignment horizontal="left" vertical="center"/>
    </xf>
    <xf numFmtId="171" fontId="10" fillId="0" borderId="0" xfId="92" applyNumberFormat="1" applyFont="1" applyFill="1" applyAlignment="1">
      <alignment horizontal="center" vertical="center"/>
    </xf>
    <xf numFmtId="170" fontId="10" fillId="0" borderId="0" xfId="92" applyNumberFormat="1" applyFont="1" applyFill="1" applyBorder="1" applyAlignment="1">
      <alignment horizontal="left" vertical="center"/>
    </xf>
    <xf numFmtId="0" fontId="10" fillId="0" borderId="0" xfId="93" applyFont="1" applyFill="1"/>
    <xf numFmtId="0" fontId="2" fillId="0" borderId="0" xfId="93" applyFont="1" applyFill="1"/>
    <xf numFmtId="0" fontId="10" fillId="0" borderId="0" xfId="94" applyFont="1" applyFill="1"/>
    <xf numFmtId="0" fontId="7" fillId="0" borderId="0" xfId="96" applyFont="1" applyFill="1" applyAlignment="1">
      <alignment horizontal="center"/>
    </xf>
    <xf numFmtId="0" fontId="10" fillId="0" borderId="0" xfId="96" applyFont="1" applyFill="1"/>
    <xf numFmtId="0" fontId="2" fillId="0" borderId="0" xfId="98" applyFont="1" applyFill="1"/>
    <xf numFmtId="0" fontId="10" fillId="0" borderId="0" xfId="98" applyFont="1" applyFill="1"/>
    <xf numFmtId="0" fontId="10" fillId="0" borderId="0" xfId="0" applyFont="1"/>
    <xf numFmtId="0" fontId="2" fillId="0" borderId="0" xfId="0" applyFont="1"/>
    <xf numFmtId="0" fontId="15" fillId="0" borderId="0" xfId="62" applyFill="1" applyBorder="1" applyAlignment="1" applyProtection="1">
      <alignment horizontal="left" vertical="center"/>
    </xf>
    <xf numFmtId="0" fontId="15" fillId="0" borderId="0" xfId="62" applyFill="1" applyBorder="1" applyAlignment="1" applyProtection="1"/>
    <xf numFmtId="0" fontId="15" fillId="0" borderId="0" xfId="62" applyFill="1" applyBorder="1" applyAlignment="1" applyProtection="1">
      <alignment vertical="center"/>
    </xf>
    <xf numFmtId="0" fontId="15" fillId="0" borderId="0" xfId="62" applyFill="1" applyAlignment="1" applyProtection="1"/>
    <xf numFmtId="0" fontId="2" fillId="0" borderId="0" xfId="99" applyFont="1" applyFill="1" applyBorder="1" applyAlignment="1">
      <alignment vertical="center"/>
    </xf>
    <xf numFmtId="0" fontId="10" fillId="0" borderId="0" xfId="99" applyFont="1" applyFill="1" applyBorder="1" applyAlignment="1">
      <alignment vertical="center"/>
    </xf>
    <xf numFmtId="0" fontId="5" fillId="0" borderId="0" xfId="99" applyFont="1" applyFill="1" applyBorder="1" applyAlignment="1">
      <alignment vertical="center"/>
    </xf>
    <xf numFmtId="0" fontId="10" fillId="0" borderId="0" xfId="101" applyFont="1" applyFill="1"/>
    <xf numFmtId="0" fontId="10" fillId="0" borderId="0" xfId="101" applyFont="1" applyFill="1" applyAlignment="1">
      <alignment horizontal="center"/>
    </xf>
    <xf numFmtId="0" fontId="10" fillId="0" borderId="0" xfId="101" applyFont="1" applyFill="1" applyBorder="1"/>
    <xf numFmtId="0" fontId="5" fillId="0" borderId="0" xfId="103" applyFont="1" applyFill="1" applyBorder="1"/>
    <xf numFmtId="0" fontId="5" fillId="0" borderId="0" xfId="103" applyFont="1" applyFill="1"/>
    <xf numFmtId="0" fontId="7" fillId="0" borderId="0" xfId="103" applyFont="1" applyFill="1"/>
    <xf numFmtId="0" fontId="10" fillId="0" borderId="0" xfId="103" applyFont="1" applyFill="1"/>
    <xf numFmtId="0" fontId="2" fillId="0" borderId="0" xfId="103" applyFont="1" applyFill="1" applyBorder="1"/>
    <xf numFmtId="0" fontId="16" fillId="0" borderId="0" xfId="102" applyFont="1" applyFill="1"/>
    <xf numFmtId="0" fontId="10" fillId="0" borderId="13" xfId="0" applyFont="1" applyBorder="1" applyAlignment="1">
      <alignment horizontal="justify"/>
    </xf>
    <xf numFmtId="0" fontId="13" fillId="0" borderId="0" xfId="100" applyFont="1" applyFill="1" applyBorder="1" applyAlignment="1">
      <alignment horizontal="center" vertical="center"/>
    </xf>
    <xf numFmtId="0" fontId="8" fillId="0" borderId="0" xfId="100" applyFont="1" applyFill="1" applyAlignment="1">
      <alignment vertical="center"/>
    </xf>
    <xf numFmtId="0" fontId="12" fillId="0" borderId="0" xfId="100" applyFont="1" applyFill="1" applyAlignment="1">
      <alignment horizontal="center" vertical="center"/>
    </xf>
    <xf numFmtId="0" fontId="2" fillId="0" borderId="0" xfId="91" applyFont="1" applyFill="1" applyBorder="1" applyAlignment="1">
      <alignment vertical="center"/>
    </xf>
    <xf numFmtId="0" fontId="12" fillId="0" borderId="0" xfId="100" applyFont="1" applyFill="1" applyBorder="1" applyAlignment="1">
      <alignment horizontal="center" vertical="center"/>
    </xf>
    <xf numFmtId="0" fontId="17" fillId="0" borderId="0" xfId="0" applyFont="1"/>
    <xf numFmtId="0" fontId="8" fillId="0" borderId="0" xfId="102" applyFont="1" applyFill="1"/>
    <xf numFmtId="0" fontId="0" fillId="0" borderId="0" xfId="0" applyFill="1" applyBorder="1"/>
    <xf numFmtId="0" fontId="0" fillId="0" borderId="0" xfId="0" applyBorder="1"/>
    <xf numFmtId="0" fontId="10" fillId="0" borderId="0" xfId="103" applyFont="1" applyFill="1" applyBorder="1"/>
    <xf numFmtId="0" fontId="7" fillId="0" borderId="0" xfId="103" applyFont="1" applyFill="1" applyBorder="1"/>
    <xf numFmtId="0" fontId="10" fillId="0" borderId="0" xfId="97" applyFont="1" applyFill="1" applyBorder="1"/>
    <xf numFmtId="0" fontId="10" fillId="0" borderId="0" xfId="97" applyFont="1" applyFill="1" applyBorder="1" applyAlignment="1">
      <alignment horizontal="center"/>
    </xf>
    <xf numFmtId="0" fontId="10" fillId="0" borderId="0" xfId="97" applyFont="1" applyFill="1"/>
    <xf numFmtId="0" fontId="2" fillId="0" borderId="0" xfId="97" applyFont="1" applyFill="1"/>
    <xf numFmtId="0" fontId="17" fillId="0" borderId="0" xfId="0" applyFont="1" applyFill="1"/>
    <xf numFmtId="164" fontId="0" fillId="0" borderId="0" xfId="0" applyNumberFormat="1"/>
    <xf numFmtId="0" fontId="15" fillId="0" borderId="0" xfId="62" applyAlignment="1" applyProtection="1"/>
    <xf numFmtId="0" fontId="14" fillId="0" borderId="0" xfId="102" applyFont="1" applyFill="1"/>
    <xf numFmtId="0" fontId="8" fillId="0" borderId="0" xfId="0" applyFont="1"/>
    <xf numFmtId="0" fontId="31" fillId="0" borderId="0" xfId="0" applyFont="1" applyFill="1" applyBorder="1" applyAlignment="1">
      <alignment horizontal="left" vertical="center"/>
    </xf>
    <xf numFmtId="166" fontId="32" fillId="0" borderId="0" xfId="0" applyNumberFormat="1" applyFont="1" applyFill="1" applyAlignment="1">
      <alignment horizontal="right"/>
    </xf>
    <xf numFmtId="178" fontId="0" fillId="0" borderId="0" xfId="0" applyNumberFormat="1" applyFill="1" applyBorder="1"/>
    <xf numFmtId="0" fontId="0" fillId="0" borderId="0" xfId="0" applyNumberFormat="1"/>
    <xf numFmtId="178" fontId="10" fillId="0" borderId="0" xfId="63" applyNumberFormat="1" applyFont="1" applyFill="1"/>
    <xf numFmtId="0" fontId="0" fillId="0" borderId="0" xfId="0" applyAlignment="1">
      <alignment horizontal="left" indent="1"/>
    </xf>
    <xf numFmtId="0" fontId="10" fillId="0" borderId="0" xfId="102" applyFont="1" applyFill="1"/>
    <xf numFmtId="178" fontId="38" fillId="0" borderId="0" xfId="63" applyNumberFormat="1" applyFont="1"/>
    <xf numFmtId="0" fontId="38" fillId="0" borderId="0" xfId="86"/>
    <xf numFmtId="0" fontId="38" fillId="0" borderId="0" xfId="86"/>
    <xf numFmtId="0" fontId="0" fillId="0" borderId="0" xfId="0" applyNumberFormat="1" applyFill="1"/>
    <xf numFmtId="178" fontId="35" fillId="0" borderId="0" xfId="63" applyNumberFormat="1" applyFont="1" applyFill="1"/>
    <xf numFmtId="178" fontId="0" fillId="0" borderId="0" xfId="63" applyNumberFormat="1" applyFont="1" applyFill="1"/>
    <xf numFmtId="0" fontId="10" fillId="0" borderId="0" xfId="99" applyFont="1" applyFill="1" applyBorder="1" applyAlignment="1">
      <alignment horizontal="right" vertical="center"/>
    </xf>
    <xf numFmtId="0" fontId="10" fillId="0" borderId="0" xfId="99" applyFont="1" applyFill="1" applyBorder="1"/>
    <xf numFmtId="0" fontId="10" fillId="0" borderId="0" xfId="99" applyFont="1" applyFill="1"/>
    <xf numFmtId="0" fontId="10" fillId="0" borderId="4" xfId="99" applyFont="1" applyFill="1" applyBorder="1"/>
    <xf numFmtId="173" fontId="10" fillId="0" borderId="4" xfId="77" applyNumberFormat="1" applyFont="1" applyFill="1" applyBorder="1" applyAlignment="1" applyProtection="1"/>
    <xf numFmtId="173" fontId="10" fillId="0" borderId="0" xfId="77" applyNumberFormat="1" applyFont="1" applyFill="1" applyBorder="1" applyAlignment="1" applyProtection="1"/>
    <xf numFmtId="173" fontId="10" fillId="0" borderId="0" xfId="99" applyNumberFormat="1" applyFont="1" applyFill="1"/>
    <xf numFmtId="166" fontId="10" fillId="0" borderId="4" xfId="114" applyNumberFormat="1" applyFont="1" applyFill="1" applyBorder="1" applyAlignment="1" applyProtection="1"/>
    <xf numFmtId="0" fontId="7" fillId="0" borderId="0" xfId="99" applyFont="1" applyFill="1" applyAlignment="1">
      <alignment horizontal="center"/>
    </xf>
    <xf numFmtId="176" fontId="10" fillId="0" borderId="0" xfId="99" applyNumberFormat="1" applyFont="1" applyFill="1"/>
    <xf numFmtId="173" fontId="5" fillId="0" borderId="0" xfId="75" applyNumberFormat="1" applyFont="1" applyFill="1" applyBorder="1" applyAlignment="1" applyProtection="1"/>
    <xf numFmtId="0" fontId="0" fillId="23" borderId="0" xfId="0" applyFill="1"/>
    <xf numFmtId="0" fontId="14" fillId="23" borderId="0" xfId="0" applyFont="1" applyFill="1"/>
    <xf numFmtId="0" fontId="7" fillId="0" borderId="0" xfId="0" applyFont="1" applyFill="1" applyBorder="1"/>
    <xf numFmtId="0" fontId="10" fillId="0" borderId="0" xfId="0" applyFont="1" applyFill="1" applyBorder="1"/>
    <xf numFmtId="181" fontId="5" fillId="0" borderId="0" xfId="63" applyNumberFormat="1" applyFont="1" applyFill="1" applyBorder="1" applyAlignment="1">
      <alignment horizontal="center"/>
    </xf>
    <xf numFmtId="0" fontId="38" fillId="0" borderId="0" xfId="86"/>
    <xf numFmtId="0" fontId="38" fillId="0" borderId="0" xfId="86" applyAlignment="1">
      <alignment horizontal="left"/>
    </xf>
    <xf numFmtId="178" fontId="38" fillId="0" borderId="0" xfId="86" applyNumberFormat="1"/>
    <xf numFmtId="0" fontId="38" fillId="0" borderId="0" xfId="86"/>
    <xf numFmtId="0" fontId="38" fillId="0" borderId="0" xfId="86" applyNumberFormat="1"/>
    <xf numFmtId="178" fontId="10" fillId="0" borderId="0" xfId="0" applyNumberFormat="1" applyFont="1" applyFill="1" applyBorder="1" applyAlignment="1">
      <alignment horizontal="right"/>
    </xf>
    <xf numFmtId="179" fontId="10" fillId="0" borderId="0" xfId="63" applyNumberFormat="1" applyFont="1" applyFill="1"/>
    <xf numFmtId="0" fontId="39" fillId="23" borderId="0" xfId="0" applyFont="1" applyFill="1"/>
    <xf numFmtId="0" fontId="10" fillId="23" borderId="0" xfId="0" applyFont="1" applyFill="1"/>
    <xf numFmtId="0" fontId="8" fillId="23" borderId="0" xfId="92" applyFont="1" applyFill="1" applyAlignment="1">
      <alignment horizontal="left" vertical="center"/>
    </xf>
    <xf numFmtId="0" fontId="2" fillId="23" borderId="0" xfId="98" applyFont="1" applyFill="1"/>
    <xf numFmtId="0" fontId="31" fillId="23" borderId="0" xfId="0" applyFont="1" applyFill="1" applyBorder="1" applyAlignment="1">
      <alignment horizontal="left" vertical="center"/>
    </xf>
    <xf numFmtId="0" fontId="10" fillId="0" borderId="0" xfId="96" applyFont="1" applyFill="1" applyBorder="1"/>
    <xf numFmtId="173" fontId="10" fillId="0" borderId="0" xfId="96" applyNumberFormat="1" applyFont="1" applyFill="1" applyBorder="1"/>
    <xf numFmtId="178" fontId="10" fillId="0" borderId="0" xfId="63" applyNumberFormat="1" applyFont="1" applyFill="1" applyBorder="1"/>
    <xf numFmtId="0" fontId="2" fillId="0" borderId="0" xfId="0" applyFont="1" applyFill="1"/>
    <xf numFmtId="0" fontId="10" fillId="0" borderId="0" xfId="92" applyFont="1" applyFill="1" applyBorder="1" applyAlignment="1">
      <alignment horizontal="right" vertical="center"/>
    </xf>
    <xf numFmtId="0" fontId="2" fillId="0" borderId="0" xfId="92" applyFont="1" applyFill="1" applyBorder="1" applyAlignment="1">
      <alignment horizontal="center" vertical="center"/>
    </xf>
    <xf numFmtId="0" fontId="10" fillId="0" borderId="0" xfId="93" applyFont="1" applyFill="1" applyBorder="1"/>
    <xf numFmtId="164" fontId="10" fillId="0" borderId="0" xfId="93" applyNumberFormat="1" applyFont="1" applyFill="1" applyBorder="1" applyAlignment="1">
      <alignment horizontal="center"/>
    </xf>
    <xf numFmtId="0" fontId="38" fillId="0" borderId="0" xfId="86"/>
    <xf numFmtId="164" fontId="38" fillId="0" borderId="0" xfId="86" applyNumberFormat="1"/>
    <xf numFmtId="176" fontId="5" fillId="0" borderId="0" xfId="75" applyNumberFormat="1" applyFont="1" applyFill="1" applyBorder="1" applyAlignment="1" applyProtection="1"/>
    <xf numFmtId="167" fontId="10" fillId="0" borderId="0" xfId="0" applyNumberFormat="1" applyFont="1" applyFill="1"/>
    <xf numFmtId="0" fontId="38" fillId="0" borderId="0" xfId="86" applyAlignment="1">
      <alignment horizontal="left"/>
    </xf>
    <xf numFmtId="0" fontId="38" fillId="0" borderId="0" xfId="86" applyAlignment="1">
      <alignment horizontal="left" indent="1"/>
    </xf>
    <xf numFmtId="178" fontId="38" fillId="0" borderId="0" xfId="86" applyNumberFormat="1"/>
    <xf numFmtId="0" fontId="38" fillId="0" borderId="0" xfId="86"/>
    <xf numFmtId="0" fontId="38" fillId="0" borderId="0" xfId="86" applyAlignment="1">
      <alignment horizontal="left"/>
    </xf>
    <xf numFmtId="0" fontId="38" fillId="0" borderId="0" xfId="86" applyAlignment="1">
      <alignment horizontal="left" indent="1"/>
    </xf>
    <xf numFmtId="0" fontId="38" fillId="0" borderId="0" xfId="86"/>
    <xf numFmtId="0" fontId="38" fillId="0" borderId="0" xfId="86" applyNumberFormat="1"/>
    <xf numFmtId="0" fontId="38" fillId="0" borderId="0" xfId="86" applyAlignment="1">
      <alignment horizontal="left"/>
    </xf>
    <xf numFmtId="0" fontId="38" fillId="0" borderId="0" xfId="86" applyAlignment="1">
      <alignment horizontal="left" indent="1"/>
    </xf>
    <xf numFmtId="0" fontId="38" fillId="0" borderId="0" xfId="86"/>
    <xf numFmtId="0" fontId="2" fillId="25" borderId="0" xfId="0" applyFont="1" applyFill="1"/>
    <xf numFmtId="0" fontId="38" fillId="0" borderId="0" xfId="86"/>
    <xf numFmtId="0" fontId="40" fillId="23" borderId="0" xfId="0" applyFont="1" applyFill="1"/>
    <xf numFmtId="0" fontId="41" fillId="23" borderId="0" xfId="0" applyFont="1" applyFill="1"/>
    <xf numFmtId="0" fontId="39" fillId="26" borderId="0" xfId="0" applyFont="1" applyFill="1"/>
    <xf numFmtId="0" fontId="16" fillId="0" borderId="0" xfId="102" applyFont="1" applyFill="1" applyBorder="1"/>
    <xf numFmtId="0" fontId="2" fillId="0" borderId="0" xfId="102" applyFont="1" applyFill="1" applyBorder="1"/>
    <xf numFmtId="0" fontId="42" fillId="0" borderId="0" xfId="0" applyFont="1" applyFill="1" applyBorder="1"/>
    <xf numFmtId="0" fontId="0" fillId="0" borderId="0" xfId="0" applyFill="1" applyBorder="1" applyAlignment="1">
      <alignment horizontal="left"/>
    </xf>
    <xf numFmtId="0" fontId="0" fillId="0" borderId="0" xfId="0" applyNumberFormat="1" applyFill="1" applyBorder="1"/>
    <xf numFmtId="0" fontId="42" fillId="0" borderId="0" xfId="0" applyFont="1" applyFill="1" applyBorder="1" applyAlignment="1">
      <alignment horizontal="left"/>
    </xf>
    <xf numFmtId="0" fontId="42" fillId="0" borderId="0" xfId="0" applyNumberFormat="1" applyFont="1" applyFill="1" applyBorder="1"/>
    <xf numFmtId="0" fontId="0" fillId="0" borderId="0" xfId="0" applyFill="1" applyBorder="1" applyAlignment="1">
      <alignment horizontal="left" indent="1"/>
    </xf>
    <xf numFmtId="179" fontId="38" fillId="0" borderId="0" xfId="64" applyNumberFormat="1" applyFont="1"/>
    <xf numFmtId="0" fontId="38" fillId="0" borderId="0" xfId="86" applyNumberFormat="1"/>
    <xf numFmtId="0" fontId="38" fillId="0" borderId="0" xfId="86" quotePrefix="1" applyNumberFormat="1" applyAlignment="1">
      <alignment horizontal="right"/>
    </xf>
    <xf numFmtId="164" fontId="5" fillId="0" borderId="0" xfId="72" applyNumberFormat="1" applyFont="1" applyFill="1" applyBorder="1" applyAlignment="1" applyProtection="1">
      <alignment horizontal="right" indent="1"/>
    </xf>
    <xf numFmtId="164" fontId="0" fillId="0" borderId="0" xfId="0" applyNumberFormat="1" applyBorder="1"/>
    <xf numFmtId="0" fontId="15" fillId="0" borderId="0" xfId="62" applyFont="1" applyFill="1" applyAlignment="1" applyProtection="1"/>
    <xf numFmtId="1" fontId="10" fillId="0" borderId="0" xfId="0" applyNumberFormat="1" applyFont="1" applyFill="1" applyBorder="1" applyAlignment="1">
      <alignment horizontal="center" vertical="center" wrapText="1"/>
    </xf>
    <xf numFmtId="164" fontId="10" fillId="0" borderId="0" xfId="63" applyNumberFormat="1" applyFont="1" applyFill="1" applyBorder="1" applyAlignment="1" applyProtection="1">
      <alignment horizontal="center" vertical="center"/>
    </xf>
    <xf numFmtId="0" fontId="33" fillId="0" borderId="0" xfId="0" applyFont="1" applyFill="1" applyBorder="1" applyAlignment="1">
      <alignment horizontal="left" vertical="center"/>
    </xf>
    <xf numFmtId="165" fontId="14" fillId="0" borderId="0" xfId="63" applyNumberFormat="1" applyFont="1" applyFill="1" applyBorder="1" applyAlignment="1" applyProtection="1">
      <alignment horizontal="center" vertical="center"/>
    </xf>
    <xf numFmtId="0" fontId="43" fillId="0" borderId="0" xfId="0" applyFont="1" applyFill="1" applyBorder="1" applyAlignment="1">
      <alignment horizontal="left" vertical="center"/>
    </xf>
    <xf numFmtId="0" fontId="2" fillId="0" borderId="0" xfId="91" applyFont="1" applyFill="1" applyBorder="1" applyAlignment="1">
      <alignment horizontal="center" vertical="center"/>
    </xf>
    <xf numFmtId="0" fontId="2" fillId="0" borderId="0" xfId="100" applyFont="1" applyFill="1" applyBorder="1" applyAlignment="1">
      <alignment horizontal="center" vertical="center"/>
    </xf>
    <xf numFmtId="0" fontId="10" fillId="0" borderId="0" xfId="100" applyFont="1" applyFill="1" applyBorder="1" applyAlignment="1">
      <alignment horizontal="center" vertical="center"/>
    </xf>
    <xf numFmtId="0" fontId="10" fillId="23" borderId="0" xfId="100" applyFont="1" applyFill="1" applyAlignment="1">
      <alignment horizontal="center" vertical="center" wrapText="1"/>
    </xf>
    <xf numFmtId="0" fontId="10" fillId="23" borderId="21" xfId="91" applyFont="1" applyFill="1" applyBorder="1" applyAlignment="1" applyProtection="1">
      <alignment horizontal="center" vertical="center" wrapText="1"/>
      <protection locked="0"/>
    </xf>
    <xf numFmtId="0" fontId="10" fillId="23" borderId="21" xfId="91" applyFont="1" applyFill="1" applyBorder="1" applyAlignment="1">
      <alignment horizontal="center" vertical="center" wrapText="1"/>
    </xf>
    <xf numFmtId="0" fontId="10" fillId="23" borderId="0" xfId="100" applyFont="1" applyFill="1" applyBorder="1" applyAlignment="1">
      <alignment horizontal="center" vertical="center" wrapText="1"/>
    </xf>
    <xf numFmtId="0" fontId="10" fillId="0" borderId="0" xfId="0" applyFont="1" applyFill="1" applyBorder="1" applyAlignment="1">
      <alignment horizontal="center"/>
    </xf>
    <xf numFmtId="0" fontId="44" fillId="0" borderId="0" xfId="86" applyFont="1"/>
    <xf numFmtId="0" fontId="44" fillId="0" borderId="0" xfId="86" applyFont="1" applyAlignment="1">
      <alignment horizontal="left"/>
    </xf>
    <xf numFmtId="0" fontId="44" fillId="0" borderId="0" xfId="86" applyNumberFormat="1" applyFont="1"/>
    <xf numFmtId="0" fontId="44" fillId="0" borderId="0" xfId="86" applyFont="1" applyAlignment="1">
      <alignment horizontal="left" indent="1"/>
    </xf>
    <xf numFmtId="178" fontId="44" fillId="0" borderId="0" xfId="86" applyNumberFormat="1" applyFont="1"/>
    <xf numFmtId="167" fontId="44" fillId="0" borderId="0" xfId="86" applyNumberFormat="1" applyFont="1" applyAlignment="1">
      <alignment horizontal="left"/>
    </xf>
    <xf numFmtId="0" fontId="2" fillId="24" borderId="27" xfId="0" applyFont="1" applyFill="1" applyBorder="1"/>
    <xf numFmtId="0" fontId="2" fillId="24" borderId="0" xfId="0" applyFont="1" applyFill="1" applyBorder="1"/>
    <xf numFmtId="0" fontId="2" fillId="24" borderId="29" xfId="0" applyFont="1" applyFill="1" applyBorder="1"/>
    <xf numFmtId="1" fontId="10"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165" fontId="3" fillId="0" borderId="0" xfId="63" applyNumberFormat="1" applyFont="1" applyFill="1" applyBorder="1" applyAlignment="1" applyProtection="1">
      <alignment horizontal="center" vertical="center"/>
    </xf>
    <xf numFmtId="165" fontId="4" fillId="0" borderId="0" xfId="63" applyNumberFormat="1" applyFont="1" applyFill="1" applyBorder="1" applyAlignment="1" applyProtection="1">
      <alignment horizontal="center" vertical="center"/>
    </xf>
    <xf numFmtId="0" fontId="45" fillId="0" borderId="0" xfId="0" applyFont="1" applyFill="1" applyBorder="1" applyAlignment="1">
      <alignment horizontal="left" vertical="center"/>
    </xf>
    <xf numFmtId="0" fontId="14" fillId="0" borderId="0" xfId="92" applyFont="1" applyFill="1" applyAlignment="1">
      <alignment horizontal="center" vertical="center"/>
    </xf>
    <xf numFmtId="164" fontId="10" fillId="0" borderId="0" xfId="92" applyNumberFormat="1" applyFont="1" applyFill="1" applyBorder="1" applyAlignment="1">
      <alignment horizontal="center" vertical="center"/>
    </xf>
    <xf numFmtId="170" fontId="2" fillId="0" borderId="0" xfId="72" applyNumberFormat="1" applyFont="1" applyFill="1" applyBorder="1" applyAlignment="1" applyProtection="1"/>
    <xf numFmtId="168" fontId="2" fillId="0" borderId="0" xfId="92" applyNumberFormat="1" applyFont="1" applyFill="1" applyBorder="1"/>
    <xf numFmtId="0" fontId="46" fillId="0" borderId="0" xfId="86" applyFont="1" applyBorder="1"/>
    <xf numFmtId="0" fontId="46" fillId="0" borderId="0" xfId="86" applyNumberFormat="1" applyFont="1" applyBorder="1"/>
    <xf numFmtId="41" fontId="47" fillId="0" borderId="0" xfId="94" applyNumberFormat="1" applyFont="1" applyFill="1" applyBorder="1" applyAlignment="1">
      <alignment horizontal="center"/>
    </xf>
    <xf numFmtId="41" fontId="47" fillId="0" borderId="0" xfId="94" applyNumberFormat="1" applyFont="1" applyFill="1" applyBorder="1"/>
    <xf numFmtId="175" fontId="47" fillId="0" borderId="0" xfId="74" applyNumberFormat="1" applyFont="1" applyFill="1" applyBorder="1" applyAlignment="1" applyProtection="1">
      <alignment horizontal="right"/>
    </xf>
    <xf numFmtId="0" fontId="10" fillId="0" borderId="0" xfId="0" applyFont="1" applyAlignment="1"/>
    <xf numFmtId="41" fontId="10" fillId="0" borderId="0" xfId="94" applyNumberFormat="1" applyFont="1" applyFill="1"/>
    <xf numFmtId="0" fontId="2" fillId="0" borderId="0" xfId="96" applyFont="1" applyFill="1" applyAlignment="1">
      <alignment horizontal="center"/>
    </xf>
    <xf numFmtId="0" fontId="10" fillId="0" borderId="0" xfId="0" applyFont="1" applyFill="1" applyAlignment="1">
      <alignment horizontal="left"/>
    </xf>
    <xf numFmtId="0" fontId="10" fillId="0" borderId="0" xfId="0" applyFont="1" applyFill="1" applyAlignment="1">
      <alignment horizontal="left" indent="1"/>
    </xf>
    <xf numFmtId="178" fontId="2" fillId="0" borderId="0" xfId="96" applyNumberFormat="1" applyFont="1" applyFill="1" applyAlignment="1">
      <alignment horizontal="center"/>
    </xf>
    <xf numFmtId="0" fontId="10" fillId="0" borderId="0" xfId="97" applyFont="1" applyFill="1" applyBorder="1" applyAlignment="1">
      <alignment horizontal="right"/>
    </xf>
    <xf numFmtId="178" fontId="44" fillId="0" borderId="0" xfId="63" applyNumberFormat="1" applyFont="1"/>
    <xf numFmtId="166" fontId="10" fillId="0" borderId="0" xfId="97" applyNumberFormat="1" applyFont="1" applyFill="1" applyBorder="1" applyAlignment="1">
      <alignment horizontal="center"/>
    </xf>
    <xf numFmtId="166" fontId="2" fillId="0" borderId="0" xfId="97" applyNumberFormat="1" applyFont="1" applyFill="1" applyBorder="1" applyAlignment="1">
      <alignment horizontal="center"/>
    </xf>
    <xf numFmtId="179" fontId="10" fillId="0" borderId="0" xfId="97" applyNumberFormat="1" applyFont="1" applyFill="1" applyBorder="1"/>
    <xf numFmtId="0" fontId="2" fillId="0" borderId="0" xfId="97" applyFont="1" applyFill="1" applyBorder="1"/>
    <xf numFmtId="166" fontId="10" fillId="0" borderId="0" xfId="97" applyNumberFormat="1" applyFont="1" applyFill="1" applyBorder="1"/>
    <xf numFmtId="179" fontId="10" fillId="0" borderId="0" xfId="63" applyNumberFormat="1" applyFont="1" applyFill="1" applyBorder="1"/>
    <xf numFmtId="0" fontId="10" fillId="0" borderId="0" xfId="98" applyFont="1" applyFill="1" applyAlignment="1">
      <alignment horizontal="center"/>
    </xf>
    <xf numFmtId="173" fontId="2" fillId="0" borderId="0" xfId="76" applyNumberFormat="1" applyFont="1" applyFill="1" applyBorder="1" applyAlignment="1" applyProtection="1"/>
    <xf numFmtId="164" fontId="2" fillId="0" borderId="0" xfId="113" applyNumberFormat="1" applyFont="1" applyFill="1" applyBorder="1" applyAlignment="1" applyProtection="1">
      <alignment horizontal="center"/>
    </xf>
    <xf numFmtId="174" fontId="2" fillId="0" borderId="0" xfId="76" applyNumberFormat="1" applyFont="1" applyFill="1" applyBorder="1" applyAlignment="1" applyProtection="1"/>
    <xf numFmtId="0" fontId="10" fillId="0" borderId="0" xfId="98" applyFont="1" applyFill="1" applyBorder="1"/>
    <xf numFmtId="0" fontId="2" fillId="0" borderId="0" xfId="98" applyFont="1" applyFill="1" applyBorder="1"/>
    <xf numFmtId="0" fontId="10" fillId="0" borderId="0" xfId="96" applyFont="1" applyFill="1" applyAlignment="1">
      <alignment horizontal="center"/>
    </xf>
    <xf numFmtId="173" fontId="10" fillId="0" borderId="0" xfId="96" applyNumberFormat="1" applyFont="1" applyFill="1" applyAlignment="1">
      <alignment horizontal="center"/>
    </xf>
    <xf numFmtId="173" fontId="2" fillId="0" borderId="0" xfId="96" applyNumberFormat="1" applyFont="1" applyFill="1" applyAlignment="1">
      <alignment horizontal="center"/>
    </xf>
    <xf numFmtId="0" fontId="14" fillId="0" borderId="0" xfId="99" applyFont="1" applyFill="1"/>
    <xf numFmtId="0" fontId="49" fillId="0" borderId="0" xfId="101" applyFont="1" applyFill="1" applyBorder="1" applyAlignment="1">
      <alignment horizontal="centerContinuous" vertical="center"/>
    </xf>
    <xf numFmtId="0" fontId="10" fillId="0" borderId="0" xfId="101" applyFont="1" applyBorder="1"/>
    <xf numFmtId="0" fontId="18" fillId="19" borderId="31" xfId="101" applyFont="1" applyFill="1" applyBorder="1" applyAlignment="1">
      <alignment horizontal="center" vertical="center" wrapText="1"/>
    </xf>
    <xf numFmtId="0" fontId="18" fillId="19" borderId="32" xfId="101" applyFont="1" applyFill="1" applyBorder="1" applyAlignment="1">
      <alignment horizontal="center" vertical="center" wrapText="1"/>
    </xf>
    <xf numFmtId="0" fontId="18" fillId="19" borderId="33" xfId="101" applyFont="1" applyFill="1" applyBorder="1" applyAlignment="1">
      <alignment horizontal="center" vertical="center" wrapText="1"/>
    </xf>
    <xf numFmtId="0" fontId="18" fillId="19" borderId="34" xfId="101" applyFont="1" applyFill="1" applyBorder="1" applyAlignment="1">
      <alignment horizontal="center" vertical="center" wrapText="1"/>
    </xf>
    <xf numFmtId="0" fontId="18" fillId="19" borderId="35" xfId="101" applyFont="1" applyFill="1" applyBorder="1" applyAlignment="1">
      <alignment horizontal="center" vertical="center" wrapText="1"/>
    </xf>
    <xf numFmtId="0" fontId="10" fillId="0" borderId="19" xfId="101" applyFont="1" applyBorder="1" applyAlignment="1">
      <alignment horizontal="center"/>
    </xf>
    <xf numFmtId="164" fontId="10" fillId="0" borderId="10" xfId="101" applyNumberFormat="1" applyFont="1" applyBorder="1" applyAlignment="1">
      <alignment horizontal="center"/>
    </xf>
    <xf numFmtId="0" fontId="10" fillId="0" borderId="10" xfId="101" applyFont="1" applyFill="1" applyBorder="1" applyAlignment="1">
      <alignment horizontal="center"/>
    </xf>
    <xf numFmtId="164" fontId="10" fillId="0" borderId="36" xfId="101" applyNumberFormat="1" applyFont="1" applyBorder="1" applyAlignment="1">
      <alignment horizontal="center"/>
    </xf>
    <xf numFmtId="0" fontId="10" fillId="0" borderId="37" xfId="101" applyFont="1" applyBorder="1" applyAlignment="1">
      <alignment horizontal="center"/>
    </xf>
    <xf numFmtId="164" fontId="10" fillId="0" borderId="12" xfId="101" applyNumberFormat="1" applyFont="1" applyBorder="1" applyAlignment="1">
      <alignment horizontal="center"/>
    </xf>
    <xf numFmtId="0" fontId="10" fillId="20" borderId="19" xfId="101" applyFont="1" applyFill="1" applyBorder="1" applyAlignment="1">
      <alignment horizontal="center"/>
    </xf>
    <xf numFmtId="164" fontId="10" fillId="20" borderId="10" xfId="101" applyNumberFormat="1" applyFont="1" applyFill="1" applyBorder="1" applyAlignment="1">
      <alignment horizontal="center"/>
    </xf>
    <xf numFmtId="0" fontId="10" fillId="20" borderId="10" xfId="101" applyFont="1" applyFill="1" applyBorder="1" applyAlignment="1">
      <alignment horizontal="center"/>
    </xf>
    <xf numFmtId="164" fontId="10" fillId="20" borderId="36" xfId="101" applyNumberFormat="1" applyFont="1" applyFill="1" applyBorder="1" applyAlignment="1">
      <alignment horizontal="center"/>
    </xf>
    <xf numFmtId="0" fontId="10" fillId="20" borderId="37" xfId="101" applyFont="1" applyFill="1" applyBorder="1" applyAlignment="1">
      <alignment horizontal="center"/>
    </xf>
    <xf numFmtId="164" fontId="10" fillId="20" borderId="12" xfId="101" applyNumberFormat="1" applyFont="1" applyFill="1" applyBorder="1" applyAlignment="1">
      <alignment horizontal="center"/>
    </xf>
    <xf numFmtId="164" fontId="10" fillId="21" borderId="10" xfId="101" applyNumberFormat="1" applyFont="1" applyFill="1" applyBorder="1" applyAlignment="1">
      <alignment horizontal="center"/>
    </xf>
    <xf numFmtId="0" fontId="2" fillId="20" borderId="37" xfId="101" applyFont="1" applyFill="1" applyBorder="1" applyAlignment="1">
      <alignment horizontal="center"/>
    </xf>
    <xf numFmtId="164" fontId="2" fillId="20" borderId="10" xfId="101" applyNumberFormat="1" applyFont="1" applyFill="1" applyBorder="1" applyAlignment="1">
      <alignment horizontal="center"/>
    </xf>
    <xf numFmtId="0" fontId="2" fillId="20" borderId="10" xfId="101" applyFont="1" applyFill="1" applyBorder="1" applyAlignment="1">
      <alignment horizontal="center"/>
    </xf>
    <xf numFmtId="164" fontId="2" fillId="20" borderId="12" xfId="101" applyNumberFormat="1" applyFont="1" applyFill="1" applyBorder="1" applyAlignment="1">
      <alignment horizontal="center"/>
    </xf>
    <xf numFmtId="0" fontId="10" fillId="0" borderId="0" xfId="101" applyFont="1" applyAlignment="1">
      <alignment horizontal="center"/>
    </xf>
    <xf numFmtId="0" fontId="10" fillId="0" borderId="0" xfId="101" applyFont="1"/>
    <xf numFmtId="0" fontId="2" fillId="0" borderId="0" xfId="101" applyFont="1" applyAlignment="1">
      <alignment horizontal="center"/>
    </xf>
    <xf numFmtId="0" fontId="10" fillId="0" borderId="0" xfId="103" applyFont="1" applyFill="1" applyBorder="1" applyAlignment="1">
      <alignment vertical="center"/>
    </xf>
    <xf numFmtId="0" fontId="10" fillId="0" borderId="0" xfId="103" applyFont="1" applyFill="1" applyAlignment="1">
      <alignment vertical="center"/>
    </xf>
    <xf numFmtId="0" fontId="10" fillId="0" borderId="27" xfId="103" applyFont="1" applyFill="1" applyBorder="1"/>
    <xf numFmtId="0" fontId="2" fillId="0" borderId="29" xfId="103" applyFont="1" applyFill="1" applyBorder="1"/>
    <xf numFmtId="0" fontId="10" fillId="0" borderId="15" xfId="0" applyFont="1" applyBorder="1" applyAlignment="1">
      <alignment wrapText="1"/>
    </xf>
    <xf numFmtId="0" fontId="49" fillId="0" borderId="0" xfId="102" applyFont="1" applyFill="1"/>
    <xf numFmtId="178" fontId="10" fillId="0" borderId="0" xfId="102" applyNumberFormat="1" applyFont="1" applyFill="1"/>
    <xf numFmtId="178" fontId="44" fillId="0" borderId="0" xfId="63" applyNumberFormat="1" applyFont="1" applyFill="1"/>
    <xf numFmtId="178" fontId="10" fillId="0" borderId="0" xfId="0" applyNumberFormat="1" applyFont="1"/>
    <xf numFmtId="178" fontId="10" fillId="0" borderId="0" xfId="0" applyNumberFormat="1" applyFont="1" applyBorder="1"/>
    <xf numFmtId="1" fontId="2" fillId="0" borderId="0" xfId="92" applyNumberFormat="1" applyFont="1" applyFill="1" applyBorder="1" applyAlignment="1">
      <alignment horizontal="center" vertical="center" wrapText="1"/>
    </xf>
    <xf numFmtId="0" fontId="10" fillId="0" borderId="0" xfId="0" applyFont="1" applyAlignment="1">
      <alignment horizontal="right"/>
    </xf>
    <xf numFmtId="0" fontId="2" fillId="21" borderId="21" xfId="0" applyFont="1" applyFill="1" applyBorder="1"/>
    <xf numFmtId="178" fontId="10" fillId="0" borderId="0" xfId="0" applyNumberFormat="1" applyFont="1" applyFill="1" applyBorder="1"/>
    <xf numFmtId="164" fontId="10" fillId="0" borderId="0" xfId="0" applyNumberFormat="1" applyFont="1" applyFill="1" applyBorder="1" applyAlignment="1">
      <alignment horizontal="center"/>
    </xf>
    <xf numFmtId="0" fontId="10" fillId="0" borderId="0" xfId="0" applyFont="1" applyBorder="1"/>
    <xf numFmtId="178" fontId="6" fillId="21" borderId="39" xfId="0" applyNumberFormat="1" applyFont="1" applyFill="1" applyBorder="1" applyAlignment="1">
      <alignment horizontal="center"/>
    </xf>
    <xf numFmtId="179" fontId="6" fillId="21" borderId="38" xfId="0" applyNumberFormat="1" applyFont="1" applyFill="1" applyBorder="1" applyAlignment="1">
      <alignment horizontal="center"/>
    </xf>
    <xf numFmtId="179" fontId="2" fillId="21" borderId="38" xfId="0" applyNumberFormat="1" applyFont="1" applyFill="1" applyBorder="1" applyAlignment="1">
      <alignment horizontal="center"/>
    </xf>
    <xf numFmtId="0" fontId="3" fillId="0" borderId="0" xfId="0" applyFont="1"/>
    <xf numFmtId="178" fontId="2" fillId="0" borderId="0" xfId="0" applyNumberFormat="1" applyFont="1" applyFill="1" applyBorder="1"/>
    <xf numFmtId="164" fontId="2" fillId="0" borderId="0" xfId="0" applyNumberFormat="1" applyFont="1" applyFill="1" applyBorder="1" applyAlignment="1">
      <alignment horizontal="center"/>
    </xf>
    <xf numFmtId="0" fontId="15" fillId="0" borderId="0" xfId="62" applyFont="1" applyFill="1" applyBorder="1" applyAlignment="1" applyProtection="1"/>
    <xf numFmtId="1" fontId="10" fillId="0" borderId="0" xfId="63" quotePrefix="1" applyNumberFormat="1" applyFont="1" applyFill="1" applyBorder="1" applyAlignment="1" applyProtection="1">
      <alignment horizontal="center" vertical="center" wrapText="1"/>
    </xf>
    <xf numFmtId="164" fontId="10" fillId="23" borderId="0" xfId="63" applyNumberFormat="1" applyFont="1" applyFill="1" applyBorder="1" applyAlignment="1" applyProtection="1">
      <alignment horizontal="center" vertical="center"/>
    </xf>
    <xf numFmtId="0" fontId="3" fillId="23" borderId="0" xfId="0" applyFont="1" applyFill="1" applyBorder="1" applyAlignment="1">
      <alignment horizontal="center" vertical="center"/>
    </xf>
    <xf numFmtId="0" fontId="3" fillId="23" borderId="14" xfId="0" applyFont="1" applyFill="1" applyBorder="1" applyAlignment="1">
      <alignment horizontal="left" vertical="center"/>
    </xf>
    <xf numFmtId="164" fontId="10" fillId="23" borderId="20" xfId="63" applyNumberFormat="1" applyFont="1" applyFill="1" applyBorder="1" applyAlignment="1" applyProtection="1">
      <alignment horizontal="center" vertical="center"/>
    </xf>
    <xf numFmtId="0" fontId="3" fillId="23" borderId="20" xfId="0" applyFont="1" applyFill="1" applyBorder="1" applyAlignment="1">
      <alignment horizontal="center" vertical="center"/>
    </xf>
    <xf numFmtId="0" fontId="3" fillId="23" borderId="14" xfId="0" quotePrefix="1" applyFont="1" applyFill="1" applyBorder="1" applyAlignment="1">
      <alignment horizontal="left" vertical="center"/>
    </xf>
    <xf numFmtId="0" fontId="10" fillId="23" borderId="29" xfId="0" applyFont="1" applyFill="1" applyBorder="1" applyAlignment="1">
      <alignment horizontal="center" vertical="center"/>
    </xf>
    <xf numFmtId="1" fontId="10" fillId="23" borderId="29" xfId="63" quotePrefix="1" applyNumberFormat="1" applyFont="1" applyFill="1" applyBorder="1" applyAlignment="1" applyProtection="1">
      <alignment horizontal="center" vertical="center" wrapText="1"/>
    </xf>
    <xf numFmtId="1" fontId="10" fillId="23" borderId="24" xfId="63" quotePrefix="1" applyNumberFormat="1" applyFont="1" applyFill="1" applyBorder="1" applyAlignment="1" applyProtection="1">
      <alignment horizontal="center" vertical="center" wrapText="1"/>
    </xf>
    <xf numFmtId="0" fontId="10" fillId="23" borderId="28" xfId="0" applyFont="1" applyFill="1" applyBorder="1" applyAlignment="1">
      <alignment horizontal="center" vertical="center"/>
    </xf>
    <xf numFmtId="164" fontId="10" fillId="23" borderId="14" xfId="63" applyNumberFormat="1" applyFont="1" applyFill="1" applyBorder="1" applyAlignment="1" applyProtection="1">
      <alignment horizontal="center" vertical="center"/>
    </xf>
    <xf numFmtId="0" fontId="3" fillId="23" borderId="14" xfId="0" applyFont="1" applyFill="1" applyBorder="1" applyAlignment="1">
      <alignment horizontal="center" vertical="center"/>
    </xf>
    <xf numFmtId="1" fontId="10" fillId="23" borderId="28" xfId="63" quotePrefix="1" applyNumberFormat="1" applyFont="1" applyFill="1" applyBorder="1" applyAlignment="1" applyProtection="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6" fillId="27" borderId="28" xfId="0" applyFont="1" applyFill="1" applyBorder="1" applyAlignment="1">
      <alignment horizontal="left" vertical="center"/>
    </xf>
    <xf numFmtId="164" fontId="2" fillId="27" borderId="28" xfId="63" applyNumberFormat="1" applyFont="1" applyFill="1" applyBorder="1" applyAlignment="1" applyProtection="1">
      <alignment horizontal="center" vertical="center"/>
    </xf>
    <xf numFmtId="164" fontId="2" fillId="27" borderId="29" xfId="63" applyNumberFormat="1" applyFont="1" applyFill="1" applyBorder="1" applyAlignment="1" applyProtection="1">
      <alignment horizontal="center" vertical="center"/>
    </xf>
    <xf numFmtId="164" fontId="2" fillId="27" borderId="24" xfId="63" applyNumberFormat="1" applyFont="1" applyFill="1" applyBorder="1" applyAlignment="1" applyProtection="1">
      <alignment horizontal="center" vertical="center"/>
    </xf>
    <xf numFmtId="167" fontId="2" fillId="24" borderId="0" xfId="63" applyNumberFormat="1" applyFont="1" applyFill="1" applyBorder="1" applyAlignment="1" applyProtection="1">
      <alignment horizontal="right" indent="1"/>
    </xf>
    <xf numFmtId="167" fontId="2" fillId="24" borderId="20" xfId="63" applyNumberFormat="1" applyFont="1" applyFill="1" applyBorder="1" applyAlignment="1" applyProtection="1">
      <alignment horizontal="right" indent="1"/>
    </xf>
    <xf numFmtId="165" fontId="2" fillId="24" borderId="29" xfId="63" applyNumberFormat="1" applyFont="1" applyFill="1" applyBorder="1" applyAlignment="1" applyProtection="1">
      <alignment horizontal="right" indent="1"/>
    </xf>
    <xf numFmtId="165" fontId="2" fillId="24" borderId="24" xfId="63" applyNumberFormat="1" applyFont="1" applyFill="1" applyBorder="1" applyAlignment="1" applyProtection="1">
      <alignment horizontal="right" indent="1"/>
    </xf>
    <xf numFmtId="167" fontId="2" fillId="24" borderId="27" xfId="63" applyNumberFormat="1" applyFont="1" applyFill="1" applyBorder="1" applyAlignment="1" applyProtection="1">
      <alignment horizontal="right" indent="1"/>
    </xf>
    <xf numFmtId="167" fontId="2" fillId="24" borderId="25" xfId="63" applyNumberFormat="1" applyFont="1" applyFill="1" applyBorder="1" applyAlignment="1" applyProtection="1">
      <alignment horizontal="right" indent="1"/>
    </xf>
    <xf numFmtId="0" fontId="10" fillId="23" borderId="42" xfId="91" applyFont="1" applyFill="1" applyBorder="1" applyAlignment="1">
      <alignment horizontal="center" vertical="center" wrapText="1"/>
    </xf>
    <xf numFmtId="0" fontId="2" fillId="27" borderId="28" xfId="0" applyFont="1" applyFill="1" applyBorder="1" applyAlignment="1">
      <alignment horizontal="left" vertical="center"/>
    </xf>
    <xf numFmtId="0" fontId="2" fillId="27" borderId="24" xfId="0" applyFont="1" applyFill="1" applyBorder="1" applyAlignment="1">
      <alignment horizontal="center" vertical="center"/>
    </xf>
    <xf numFmtId="164" fontId="2" fillId="27" borderId="29" xfId="0" applyNumberFormat="1" applyFont="1" applyFill="1" applyBorder="1" applyAlignment="1">
      <alignment horizontal="center" vertical="center"/>
    </xf>
    <xf numFmtId="164" fontId="2" fillId="27" borderId="24" xfId="0" applyNumberFormat="1" applyFont="1" applyFill="1" applyBorder="1" applyAlignment="1">
      <alignment horizontal="center" vertical="center"/>
    </xf>
    <xf numFmtId="164" fontId="2" fillId="27" borderId="28" xfId="0" applyNumberFormat="1" applyFont="1" applyFill="1" applyBorder="1" applyAlignment="1">
      <alignment horizontal="center" vertical="center"/>
    </xf>
    <xf numFmtId="179" fontId="42" fillId="0" borderId="0" xfId="64" applyNumberFormat="1" applyFont="1"/>
    <xf numFmtId="0" fontId="2" fillId="27" borderId="26" xfId="92" applyFont="1" applyFill="1" applyBorder="1" applyAlignment="1">
      <alignment horizontal="left" vertical="center"/>
    </xf>
    <xf numFmtId="170" fontId="2" fillId="27" borderId="26" xfId="72" applyNumberFormat="1" applyFont="1" applyFill="1" applyBorder="1" applyAlignment="1" applyProtection="1"/>
    <xf numFmtId="170" fontId="2" fillId="27" borderId="27" xfId="72" applyNumberFormat="1" applyFont="1" applyFill="1" applyBorder="1" applyAlignment="1" applyProtection="1"/>
    <xf numFmtId="170" fontId="2" fillId="27" borderId="25" xfId="72" applyNumberFormat="1" applyFont="1" applyFill="1" applyBorder="1" applyAlignment="1" applyProtection="1"/>
    <xf numFmtId="168" fontId="2" fillId="27" borderId="27" xfId="72" applyNumberFormat="1" applyFont="1" applyFill="1" applyBorder="1" applyAlignment="1" applyProtection="1"/>
    <xf numFmtId="168" fontId="2" fillId="27" borderId="25" xfId="72" applyNumberFormat="1" applyFont="1" applyFill="1" applyBorder="1" applyAlignment="1" applyProtection="1"/>
    <xf numFmtId="0" fontId="2" fillId="27" borderId="28" xfId="93" applyFont="1" applyFill="1" applyBorder="1"/>
    <xf numFmtId="173" fontId="2" fillId="27" borderId="28" xfId="73" applyNumberFormat="1" applyFont="1" applyFill="1" applyBorder="1" applyAlignment="1" applyProtection="1"/>
    <xf numFmtId="173" fontId="2" fillId="27" borderId="29" xfId="73" applyNumberFormat="1" applyFont="1" applyFill="1" applyBorder="1" applyAlignment="1" applyProtection="1"/>
    <xf numFmtId="173" fontId="2" fillId="27" borderId="24" xfId="73" applyNumberFormat="1" applyFont="1" applyFill="1" applyBorder="1" applyAlignment="1" applyProtection="1"/>
    <xf numFmtId="174" fontId="2" fillId="27" borderId="29" xfId="73" applyNumberFormat="1" applyFont="1" applyFill="1" applyBorder="1" applyAlignment="1" applyProtection="1"/>
    <xf numFmtId="174" fontId="2" fillId="27" borderId="24" xfId="73" applyNumberFormat="1" applyFont="1" applyFill="1" applyBorder="1" applyAlignment="1" applyProtection="1"/>
    <xf numFmtId="0" fontId="10" fillId="23" borderId="28" xfId="93" quotePrefix="1" applyFont="1" applyFill="1" applyBorder="1" applyAlignment="1">
      <alignment horizontal="center" vertical="center"/>
    </xf>
    <xf numFmtId="0" fontId="10" fillId="23" borderId="29" xfId="93" quotePrefix="1" applyFont="1" applyFill="1" applyBorder="1" applyAlignment="1">
      <alignment horizontal="center" vertical="center"/>
    </xf>
    <xf numFmtId="0" fontId="10" fillId="23" borderId="24" xfId="93" quotePrefix="1" applyFont="1" applyFill="1" applyBorder="1" applyAlignment="1">
      <alignment horizontal="center" vertical="center"/>
    </xf>
    <xf numFmtId="0" fontId="10" fillId="23" borderId="14" xfId="93" applyFont="1" applyFill="1" applyBorder="1"/>
    <xf numFmtId="173" fontId="10" fillId="23" borderId="14" xfId="73" applyNumberFormat="1" applyFont="1" applyFill="1" applyBorder="1" applyAlignment="1" applyProtection="1"/>
    <xf numFmtId="173" fontId="10" fillId="23" borderId="0" xfId="73" applyNumberFormat="1" applyFont="1" applyFill="1" applyBorder="1" applyAlignment="1" applyProtection="1"/>
    <xf numFmtId="173" fontId="10" fillId="23" borderId="20" xfId="73" applyNumberFormat="1" applyFont="1" applyFill="1" applyBorder="1" applyAlignment="1" applyProtection="1"/>
    <xf numFmtId="174" fontId="10" fillId="23" borderId="0" xfId="73" applyNumberFormat="1" applyFont="1" applyFill="1" applyBorder="1" applyAlignment="1" applyProtection="1"/>
    <xf numFmtId="174" fontId="10" fillId="23" borderId="20" xfId="73" applyNumberFormat="1" applyFont="1" applyFill="1" applyBorder="1" applyAlignment="1" applyProtection="1"/>
    <xf numFmtId="0" fontId="2" fillId="23" borderId="14" xfId="93" applyFont="1" applyFill="1" applyBorder="1"/>
    <xf numFmtId="173" fontId="2" fillId="23" borderId="14" xfId="93" applyNumberFormat="1" applyFont="1" applyFill="1" applyBorder="1"/>
    <xf numFmtId="173" fontId="2" fillId="23" borderId="0" xfId="93" applyNumberFormat="1" applyFont="1" applyFill="1" applyBorder="1"/>
    <xf numFmtId="173" fontId="2" fillId="23" borderId="20" xfId="93" applyNumberFormat="1" applyFont="1" applyFill="1" applyBorder="1"/>
    <xf numFmtId="174" fontId="2" fillId="23" borderId="0" xfId="73" applyNumberFormat="1" applyFont="1" applyFill="1" applyBorder="1" applyAlignment="1" applyProtection="1"/>
    <xf numFmtId="174" fontId="2" fillId="23" borderId="20" xfId="73" applyNumberFormat="1" applyFont="1" applyFill="1" applyBorder="1" applyAlignment="1" applyProtection="1"/>
    <xf numFmtId="173" fontId="2" fillId="23" borderId="14" xfId="73" applyNumberFormat="1" applyFont="1" applyFill="1" applyBorder="1" applyAlignment="1" applyProtection="1"/>
    <xf numFmtId="173" fontId="2" fillId="23" borderId="0" xfId="73" applyNumberFormat="1" applyFont="1" applyFill="1" applyBorder="1" applyAlignment="1" applyProtection="1"/>
    <xf numFmtId="173" fontId="2" fillId="23" borderId="20" xfId="73" applyNumberFormat="1" applyFont="1" applyFill="1" applyBorder="1" applyAlignment="1" applyProtection="1"/>
    <xf numFmtId="0" fontId="10" fillId="23" borderId="0" xfId="100" applyFont="1" applyFill="1" applyBorder="1" applyAlignment="1">
      <alignment horizontal="center" vertical="center"/>
    </xf>
    <xf numFmtId="0" fontId="10" fillId="23" borderId="0" xfId="93" applyFont="1" applyFill="1" applyBorder="1"/>
    <xf numFmtId="0" fontId="2" fillId="23" borderId="0" xfId="100" applyFont="1" applyFill="1" applyBorder="1" applyAlignment="1">
      <alignment horizontal="center" vertical="center"/>
    </xf>
    <xf numFmtId="0" fontId="10" fillId="23" borderId="14" xfId="0" applyFont="1" applyFill="1" applyBorder="1"/>
    <xf numFmtId="164" fontId="10" fillId="23" borderId="20" xfId="0" applyNumberFormat="1" applyFont="1" applyFill="1" applyBorder="1" applyAlignment="1">
      <alignment horizontal="center" vertical="center"/>
    </xf>
    <xf numFmtId="164" fontId="10" fillId="23" borderId="14" xfId="0" applyNumberFormat="1" applyFont="1" applyFill="1" applyBorder="1" applyAlignment="1">
      <alignment horizontal="center" vertical="center"/>
    </xf>
    <xf numFmtId="164" fontId="10" fillId="23" borderId="0" xfId="0" applyNumberFormat="1" applyFont="1" applyFill="1" applyBorder="1" applyAlignment="1">
      <alignment horizontal="center" vertical="center"/>
    </xf>
    <xf numFmtId="0" fontId="10" fillId="23" borderId="14" xfId="0" applyFont="1" applyFill="1" applyBorder="1" applyAlignment="1">
      <alignment horizontal="left" vertical="center"/>
    </xf>
    <xf numFmtId="0" fontId="10" fillId="23" borderId="20" xfId="0" applyFont="1" applyFill="1" applyBorder="1" applyAlignment="1">
      <alignment horizontal="center" vertical="center"/>
    </xf>
    <xf numFmtId="0" fontId="2" fillId="23" borderId="14" xfId="0" applyFont="1" applyFill="1" applyBorder="1" applyAlignment="1">
      <alignment vertical="center"/>
    </xf>
    <xf numFmtId="0" fontId="2" fillId="23" borderId="0" xfId="0" applyFont="1" applyFill="1" applyBorder="1" applyAlignment="1">
      <alignment vertical="center"/>
    </xf>
    <xf numFmtId="0" fontId="10" fillId="23" borderId="0" xfId="0" applyFont="1" applyFill="1" applyBorder="1"/>
    <xf numFmtId="167" fontId="10" fillId="23" borderId="0" xfId="63" applyNumberFormat="1" applyFont="1" applyFill="1" applyBorder="1" applyAlignment="1" applyProtection="1">
      <alignment horizontal="right" indent="1"/>
    </xf>
    <xf numFmtId="167" fontId="10" fillId="23" borderId="20" xfId="63" applyNumberFormat="1" applyFont="1" applyFill="1" applyBorder="1" applyAlignment="1" applyProtection="1">
      <alignment horizontal="right" indent="1"/>
    </xf>
    <xf numFmtId="0" fontId="10" fillId="23" borderId="0" xfId="0" applyFont="1" applyFill="1" applyBorder="1" applyAlignment="1">
      <alignment wrapText="1"/>
    </xf>
    <xf numFmtId="165" fontId="10" fillId="23" borderId="0" xfId="63" applyNumberFormat="1" applyFont="1" applyFill="1" applyBorder="1" applyAlignment="1" applyProtection="1">
      <alignment horizontal="right" indent="1"/>
    </xf>
    <xf numFmtId="165" fontId="10" fillId="23" borderId="20" xfId="63" applyNumberFormat="1" applyFont="1" applyFill="1" applyBorder="1" applyAlignment="1" applyProtection="1">
      <alignment horizontal="right" indent="1"/>
    </xf>
    <xf numFmtId="0" fontId="10" fillId="23" borderId="28" xfId="0" applyFont="1" applyFill="1" applyBorder="1"/>
    <xf numFmtId="0" fontId="2" fillId="23" borderId="29" xfId="0" applyFont="1" applyFill="1" applyBorder="1" applyAlignment="1">
      <alignment vertical="center"/>
    </xf>
    <xf numFmtId="0" fontId="10" fillId="23" borderId="29" xfId="0" applyFont="1" applyFill="1" applyBorder="1" applyAlignment="1">
      <alignment wrapText="1"/>
    </xf>
    <xf numFmtId="165" fontId="10" fillId="23" borderId="29" xfId="63" applyNumberFormat="1" applyFont="1" applyFill="1" applyBorder="1" applyAlignment="1" applyProtection="1">
      <alignment horizontal="right" indent="1"/>
    </xf>
    <xf numFmtId="165" fontId="10" fillId="23" borderId="24" xfId="63" applyNumberFormat="1" applyFont="1" applyFill="1" applyBorder="1" applyAlignment="1" applyProtection="1">
      <alignment horizontal="right" indent="1"/>
    </xf>
    <xf numFmtId="0" fontId="2" fillId="23" borderId="26" xfId="0" applyFont="1" applyFill="1" applyBorder="1" applyAlignment="1">
      <alignment vertical="center"/>
    </xf>
    <xf numFmtId="0" fontId="2" fillId="23" borderId="27" xfId="0" applyFont="1" applyFill="1" applyBorder="1" applyAlignment="1">
      <alignment vertical="center"/>
    </xf>
    <xf numFmtId="0" fontId="10" fillId="23" borderId="27" xfId="0" applyFont="1" applyFill="1" applyBorder="1"/>
    <xf numFmtId="167" fontId="10" fillId="23" borderId="27" xfId="63" applyNumberFormat="1" applyFont="1" applyFill="1" applyBorder="1" applyAlignment="1" applyProtection="1">
      <alignment horizontal="right" indent="1"/>
    </xf>
    <xf numFmtId="167" fontId="10" fillId="23" borderId="25" xfId="63" applyNumberFormat="1" applyFont="1" applyFill="1" applyBorder="1" applyAlignment="1" applyProtection="1">
      <alignment horizontal="right" indent="1"/>
    </xf>
    <xf numFmtId="0" fontId="10" fillId="23" borderId="0" xfId="0" applyFont="1" applyFill="1" applyBorder="1" applyAlignment="1">
      <alignment vertical="center"/>
    </xf>
    <xf numFmtId="0" fontId="10" fillId="23" borderId="39" xfId="0" applyFont="1" applyFill="1" applyBorder="1" applyAlignment="1">
      <alignment horizontal="center" vertical="center"/>
    </xf>
    <xf numFmtId="0" fontId="10" fillId="23" borderId="30" xfId="0" applyFont="1" applyFill="1" applyBorder="1" applyAlignment="1">
      <alignment horizontal="center" vertical="center"/>
    </xf>
    <xf numFmtId="0" fontId="10" fillId="23" borderId="38" xfId="0" applyFont="1" applyFill="1" applyBorder="1" applyAlignment="1">
      <alignment horizontal="center" vertical="center"/>
    </xf>
    <xf numFmtId="0" fontId="10" fillId="23" borderId="14" xfId="92" applyFont="1" applyFill="1" applyBorder="1" applyAlignment="1">
      <alignment horizontal="left" vertical="center"/>
    </xf>
    <xf numFmtId="170" fontId="2" fillId="23" borderId="14" xfId="72" applyNumberFormat="1" applyFont="1" applyFill="1" applyBorder="1" applyAlignment="1" applyProtection="1"/>
    <xf numFmtId="170" fontId="2" fillId="23" borderId="0" xfId="72" applyNumberFormat="1" applyFont="1" applyFill="1" applyBorder="1" applyAlignment="1" applyProtection="1"/>
    <xf numFmtId="170" fontId="2" fillId="23" borderId="20" xfId="72" applyNumberFormat="1" applyFont="1" applyFill="1" applyBorder="1" applyAlignment="1" applyProtection="1"/>
    <xf numFmtId="168" fontId="2" fillId="23" borderId="0" xfId="72" applyNumberFormat="1" applyFont="1" applyFill="1" applyBorder="1" applyAlignment="1" applyProtection="1"/>
    <xf numFmtId="168" fontId="2" fillId="23" borderId="20" xfId="72" applyNumberFormat="1" applyFont="1" applyFill="1" applyBorder="1" applyAlignment="1" applyProtection="1"/>
    <xf numFmtId="170" fontId="10" fillId="23" borderId="14" xfId="72" applyNumberFormat="1" applyFont="1" applyFill="1" applyBorder="1" applyAlignment="1" applyProtection="1"/>
    <xf numFmtId="170" fontId="10" fillId="23" borderId="0" xfId="72" applyNumberFormat="1" applyFont="1" applyFill="1" applyBorder="1" applyAlignment="1" applyProtection="1"/>
    <xf numFmtId="170" fontId="10" fillId="23" borderId="20" xfId="72" applyNumberFormat="1" applyFont="1" applyFill="1" applyBorder="1" applyAlignment="1" applyProtection="1"/>
    <xf numFmtId="168" fontId="10" fillId="23" borderId="0" xfId="72" applyNumberFormat="1" applyFont="1" applyFill="1" applyBorder="1" applyAlignment="1" applyProtection="1"/>
    <xf numFmtId="168" fontId="10" fillId="23" borderId="20" xfId="72" applyNumberFormat="1" applyFont="1" applyFill="1" applyBorder="1" applyAlignment="1" applyProtection="1"/>
    <xf numFmtId="0" fontId="10" fillId="23" borderId="28" xfId="92" applyFont="1" applyFill="1" applyBorder="1" applyAlignment="1">
      <alignment horizontal="left" vertical="center"/>
    </xf>
    <xf numFmtId="170" fontId="10" fillId="23" borderId="28" xfId="72" applyNumberFormat="1" applyFont="1" applyFill="1" applyBorder="1" applyAlignment="1" applyProtection="1"/>
    <xf numFmtId="170" fontId="10" fillId="23" borderId="29" xfId="72" applyNumberFormat="1" applyFont="1" applyFill="1" applyBorder="1" applyAlignment="1" applyProtection="1"/>
    <xf numFmtId="170" fontId="10" fillId="23" borderId="24" xfId="72" applyNumberFormat="1" applyFont="1" applyFill="1" applyBorder="1" applyAlignment="1" applyProtection="1"/>
    <xf numFmtId="168" fontId="10" fillId="23" borderId="29" xfId="72" applyNumberFormat="1" applyFont="1" applyFill="1" applyBorder="1" applyAlignment="1" applyProtection="1"/>
    <xf numFmtId="168" fontId="10" fillId="23" borderId="24" xfId="72" applyNumberFormat="1" applyFont="1" applyFill="1" applyBorder="1" applyAlignment="1" applyProtection="1"/>
    <xf numFmtId="0" fontId="2" fillId="23" borderId="26" xfId="92" applyFont="1" applyFill="1" applyBorder="1" applyAlignment="1">
      <alignment horizontal="left" vertical="center"/>
    </xf>
    <xf numFmtId="170" fontId="2" fillId="23" borderId="26" xfId="72" applyNumberFormat="1" applyFont="1" applyFill="1" applyBorder="1" applyAlignment="1" applyProtection="1">
      <alignment horizontal="center" vertical="center"/>
    </xf>
    <xf numFmtId="170" fontId="2" fillId="23" borderId="27" xfId="72" applyNumberFormat="1" applyFont="1" applyFill="1" applyBorder="1" applyAlignment="1" applyProtection="1">
      <alignment horizontal="center" vertical="center"/>
    </xf>
    <xf numFmtId="170" fontId="2" fillId="23" borderId="25" xfId="72" applyNumberFormat="1" applyFont="1" applyFill="1" applyBorder="1" applyAlignment="1" applyProtection="1">
      <alignment horizontal="center" vertical="center"/>
    </xf>
    <xf numFmtId="168" fontId="2" fillId="23" borderId="27" xfId="72" applyNumberFormat="1" applyFont="1" applyFill="1" applyBorder="1" applyAlignment="1" applyProtection="1">
      <alignment horizontal="center" vertical="center"/>
    </xf>
    <xf numFmtId="168" fontId="2" fillId="23" borderId="25" xfId="72" applyNumberFormat="1" applyFont="1" applyFill="1" applyBorder="1" applyAlignment="1" applyProtection="1">
      <alignment horizontal="center" vertical="center"/>
    </xf>
    <xf numFmtId="170" fontId="2" fillId="23" borderId="14" xfId="72" applyNumberFormat="1" applyFont="1" applyFill="1" applyBorder="1" applyAlignment="1" applyProtection="1">
      <alignment horizontal="center" vertical="center"/>
    </xf>
    <xf numFmtId="170" fontId="2" fillId="23" borderId="0" xfId="72" applyNumberFormat="1" applyFont="1" applyFill="1" applyBorder="1" applyAlignment="1" applyProtection="1">
      <alignment horizontal="center" vertical="center"/>
    </xf>
    <xf numFmtId="170" fontId="2" fillId="23" borderId="20" xfId="72" applyNumberFormat="1" applyFont="1" applyFill="1" applyBorder="1" applyAlignment="1" applyProtection="1">
      <alignment horizontal="center" vertical="center"/>
    </xf>
    <xf numFmtId="168" fontId="2" fillId="23" borderId="0" xfId="72" applyNumberFormat="1" applyFont="1" applyFill="1" applyBorder="1" applyAlignment="1" applyProtection="1">
      <alignment horizontal="center" vertical="center"/>
    </xf>
    <xf numFmtId="168" fontId="2" fillId="23" borderId="20" xfId="72" applyNumberFormat="1" applyFont="1" applyFill="1" applyBorder="1" applyAlignment="1" applyProtection="1">
      <alignment horizontal="center" vertical="center"/>
    </xf>
    <xf numFmtId="168" fontId="10" fillId="23" borderId="0" xfId="92" applyNumberFormat="1" applyFont="1" applyFill="1" applyBorder="1"/>
    <xf numFmtId="168" fontId="10" fillId="23" borderId="20" xfId="92" applyNumberFormat="1" applyFont="1" applyFill="1" applyBorder="1"/>
    <xf numFmtId="168" fontId="10" fillId="23" borderId="29" xfId="92" applyNumberFormat="1" applyFont="1" applyFill="1" applyBorder="1"/>
    <xf numFmtId="168" fontId="10" fillId="23" borderId="24" xfId="92" applyNumberFormat="1" applyFont="1" applyFill="1" applyBorder="1"/>
    <xf numFmtId="0" fontId="2" fillId="23" borderId="14" xfId="92" applyFont="1" applyFill="1" applyBorder="1" applyAlignment="1">
      <alignment horizontal="left" vertical="center"/>
    </xf>
    <xf numFmtId="0" fontId="2" fillId="23" borderId="0" xfId="92" applyFont="1" applyFill="1" applyBorder="1" applyAlignment="1">
      <alignment horizontal="center" vertical="center"/>
    </xf>
    <xf numFmtId="0" fontId="2" fillId="23" borderId="0" xfId="0" applyFont="1" applyFill="1" applyBorder="1" applyAlignment="1">
      <alignment horizontal="center" vertical="center" wrapText="1"/>
    </xf>
    <xf numFmtId="1" fontId="10" fillId="23" borderId="24" xfId="72" quotePrefix="1" applyNumberFormat="1" applyFont="1" applyFill="1" applyBorder="1" applyAlignment="1" applyProtection="1">
      <alignment horizontal="center" vertical="center" wrapText="1"/>
    </xf>
    <xf numFmtId="1" fontId="10" fillId="23" borderId="0" xfId="92" applyNumberFormat="1" applyFont="1" applyFill="1" applyBorder="1" applyAlignment="1">
      <alignment horizontal="center" vertical="center" wrapText="1"/>
    </xf>
    <xf numFmtId="0" fontId="10" fillId="23" borderId="15" xfId="93" quotePrefix="1" applyFont="1" applyFill="1" applyBorder="1" applyAlignment="1">
      <alignment horizontal="center" vertical="center"/>
    </xf>
    <xf numFmtId="0" fontId="47" fillId="23" borderId="22" xfId="94" applyNumberFormat="1" applyFont="1" applyFill="1" applyBorder="1"/>
    <xf numFmtId="41" fontId="47" fillId="23" borderId="22" xfId="74" applyNumberFormat="1" applyFont="1" applyFill="1" applyBorder="1" applyAlignment="1" applyProtection="1">
      <alignment horizontal="center"/>
    </xf>
    <xf numFmtId="41" fontId="47" fillId="23" borderId="27" xfId="74" applyNumberFormat="1" applyFont="1" applyFill="1" applyBorder="1" applyAlignment="1" applyProtection="1">
      <alignment horizontal="right"/>
    </xf>
    <xf numFmtId="41" fontId="47" fillId="23" borderId="22" xfId="74" applyNumberFormat="1" applyFont="1" applyFill="1" applyBorder="1" applyAlignment="1" applyProtection="1">
      <alignment horizontal="right"/>
    </xf>
    <xf numFmtId="175" fontId="47" fillId="23" borderId="16" xfId="74" applyNumberFormat="1" applyFont="1" applyFill="1" applyBorder="1" applyAlignment="1" applyProtection="1">
      <alignment horizontal="right"/>
    </xf>
    <xf numFmtId="175" fontId="47" fillId="23" borderId="23" xfId="74" applyNumberFormat="1" applyFont="1" applyFill="1" applyBorder="1" applyAlignment="1" applyProtection="1">
      <alignment horizontal="right"/>
    </xf>
    <xf numFmtId="0" fontId="10" fillId="23" borderId="0" xfId="94" applyFont="1" applyFill="1"/>
    <xf numFmtId="41" fontId="46" fillId="23" borderId="13" xfId="74" applyNumberFormat="1" applyFont="1" applyFill="1" applyBorder="1" applyAlignment="1" applyProtection="1">
      <alignment horizontal="center"/>
    </xf>
    <xf numFmtId="41" fontId="46" fillId="23" borderId="0" xfId="74" applyNumberFormat="1" applyFont="1" applyFill="1" applyBorder="1" applyAlignment="1" applyProtection="1">
      <alignment horizontal="right"/>
    </xf>
    <xf numFmtId="41" fontId="46" fillId="23" borderId="13" xfId="74" applyNumberFormat="1" applyFont="1" applyFill="1" applyBorder="1" applyAlignment="1" applyProtection="1">
      <alignment horizontal="right"/>
    </xf>
    <xf numFmtId="175" fontId="46" fillId="23" borderId="10" xfId="74" applyNumberFormat="1" applyFont="1" applyFill="1" applyBorder="1" applyAlignment="1" applyProtection="1">
      <alignment horizontal="right"/>
    </xf>
    <xf numFmtId="175" fontId="46" fillId="23" borderId="11" xfId="74" applyNumberFormat="1" applyFont="1" applyFill="1" applyBorder="1" applyAlignment="1" applyProtection="1">
      <alignment horizontal="right"/>
    </xf>
    <xf numFmtId="41" fontId="10" fillId="23" borderId="13" xfId="74" applyNumberFormat="1" applyFont="1" applyFill="1" applyBorder="1" applyAlignment="1" applyProtection="1">
      <alignment horizontal="center"/>
    </xf>
    <xf numFmtId="41" fontId="10" fillId="23" borderId="0" xfId="74" applyNumberFormat="1" applyFont="1" applyFill="1" applyBorder="1" applyAlignment="1" applyProtection="1">
      <alignment horizontal="right"/>
    </xf>
    <xf numFmtId="41" fontId="10" fillId="23" borderId="13" xfId="74" applyNumberFormat="1" applyFont="1" applyFill="1" applyBorder="1" applyAlignment="1" applyProtection="1">
      <alignment horizontal="right"/>
    </xf>
    <xf numFmtId="175" fontId="10" fillId="23" borderId="10" xfId="74" applyNumberFormat="1" applyFont="1" applyFill="1" applyBorder="1" applyAlignment="1" applyProtection="1">
      <alignment horizontal="right"/>
    </xf>
    <xf numFmtId="175" fontId="10" fillId="23" borderId="11" xfId="74" applyNumberFormat="1" applyFont="1" applyFill="1" applyBorder="1" applyAlignment="1" applyProtection="1">
      <alignment horizontal="right"/>
    </xf>
    <xf numFmtId="0" fontId="10" fillId="23" borderId="0" xfId="94" applyFont="1" applyFill="1" applyBorder="1" applyAlignment="1"/>
    <xf numFmtId="0" fontId="10" fillId="23" borderId="13" xfId="94" applyFont="1" applyFill="1" applyBorder="1"/>
    <xf numFmtId="0" fontId="47" fillId="23" borderId="13" xfId="74" applyNumberFormat="1" applyFont="1" applyFill="1" applyBorder="1" applyAlignment="1" applyProtection="1"/>
    <xf numFmtId="41" fontId="47" fillId="23" borderId="13" xfId="74" applyNumberFormat="1" applyFont="1" applyFill="1" applyBorder="1" applyAlignment="1" applyProtection="1">
      <alignment horizontal="center"/>
    </xf>
    <xf numFmtId="41" fontId="47" fillId="23" borderId="0" xfId="74" applyNumberFormat="1" applyFont="1" applyFill="1" applyBorder="1" applyAlignment="1" applyProtection="1">
      <alignment horizontal="right"/>
    </xf>
    <xf numFmtId="41" fontId="47" fillId="23" borderId="13" xfId="74" applyNumberFormat="1" applyFont="1" applyFill="1" applyBorder="1" applyAlignment="1" applyProtection="1">
      <alignment horizontal="right"/>
    </xf>
    <xf numFmtId="175" fontId="47" fillId="23" borderId="10" xfId="74" applyNumberFormat="1" applyFont="1" applyFill="1" applyBorder="1" applyAlignment="1" applyProtection="1">
      <alignment horizontal="right"/>
    </xf>
    <xf numFmtId="175" fontId="47" fillId="23" borderId="11" xfId="74" applyNumberFormat="1" applyFont="1" applyFill="1" applyBorder="1" applyAlignment="1" applyProtection="1">
      <alignment horizontal="right"/>
    </xf>
    <xf numFmtId="0" fontId="10" fillId="23" borderId="14" xfId="95" applyFont="1" applyFill="1" applyBorder="1"/>
    <xf numFmtId="0" fontId="10" fillId="23" borderId="14" xfId="95" applyFont="1" applyFill="1" applyBorder="1" applyAlignment="1">
      <alignment horizontal="left" indent="2"/>
    </xf>
    <xf numFmtId="0" fontId="10" fillId="23" borderId="14" xfId="95" applyFont="1" applyFill="1" applyBorder="1" applyAlignment="1">
      <alignment horizontal="left"/>
    </xf>
    <xf numFmtId="0" fontId="10" fillId="23" borderId="13" xfId="96" applyFont="1" applyFill="1" applyBorder="1"/>
    <xf numFmtId="0" fontId="2" fillId="23" borderId="0" xfId="96" applyFont="1" applyFill="1" applyBorder="1" applyAlignment="1">
      <alignment horizontal="center" vertical="center"/>
    </xf>
    <xf numFmtId="0" fontId="10" fillId="23" borderId="0" xfId="96" applyFont="1" applyFill="1" applyBorder="1"/>
    <xf numFmtId="173" fontId="10" fillId="23" borderId="0" xfId="75" applyNumberFormat="1" applyFont="1" applyFill="1" applyBorder="1" applyAlignment="1" applyProtection="1"/>
    <xf numFmtId="176" fontId="10" fillId="23" borderId="0" xfId="112" applyNumberFormat="1" applyFont="1" applyFill="1" applyBorder="1" applyAlignment="1" applyProtection="1">
      <alignment horizontal="right"/>
    </xf>
    <xf numFmtId="173" fontId="2" fillId="23" borderId="0" xfId="75" applyNumberFormat="1" applyFont="1" applyFill="1" applyBorder="1" applyAlignment="1" applyProtection="1"/>
    <xf numFmtId="0" fontId="2" fillId="23" borderId="14" xfId="96" applyFont="1" applyFill="1" applyBorder="1"/>
    <xf numFmtId="176" fontId="10" fillId="23" borderId="20" xfId="112" applyNumberFormat="1" applyFont="1" applyFill="1" applyBorder="1" applyAlignment="1" applyProtection="1">
      <alignment horizontal="right"/>
    </xf>
    <xf numFmtId="0" fontId="10" fillId="23" borderId="14" xfId="96" applyFont="1" applyFill="1" applyBorder="1"/>
    <xf numFmtId="0" fontId="10" fillId="23" borderId="28" xfId="96" applyFont="1" applyFill="1" applyBorder="1"/>
    <xf numFmtId="173" fontId="2" fillId="23" borderId="29" xfId="75" applyNumberFormat="1" applyFont="1" applyFill="1" applyBorder="1" applyAlignment="1" applyProtection="1"/>
    <xf numFmtId="176" fontId="2" fillId="23" borderId="29" xfId="112" applyNumberFormat="1" applyFont="1" applyFill="1" applyBorder="1" applyAlignment="1" applyProtection="1">
      <alignment horizontal="right"/>
    </xf>
    <xf numFmtId="176" fontId="2" fillId="23" borderId="24" xfId="112" applyNumberFormat="1" applyFont="1" applyFill="1" applyBorder="1" applyAlignment="1" applyProtection="1">
      <alignment horizontal="right"/>
    </xf>
    <xf numFmtId="0" fontId="2" fillId="23" borderId="29" xfId="96" applyFont="1" applyFill="1" applyBorder="1" applyAlignment="1">
      <alignment horizontal="center" vertical="center"/>
    </xf>
    <xf numFmtId="0" fontId="10" fillId="27" borderId="28" xfId="96" applyFont="1" applyFill="1" applyBorder="1" applyAlignment="1">
      <alignment vertical="center"/>
    </xf>
    <xf numFmtId="173" fontId="2" fillId="27" borderId="29" xfId="75" applyNumberFormat="1" applyFont="1" applyFill="1" applyBorder="1" applyAlignment="1" applyProtection="1">
      <alignment vertical="center"/>
    </xf>
    <xf numFmtId="176" fontId="2" fillId="27" borderId="29" xfId="112" applyNumberFormat="1" applyFont="1" applyFill="1" applyBorder="1" applyAlignment="1" applyProtection="1">
      <alignment horizontal="right" vertical="center"/>
    </xf>
    <xf numFmtId="176" fontId="2" fillId="27" borderId="24" xfId="112" applyNumberFormat="1" applyFont="1" applyFill="1" applyBorder="1" applyAlignment="1" applyProtection="1">
      <alignment horizontal="right" vertical="center"/>
    </xf>
    <xf numFmtId="0" fontId="10" fillId="0" borderId="0" xfId="96" applyFont="1" applyFill="1" applyAlignment="1">
      <alignment vertical="center"/>
    </xf>
    <xf numFmtId="0" fontId="2" fillId="23" borderId="26" xfId="96" applyFont="1" applyFill="1" applyBorder="1"/>
    <xf numFmtId="0" fontId="10" fillId="23" borderId="27" xfId="96" applyFont="1" applyFill="1" applyBorder="1"/>
    <xf numFmtId="173" fontId="10" fillId="23" borderId="27" xfId="75" applyNumberFormat="1" applyFont="1" applyFill="1" applyBorder="1" applyAlignment="1" applyProtection="1"/>
    <xf numFmtId="176" fontId="10" fillId="23" borderId="27" xfId="112" applyNumberFormat="1" applyFont="1" applyFill="1" applyBorder="1" applyAlignment="1" applyProtection="1">
      <alignment horizontal="right"/>
    </xf>
    <xf numFmtId="176" fontId="10" fillId="23" borderId="25" xfId="112" applyNumberFormat="1" applyFont="1" applyFill="1" applyBorder="1" applyAlignment="1" applyProtection="1">
      <alignment horizontal="right"/>
    </xf>
    <xf numFmtId="173" fontId="2" fillId="23" borderId="29" xfId="75" applyNumberFormat="1" applyFont="1" applyFill="1" applyBorder="1" applyAlignment="1" applyProtection="1">
      <alignment horizontal="left"/>
    </xf>
    <xf numFmtId="179" fontId="10" fillId="23" borderId="0" xfId="63" applyNumberFormat="1" applyFont="1" applyFill="1" applyBorder="1"/>
    <xf numFmtId="0" fontId="10" fillId="23" borderId="14" xfId="97" applyFont="1" applyFill="1" applyBorder="1"/>
    <xf numFmtId="179" fontId="10" fillId="23" borderId="20" xfId="63" applyNumberFormat="1" applyFont="1" applyFill="1" applyBorder="1"/>
    <xf numFmtId="0" fontId="10" fillId="0" borderId="0" xfId="97" applyFont="1" applyFill="1" applyAlignment="1">
      <alignment vertical="center"/>
    </xf>
    <xf numFmtId="0" fontId="2" fillId="27" borderId="28" xfId="97" applyFont="1" applyFill="1" applyBorder="1" applyAlignment="1">
      <alignment vertical="center"/>
    </xf>
    <xf numFmtId="179" fontId="2" fillId="27" borderId="29" xfId="63" applyNumberFormat="1" applyFont="1" applyFill="1" applyBorder="1" applyAlignment="1">
      <alignment vertical="center"/>
    </xf>
    <xf numFmtId="179" fontId="2" fillId="27" borderId="24" xfId="63" applyNumberFormat="1" applyFont="1" applyFill="1" applyBorder="1" applyAlignment="1">
      <alignment vertical="center"/>
    </xf>
    <xf numFmtId="0" fontId="2" fillId="27" borderId="28" xfId="97" applyFont="1" applyFill="1" applyBorder="1"/>
    <xf numFmtId="179" fontId="2" fillId="27" borderId="29" xfId="63" applyNumberFormat="1" applyFont="1" applyFill="1" applyBorder="1"/>
    <xf numFmtId="179" fontId="2" fillId="27" borderId="24" xfId="63" applyNumberFormat="1" applyFont="1" applyFill="1" applyBorder="1"/>
    <xf numFmtId="0" fontId="2" fillId="23" borderId="39" xfId="97" applyFont="1" applyFill="1" applyBorder="1" applyAlignment="1">
      <alignment horizontal="center" vertical="center"/>
    </xf>
    <xf numFmtId="0" fontId="2" fillId="23" borderId="30" xfId="97" applyFont="1" applyFill="1" applyBorder="1" applyAlignment="1">
      <alignment horizontal="center" vertical="center"/>
    </xf>
    <xf numFmtId="0" fontId="2" fillId="23" borderId="38" xfId="97" applyFont="1" applyFill="1" applyBorder="1" applyAlignment="1">
      <alignment horizontal="center" vertical="center"/>
    </xf>
    <xf numFmtId="164" fontId="2" fillId="23" borderId="22" xfId="113" applyNumberFormat="1" applyFont="1" applyFill="1" applyBorder="1" applyAlignment="1" applyProtection="1">
      <alignment horizontal="center"/>
    </xf>
    <xf numFmtId="173" fontId="2" fillId="23" borderId="26" xfId="76" applyNumberFormat="1" applyFont="1" applyFill="1" applyBorder="1" applyAlignment="1" applyProtection="1"/>
    <xf numFmtId="164" fontId="10" fillId="23" borderId="13" xfId="113" applyNumberFormat="1" applyFont="1" applyFill="1" applyBorder="1" applyAlignment="1" applyProtection="1">
      <alignment horizontal="center"/>
    </xf>
    <xf numFmtId="164" fontId="2" fillId="23" borderId="13" xfId="113" applyNumberFormat="1" applyFont="1" applyFill="1" applyBorder="1" applyAlignment="1" applyProtection="1">
      <alignment horizontal="center"/>
    </xf>
    <xf numFmtId="173" fontId="2" fillId="23" borderId="14" xfId="98" applyNumberFormat="1" applyFont="1" applyFill="1" applyBorder="1"/>
    <xf numFmtId="173" fontId="10" fillId="23" borderId="14" xfId="76" applyNumberFormat="1" applyFont="1" applyFill="1" applyBorder="1" applyAlignment="1" applyProtection="1"/>
    <xf numFmtId="173" fontId="2" fillId="23" borderId="14" xfId="76" applyNumberFormat="1" applyFont="1" applyFill="1" applyBorder="1" applyAlignment="1" applyProtection="1"/>
    <xf numFmtId="164" fontId="2" fillId="23" borderId="15" xfId="113" applyNumberFormat="1" applyFont="1" applyFill="1" applyBorder="1" applyAlignment="1" applyProtection="1">
      <alignment horizontal="center"/>
    </xf>
    <xf numFmtId="173" fontId="2" fillId="23" borderId="28" xfId="76" applyNumberFormat="1" applyFont="1" applyFill="1" applyBorder="1" applyAlignment="1" applyProtection="1"/>
    <xf numFmtId="0" fontId="2" fillId="23" borderId="0" xfId="98" applyFont="1" applyFill="1" applyBorder="1"/>
    <xf numFmtId="173" fontId="2" fillId="23" borderId="0" xfId="76" applyNumberFormat="1" applyFont="1" applyFill="1" applyBorder="1" applyAlignment="1" applyProtection="1"/>
    <xf numFmtId="174" fontId="2" fillId="23" borderId="0" xfId="76" applyNumberFormat="1" applyFont="1" applyFill="1" applyBorder="1" applyAlignment="1" applyProtection="1"/>
    <xf numFmtId="0" fontId="10" fillId="23" borderId="0" xfId="98" applyFont="1" applyFill="1" applyBorder="1"/>
    <xf numFmtId="178" fontId="10" fillId="23" borderId="0" xfId="63" applyNumberFormat="1" applyFont="1" applyFill="1" applyBorder="1"/>
    <xf numFmtId="174" fontId="10" fillId="23" borderId="0" xfId="76" applyNumberFormat="1" applyFont="1" applyFill="1" applyBorder="1" applyAlignment="1" applyProtection="1"/>
    <xf numFmtId="173" fontId="2" fillId="23" borderId="0" xfId="98" applyNumberFormat="1" applyFont="1" applyFill="1" applyBorder="1"/>
    <xf numFmtId="174" fontId="2" fillId="23" borderId="0" xfId="98" applyNumberFormat="1" applyFont="1" applyFill="1" applyBorder="1"/>
    <xf numFmtId="173" fontId="10" fillId="23" borderId="0" xfId="76" applyNumberFormat="1" applyFont="1" applyFill="1" applyBorder="1" applyAlignment="1" applyProtection="1"/>
    <xf numFmtId="0" fontId="2" fillId="23" borderId="20" xfId="96" applyFont="1" applyFill="1" applyBorder="1" applyAlignment="1">
      <alignment horizontal="center" vertical="center"/>
    </xf>
    <xf numFmtId="0" fontId="2" fillId="23" borderId="14" xfId="98" applyFont="1" applyFill="1" applyBorder="1"/>
    <xf numFmtId="174" fontId="2" fillId="23" borderId="20" xfId="76" applyNumberFormat="1" applyFont="1" applyFill="1" applyBorder="1" applyAlignment="1" applyProtection="1"/>
    <xf numFmtId="174" fontId="10" fillId="23" borderId="20" xfId="76" applyNumberFormat="1" applyFont="1" applyFill="1" applyBorder="1" applyAlignment="1" applyProtection="1"/>
    <xf numFmtId="0" fontId="10" fillId="23" borderId="14" xfId="98" applyFont="1" applyFill="1" applyBorder="1"/>
    <xf numFmtId="174" fontId="2" fillId="23" borderId="20" xfId="98" applyNumberFormat="1" applyFont="1" applyFill="1" applyBorder="1"/>
    <xf numFmtId="0" fontId="10" fillId="23" borderId="28" xfId="98" applyFont="1" applyFill="1" applyBorder="1"/>
    <xf numFmtId="173" fontId="2" fillId="23" borderId="29" xfId="76" applyNumberFormat="1" applyFont="1" applyFill="1" applyBorder="1" applyAlignment="1" applyProtection="1"/>
    <xf numFmtId="174" fontId="2" fillId="23" borderId="29" xfId="76" applyNumberFormat="1" applyFont="1" applyFill="1" applyBorder="1" applyAlignment="1" applyProtection="1"/>
    <xf numFmtId="174" fontId="2" fillId="23" borderId="24" xfId="76" applyNumberFormat="1" applyFont="1" applyFill="1" applyBorder="1" applyAlignment="1" applyProtection="1"/>
    <xf numFmtId="173" fontId="2" fillId="23" borderId="29" xfId="76" applyNumberFormat="1" applyFont="1" applyFill="1" applyBorder="1" applyAlignment="1" applyProtection="1">
      <alignment horizontal="left"/>
    </xf>
    <xf numFmtId="0" fontId="10" fillId="23" borderId="26" xfId="98" applyFont="1" applyFill="1" applyBorder="1"/>
    <xf numFmtId="173" fontId="2" fillId="23" borderId="27" xfId="76" applyNumberFormat="1" applyFont="1" applyFill="1" applyBorder="1" applyAlignment="1" applyProtection="1"/>
    <xf numFmtId="174" fontId="2" fillId="23" borderId="27" xfId="76" applyNumberFormat="1" applyFont="1" applyFill="1" applyBorder="1" applyAlignment="1" applyProtection="1"/>
    <xf numFmtId="174" fontId="2" fillId="23" borderId="25" xfId="76" applyNumberFormat="1" applyFont="1" applyFill="1" applyBorder="1" applyAlignment="1" applyProtection="1"/>
    <xf numFmtId="0" fontId="2" fillId="23" borderId="14" xfId="96" applyFont="1" applyFill="1" applyBorder="1" applyAlignment="1">
      <alignment horizontal="center" vertical="center"/>
    </xf>
    <xf numFmtId="173" fontId="2" fillId="23" borderId="20" xfId="76" applyNumberFormat="1" applyFont="1" applyFill="1" applyBorder="1" applyAlignment="1" applyProtection="1"/>
    <xf numFmtId="178" fontId="10" fillId="23" borderId="14" xfId="63" applyNumberFormat="1" applyFont="1" applyFill="1" applyBorder="1"/>
    <xf numFmtId="178" fontId="10" fillId="23" borderId="20" xfId="63" applyNumberFormat="1" applyFont="1" applyFill="1" applyBorder="1"/>
    <xf numFmtId="173" fontId="2" fillId="23" borderId="20" xfId="98" applyNumberFormat="1" applyFont="1" applyFill="1" applyBorder="1"/>
    <xf numFmtId="173" fontId="10" fillId="23" borderId="20" xfId="76" applyNumberFormat="1" applyFont="1" applyFill="1" applyBorder="1" applyAlignment="1" applyProtection="1"/>
    <xf numFmtId="173" fontId="2" fillId="23" borderId="24" xfId="76" applyNumberFormat="1" applyFont="1" applyFill="1" applyBorder="1" applyAlignment="1" applyProtection="1"/>
    <xf numFmtId="173" fontId="2" fillId="23" borderId="25" xfId="76" applyNumberFormat="1" applyFont="1" applyFill="1" applyBorder="1" applyAlignment="1" applyProtection="1"/>
    <xf numFmtId="0" fontId="10" fillId="23" borderId="13" xfId="98" applyFont="1" applyFill="1" applyBorder="1" applyAlignment="1">
      <alignment horizontal="center" vertical="center" wrapText="1"/>
    </xf>
    <xf numFmtId="0" fontId="2" fillId="23" borderId="22" xfId="98" applyFont="1" applyFill="1" applyBorder="1" applyAlignment="1">
      <alignment horizontal="center" vertical="center" wrapText="1"/>
    </xf>
    <xf numFmtId="0" fontId="2" fillId="0" borderId="0" xfId="98" applyFont="1" applyFill="1" applyAlignment="1">
      <alignment horizontal="center"/>
    </xf>
    <xf numFmtId="0" fontId="2" fillId="23" borderId="26" xfId="98" applyFont="1" applyFill="1" applyBorder="1"/>
    <xf numFmtId="0" fontId="2" fillId="23" borderId="27" xfId="98" applyFont="1" applyFill="1" applyBorder="1"/>
    <xf numFmtId="0" fontId="10" fillId="27" borderId="28" xfId="98" applyFont="1" applyFill="1" applyBorder="1"/>
    <xf numFmtId="173" fontId="2" fillId="27" borderId="29" xfId="76" applyNumberFormat="1" applyFont="1" applyFill="1" applyBorder="1" applyAlignment="1" applyProtection="1"/>
    <xf numFmtId="173" fontId="2" fillId="27" borderId="28" xfId="76" applyNumberFormat="1" applyFont="1" applyFill="1" applyBorder="1" applyAlignment="1" applyProtection="1"/>
    <xf numFmtId="173" fontId="2" fillId="27" borderId="24" xfId="76" applyNumberFormat="1" applyFont="1" applyFill="1" applyBorder="1" applyAlignment="1" applyProtection="1"/>
    <xf numFmtId="164" fontId="2" fillId="27" borderId="15" xfId="113" applyNumberFormat="1" applyFont="1" applyFill="1" applyBorder="1" applyAlignment="1" applyProtection="1">
      <alignment horizontal="center"/>
    </xf>
    <xf numFmtId="174" fontId="2" fillId="27" borderId="29" xfId="76" applyNumberFormat="1" applyFont="1" applyFill="1" applyBorder="1" applyAlignment="1" applyProtection="1"/>
    <xf numFmtId="174" fontId="2" fillId="27" borderId="24" xfId="76" applyNumberFormat="1" applyFont="1" applyFill="1" applyBorder="1" applyAlignment="1" applyProtection="1"/>
    <xf numFmtId="0" fontId="10" fillId="23" borderId="22" xfId="96" applyFont="1" applyFill="1" applyBorder="1"/>
    <xf numFmtId="177" fontId="10" fillId="23" borderId="20" xfId="112" applyNumberFormat="1" applyFont="1" applyFill="1" applyBorder="1" applyAlignment="1" applyProtection="1">
      <alignment horizontal="right"/>
    </xf>
    <xf numFmtId="0" fontId="2" fillId="23" borderId="13" xfId="96" applyFont="1" applyFill="1" applyBorder="1"/>
    <xf numFmtId="177" fontId="2" fillId="23" borderId="20" xfId="112" applyNumberFormat="1" applyFont="1" applyFill="1" applyBorder="1" applyAlignment="1" applyProtection="1">
      <alignment horizontal="right"/>
    </xf>
    <xf numFmtId="173" fontId="2" fillId="23" borderId="14" xfId="75" applyNumberFormat="1" applyFont="1" applyFill="1" applyBorder="1" applyAlignment="1" applyProtection="1"/>
    <xf numFmtId="178" fontId="2" fillId="23" borderId="14" xfId="63" applyNumberFormat="1" applyFont="1" applyFill="1" applyBorder="1"/>
    <xf numFmtId="178" fontId="2" fillId="23" borderId="0" xfId="63" applyNumberFormat="1" applyFont="1" applyFill="1" applyBorder="1"/>
    <xf numFmtId="0" fontId="2" fillId="23" borderId="28" xfId="96" applyFont="1" applyFill="1" applyBorder="1" applyAlignment="1">
      <alignment horizontal="center" vertical="center"/>
    </xf>
    <xf numFmtId="173" fontId="2" fillId="27" borderId="28" xfId="75" applyNumberFormat="1" applyFont="1" applyFill="1" applyBorder="1" applyAlignment="1" applyProtection="1">
      <alignment vertical="center"/>
    </xf>
    <xf numFmtId="178" fontId="2" fillId="27" borderId="28" xfId="63" applyNumberFormat="1" applyFont="1" applyFill="1" applyBorder="1" applyAlignment="1">
      <alignment vertical="center"/>
    </xf>
    <xf numFmtId="178" fontId="2" fillId="27" borderId="29" xfId="63" applyNumberFormat="1" applyFont="1" applyFill="1" applyBorder="1" applyAlignment="1">
      <alignment vertical="center"/>
    </xf>
    <xf numFmtId="177" fontId="2" fillId="27" borderId="24" xfId="112" applyNumberFormat="1" applyFont="1" applyFill="1" applyBorder="1" applyAlignment="1" applyProtection="1">
      <alignment horizontal="right" vertical="center"/>
    </xf>
    <xf numFmtId="173" fontId="10" fillId="0" borderId="0" xfId="96" applyNumberFormat="1" applyFont="1" applyFill="1" applyAlignment="1">
      <alignment horizontal="center" vertical="center"/>
    </xf>
    <xf numFmtId="0" fontId="2" fillId="0" borderId="0" xfId="96" applyFont="1" applyFill="1" applyAlignment="1">
      <alignment horizontal="center" vertical="center"/>
    </xf>
    <xf numFmtId="0" fontId="10" fillId="0" borderId="21" xfId="99" applyFont="1" applyFill="1" applyBorder="1" applyAlignment="1">
      <alignment horizontal="left" vertical="center"/>
    </xf>
    <xf numFmtId="0" fontId="10" fillId="0" borderId="21" xfId="99" applyFont="1" applyFill="1" applyBorder="1" applyAlignment="1">
      <alignment horizontal="center" vertical="center"/>
    </xf>
    <xf numFmtId="173" fontId="2" fillId="25" borderId="15" xfId="75" applyNumberFormat="1" applyFont="1" applyFill="1" applyBorder="1" applyAlignment="1" applyProtection="1"/>
    <xf numFmtId="0" fontId="10" fillId="23" borderId="21" xfId="99" applyFont="1" applyFill="1" applyBorder="1" applyAlignment="1">
      <alignment horizontal="center" vertical="center"/>
    </xf>
    <xf numFmtId="176" fontId="10" fillId="23" borderId="13" xfId="75" applyNumberFormat="1" applyFont="1" applyFill="1" applyBorder="1" applyAlignment="1" applyProtection="1"/>
    <xf numFmtId="176" fontId="10" fillId="23" borderId="22" xfId="75" applyNumberFormat="1" applyFont="1" applyFill="1" applyBorder="1" applyAlignment="1" applyProtection="1"/>
    <xf numFmtId="176" fontId="2" fillId="23" borderId="13" xfId="75" applyNumberFormat="1" applyFont="1" applyFill="1" applyBorder="1" applyAlignment="1" applyProtection="1"/>
    <xf numFmtId="0" fontId="2" fillId="24" borderId="13" xfId="96" applyFont="1" applyFill="1" applyBorder="1"/>
    <xf numFmtId="176" fontId="2" fillId="24" borderId="13" xfId="75" applyNumberFormat="1" applyFont="1" applyFill="1" applyBorder="1" applyAlignment="1" applyProtection="1"/>
    <xf numFmtId="0" fontId="2" fillId="28" borderId="13" xfId="96" applyFont="1" applyFill="1" applyBorder="1"/>
    <xf numFmtId="176" fontId="2" fillId="28" borderId="13" xfId="75" applyNumberFormat="1" applyFont="1" applyFill="1" applyBorder="1" applyAlignment="1" applyProtection="1"/>
    <xf numFmtId="0" fontId="2" fillId="29" borderId="21" xfId="99" applyFont="1" applyFill="1" applyBorder="1" applyAlignment="1">
      <alignment horizontal="left" vertical="center"/>
    </xf>
    <xf numFmtId="0" fontId="2" fillId="27" borderId="15" xfId="96" applyFont="1" applyFill="1" applyBorder="1"/>
    <xf numFmtId="176" fontId="2" fillId="27" borderId="15" xfId="75" applyNumberFormat="1" applyFont="1" applyFill="1" applyBorder="1" applyAlignment="1" applyProtection="1"/>
    <xf numFmtId="0" fontId="2" fillId="25" borderId="15" xfId="96" applyFont="1" applyFill="1" applyBorder="1"/>
    <xf numFmtId="176" fontId="2" fillId="25" borderId="15" xfId="75" applyNumberFormat="1" applyFont="1" applyFill="1" applyBorder="1" applyAlignment="1" applyProtection="1"/>
    <xf numFmtId="0" fontId="10" fillId="23" borderId="14" xfId="103" applyFont="1" applyFill="1" applyBorder="1"/>
    <xf numFmtId="0" fontId="2" fillId="23" borderId="28" xfId="103" applyFont="1" applyFill="1" applyBorder="1"/>
    <xf numFmtId="0" fontId="2" fillId="23" borderId="26" xfId="103" applyFont="1" applyFill="1" applyBorder="1" applyAlignment="1">
      <alignment horizontal="center"/>
    </xf>
    <xf numFmtId="173" fontId="10" fillId="23" borderId="0" xfId="80" applyNumberFormat="1" applyFont="1" applyFill="1" applyBorder="1" applyAlignment="1" applyProtection="1"/>
    <xf numFmtId="173" fontId="10" fillId="23" borderId="0" xfId="103" applyNumberFormat="1" applyFont="1" applyFill="1" applyBorder="1"/>
    <xf numFmtId="174" fontId="10" fillId="23" borderId="0" xfId="103" applyNumberFormat="1" applyFont="1" applyFill="1" applyBorder="1" applyAlignment="1">
      <alignment horizontal="center"/>
    </xf>
    <xf numFmtId="173" fontId="10" fillId="23" borderId="20" xfId="80" applyNumberFormat="1" applyFont="1" applyFill="1" applyBorder="1" applyAlignment="1" applyProtection="1"/>
    <xf numFmtId="174" fontId="10" fillId="23" borderId="20" xfId="80" applyNumberFormat="1" applyFont="1" applyFill="1" applyBorder="1" applyAlignment="1" applyProtection="1"/>
    <xf numFmtId="174" fontId="10" fillId="23" borderId="20" xfId="103" applyNumberFormat="1" applyFont="1" applyFill="1" applyBorder="1"/>
    <xf numFmtId="11" fontId="2" fillId="23" borderId="14" xfId="103" applyNumberFormat="1" applyFont="1" applyFill="1" applyBorder="1" applyAlignment="1">
      <alignment horizontal="center"/>
    </xf>
    <xf numFmtId="0" fontId="2" fillId="23" borderId="29" xfId="103" applyFont="1" applyFill="1" applyBorder="1"/>
    <xf numFmtId="173" fontId="2" fillId="23" borderId="29" xfId="80" applyNumberFormat="1" applyFont="1" applyFill="1" applyBorder="1" applyAlignment="1" applyProtection="1"/>
    <xf numFmtId="174" fontId="2" fillId="23" borderId="29" xfId="103" applyNumberFormat="1" applyFont="1" applyFill="1" applyBorder="1" applyAlignment="1">
      <alignment horizontal="center"/>
    </xf>
    <xf numFmtId="174" fontId="2" fillId="23" borderId="24" xfId="80" applyNumberFormat="1" applyFont="1" applyFill="1" applyBorder="1" applyAlignment="1" applyProtection="1"/>
    <xf numFmtId="0" fontId="10" fillId="23" borderId="27" xfId="93" applyFont="1" applyFill="1" applyBorder="1"/>
    <xf numFmtId="173" fontId="10" fillId="23" borderId="27" xfId="80" applyNumberFormat="1" applyFont="1" applyFill="1" applyBorder="1" applyAlignment="1" applyProtection="1"/>
    <xf numFmtId="173" fontId="10" fillId="23" borderId="27" xfId="103" applyNumberFormat="1" applyFont="1" applyFill="1" applyBorder="1"/>
    <xf numFmtId="174" fontId="10" fillId="23" borderId="27" xfId="103" applyNumberFormat="1" applyFont="1" applyFill="1" applyBorder="1" applyAlignment="1">
      <alignment horizontal="center"/>
    </xf>
    <xf numFmtId="173" fontId="10" fillId="23" borderId="25" xfId="80" applyNumberFormat="1" applyFont="1" applyFill="1" applyBorder="1" applyAlignment="1" applyProtection="1"/>
    <xf numFmtId="174" fontId="10" fillId="23" borderId="25" xfId="103" applyNumberFormat="1" applyFont="1" applyFill="1" applyBorder="1"/>
    <xf numFmtId="173" fontId="10" fillId="23" borderId="26" xfId="80" applyNumberFormat="1" applyFont="1" applyFill="1" applyBorder="1" applyAlignment="1" applyProtection="1"/>
    <xf numFmtId="173" fontId="10" fillId="23" borderId="14" xfId="80" applyNumberFormat="1" applyFont="1" applyFill="1" applyBorder="1" applyAlignment="1" applyProtection="1"/>
    <xf numFmtId="173" fontId="2" fillId="23" borderId="28" xfId="80" applyNumberFormat="1" applyFont="1" applyFill="1" applyBorder="1" applyAlignment="1" applyProtection="1"/>
    <xf numFmtId="173" fontId="2" fillId="23" borderId="24" xfId="80" applyNumberFormat="1" applyFont="1" applyFill="1" applyBorder="1" applyAlignment="1" applyProtection="1"/>
    <xf numFmtId="173" fontId="10" fillId="23" borderId="26" xfId="103" applyNumberFormat="1" applyFont="1" applyFill="1" applyBorder="1"/>
    <xf numFmtId="173" fontId="10" fillId="23" borderId="25" xfId="103" applyNumberFormat="1" applyFont="1" applyFill="1" applyBorder="1"/>
    <xf numFmtId="173" fontId="10" fillId="23" borderId="14" xfId="103" applyNumberFormat="1" applyFont="1" applyFill="1" applyBorder="1"/>
    <xf numFmtId="173" fontId="10" fillId="23" borderId="20" xfId="103" applyNumberFormat="1" applyFont="1" applyFill="1" applyBorder="1"/>
    <xf numFmtId="164" fontId="2" fillId="27" borderId="27" xfId="72" applyNumberFormat="1" applyFont="1" applyFill="1" applyBorder="1" applyAlignment="1" applyProtection="1">
      <alignment horizontal="right" vertical="center" indent="1"/>
    </xf>
    <xf numFmtId="164" fontId="2" fillId="27" borderId="25" xfId="72" applyNumberFormat="1" applyFont="1" applyFill="1" applyBorder="1" applyAlignment="1" applyProtection="1">
      <alignment horizontal="right" vertical="center" indent="1"/>
    </xf>
    <xf numFmtId="0" fontId="2" fillId="23" borderId="28" xfId="92" applyFont="1" applyFill="1" applyBorder="1" applyAlignment="1">
      <alignment horizontal="left" vertical="center" wrapText="1"/>
    </xf>
    <xf numFmtId="168" fontId="2" fillId="23" borderId="29" xfId="72" applyNumberFormat="1" applyFont="1" applyFill="1" applyBorder="1" applyAlignment="1" applyProtection="1">
      <alignment horizontal="right" vertical="center"/>
    </xf>
    <xf numFmtId="168" fontId="2" fillId="23" borderId="24" xfId="72" applyNumberFormat="1" applyFont="1" applyFill="1" applyBorder="1" applyAlignment="1" applyProtection="1">
      <alignment horizontal="right" vertical="center"/>
    </xf>
    <xf numFmtId="0" fontId="10" fillId="23" borderId="0" xfId="92" applyFont="1" applyFill="1" applyAlignment="1">
      <alignment horizontal="center" vertical="center"/>
    </xf>
    <xf numFmtId="164" fontId="10" fillId="23" borderId="0" xfId="72" applyNumberFormat="1" applyFont="1" applyFill="1" applyBorder="1" applyAlignment="1" applyProtection="1">
      <alignment horizontal="right" vertical="center" indent="1"/>
    </xf>
    <xf numFmtId="164" fontId="10" fillId="23" borderId="0" xfId="72" applyNumberFormat="1" applyFont="1" applyFill="1" applyBorder="1" applyAlignment="1" applyProtection="1">
      <alignment horizontal="right" indent="1"/>
    </xf>
    <xf numFmtId="0" fontId="10" fillId="23" borderId="14" xfId="92" applyFont="1" applyFill="1" applyBorder="1" applyAlignment="1">
      <alignment horizontal="left" vertical="center" indent="3"/>
    </xf>
    <xf numFmtId="164" fontId="10" fillId="23" borderId="20" xfId="72" applyNumberFormat="1" applyFont="1" applyFill="1" applyBorder="1" applyAlignment="1" applyProtection="1">
      <alignment horizontal="right" vertical="center" indent="1"/>
    </xf>
    <xf numFmtId="164" fontId="10" fillId="23" borderId="20" xfId="72" applyNumberFormat="1" applyFont="1" applyFill="1" applyBorder="1" applyAlignment="1" applyProtection="1">
      <alignment horizontal="right" indent="1"/>
    </xf>
    <xf numFmtId="170" fontId="2" fillId="23" borderId="27" xfId="72" applyNumberFormat="1" applyFont="1" applyFill="1" applyBorder="1" applyAlignment="1" applyProtection="1"/>
    <xf numFmtId="170" fontId="2" fillId="23" borderId="25" xfId="72" applyNumberFormat="1" applyFont="1" applyFill="1" applyBorder="1" applyAlignment="1" applyProtection="1"/>
    <xf numFmtId="170" fontId="10" fillId="23" borderId="0" xfId="72" applyNumberFormat="1" applyFont="1" applyFill="1" applyBorder="1" applyAlignment="1" applyProtection="1">
      <alignment horizontal="center" vertical="center"/>
    </xf>
    <xf numFmtId="170" fontId="10" fillId="23" borderId="20" xfId="72" applyNumberFormat="1" applyFont="1" applyFill="1" applyBorder="1" applyAlignment="1" applyProtection="1">
      <alignment horizontal="center" vertical="center"/>
    </xf>
    <xf numFmtId="0" fontId="10" fillId="23" borderId="28" xfId="92" applyFont="1" applyFill="1" applyBorder="1" applyAlignment="1">
      <alignment horizontal="left" vertical="center" indent="3"/>
    </xf>
    <xf numFmtId="0" fontId="2" fillId="23" borderId="29" xfId="0" applyFont="1" applyFill="1" applyBorder="1" applyAlignment="1">
      <alignment horizontal="center" vertical="center"/>
    </xf>
    <xf numFmtId="1" fontId="2" fillId="23" borderId="24" xfId="72" quotePrefix="1" applyNumberFormat="1" applyFont="1" applyFill="1" applyBorder="1" applyAlignment="1" applyProtection="1">
      <alignment horizontal="center" vertical="center" wrapText="1"/>
    </xf>
    <xf numFmtId="0" fontId="10" fillId="23" borderId="14" xfId="92" applyFont="1" applyFill="1" applyBorder="1" applyAlignment="1">
      <alignment horizontal="left" vertical="center" wrapText="1" indent="3"/>
    </xf>
    <xf numFmtId="0" fontId="10" fillId="23" borderId="28" xfId="92" applyFont="1" applyFill="1" applyBorder="1" applyAlignment="1">
      <alignment horizontal="left" vertical="center" wrapText="1" indent="3"/>
    </xf>
    <xf numFmtId="164" fontId="10" fillId="23" borderId="29" xfId="72" applyNumberFormat="1" applyFont="1" applyFill="1" applyBorder="1" applyAlignment="1" applyProtection="1">
      <alignment horizontal="right" indent="1"/>
    </xf>
    <xf numFmtId="164" fontId="10" fillId="23" borderId="24" xfId="72" applyNumberFormat="1" applyFont="1" applyFill="1" applyBorder="1" applyAlignment="1" applyProtection="1">
      <alignment horizontal="right" indent="1"/>
    </xf>
    <xf numFmtId="164" fontId="10" fillId="23" borderId="29" xfId="72" applyNumberFormat="1" applyFont="1" applyFill="1" applyBorder="1" applyAlignment="1" applyProtection="1">
      <alignment horizontal="center"/>
    </xf>
    <xf numFmtId="164" fontId="10" fillId="23" borderId="24" xfId="72" applyNumberFormat="1" applyFont="1" applyFill="1" applyBorder="1" applyAlignment="1" applyProtection="1">
      <alignment horizontal="center"/>
    </xf>
    <xf numFmtId="0" fontId="10" fillId="23" borderId="28" xfId="92" applyFont="1" applyFill="1" applyBorder="1" applyAlignment="1">
      <alignment horizontal="center" vertical="center"/>
    </xf>
    <xf numFmtId="0" fontId="10" fillId="23" borderId="29" xfId="92" applyFont="1" applyFill="1" applyBorder="1" applyAlignment="1">
      <alignment horizontal="center" vertical="center"/>
    </xf>
    <xf numFmtId="0" fontId="10" fillId="23" borderId="24" xfId="92" applyFont="1" applyFill="1" applyBorder="1" applyAlignment="1">
      <alignment horizontal="center" vertical="center"/>
    </xf>
    <xf numFmtId="1" fontId="2" fillId="23" borderId="28" xfId="92" applyNumberFormat="1" applyFont="1" applyFill="1" applyBorder="1" applyAlignment="1">
      <alignment horizontal="center" vertical="center" wrapText="1"/>
    </xf>
    <xf numFmtId="0" fontId="2" fillId="23" borderId="24" xfId="96" applyFont="1" applyFill="1" applyBorder="1" applyAlignment="1">
      <alignment horizontal="center" vertical="center"/>
    </xf>
    <xf numFmtId="0" fontId="10" fillId="23" borderId="14" xfId="102" applyFont="1" applyFill="1" applyBorder="1"/>
    <xf numFmtId="3" fontId="3" fillId="23" borderId="0" xfId="79" applyNumberFormat="1" applyFont="1" applyFill="1" applyBorder="1" applyAlignment="1">
      <alignment horizontal="right" indent="1"/>
    </xf>
    <xf numFmtId="164" fontId="3" fillId="23" borderId="0" xfId="79" applyNumberFormat="1" applyFont="1" applyFill="1" applyBorder="1" applyAlignment="1">
      <alignment horizontal="right" indent="1"/>
    </xf>
    <xf numFmtId="164" fontId="3" fillId="23" borderId="20" xfId="79" applyNumberFormat="1" applyFont="1" applyFill="1" applyBorder="1" applyAlignment="1">
      <alignment horizontal="right" indent="1"/>
    </xf>
    <xf numFmtId="0" fontId="10" fillId="23" borderId="29" xfId="102" applyFont="1" applyFill="1" applyBorder="1" applyAlignment="1">
      <alignment horizontal="center" vertical="center" wrapText="1"/>
    </xf>
    <xf numFmtId="0" fontId="10" fillId="23" borderId="24" xfId="102" applyFont="1" applyFill="1" applyBorder="1" applyAlignment="1">
      <alignment horizontal="center" vertical="center" wrapText="1"/>
    </xf>
    <xf numFmtId="0" fontId="10" fillId="23" borderId="28" xfId="102" applyFont="1" applyFill="1" applyBorder="1" applyAlignment="1">
      <alignment horizontal="center" vertical="center" wrapText="1"/>
    </xf>
    <xf numFmtId="3" fontId="3" fillId="23" borderId="14" xfId="79" applyNumberFormat="1" applyFont="1" applyFill="1" applyBorder="1" applyAlignment="1">
      <alignment horizontal="right" indent="1"/>
    </xf>
    <xf numFmtId="3" fontId="3" fillId="23" borderId="20" xfId="79" applyNumberFormat="1" applyFont="1" applyFill="1" applyBorder="1" applyAlignment="1">
      <alignment horizontal="right" indent="1"/>
    </xf>
    <xf numFmtId="0" fontId="2" fillId="27" borderId="28" xfId="102" applyFont="1" applyFill="1" applyBorder="1"/>
    <xf numFmtId="3" fontId="6" fillId="27" borderId="28" xfId="79" applyNumberFormat="1" applyFont="1" applyFill="1" applyBorder="1" applyAlignment="1">
      <alignment horizontal="right" indent="1"/>
    </xf>
    <xf numFmtId="3" fontId="6" fillId="27" borderId="29" xfId="79" applyNumberFormat="1" applyFont="1" applyFill="1" applyBorder="1" applyAlignment="1">
      <alignment horizontal="right" indent="1"/>
    </xf>
    <xf numFmtId="3" fontId="6" fillId="27" borderId="24" xfId="79" applyNumberFormat="1" applyFont="1" applyFill="1" applyBorder="1" applyAlignment="1">
      <alignment horizontal="right" indent="1"/>
    </xf>
    <xf numFmtId="164" fontId="6" fillId="27" borderId="29" xfId="79" applyNumberFormat="1" applyFont="1" applyFill="1" applyBorder="1" applyAlignment="1">
      <alignment horizontal="right" indent="1"/>
    </xf>
    <xf numFmtId="164" fontId="6" fillId="27" borderId="24" xfId="79" applyNumberFormat="1" applyFont="1" applyFill="1" applyBorder="1" applyAlignment="1">
      <alignment horizontal="right" indent="1"/>
    </xf>
    <xf numFmtId="0" fontId="10" fillId="23" borderId="13" xfId="0" applyFont="1" applyFill="1" applyBorder="1"/>
    <xf numFmtId="178" fontId="10" fillId="23" borderId="0" xfId="0" applyNumberFormat="1" applyFont="1" applyFill="1" applyBorder="1"/>
    <xf numFmtId="164" fontId="10" fillId="23" borderId="0" xfId="0" applyNumberFormat="1" applyFont="1" applyFill="1" applyBorder="1" applyAlignment="1">
      <alignment horizontal="center"/>
    </xf>
    <xf numFmtId="0" fontId="0" fillId="23" borderId="0" xfId="0" applyFill="1" applyBorder="1"/>
    <xf numFmtId="178" fontId="10" fillId="23" borderId="20" xfId="0" applyNumberFormat="1" applyFont="1" applyFill="1" applyBorder="1"/>
    <xf numFmtId="0" fontId="0" fillId="23" borderId="14" xfId="0" applyFill="1" applyBorder="1"/>
    <xf numFmtId="0" fontId="0" fillId="23" borderId="20" xfId="0" applyFill="1" applyBorder="1"/>
    <xf numFmtId="0" fontId="2" fillId="21" borderId="28" xfId="0" applyFont="1" applyFill="1" applyBorder="1"/>
    <xf numFmtId="178" fontId="2" fillId="21" borderId="29" xfId="0" applyNumberFormat="1" applyFont="1" applyFill="1" applyBorder="1"/>
    <xf numFmtId="164" fontId="2" fillId="21" borderId="29" xfId="0" applyNumberFormat="1" applyFont="1" applyFill="1" applyBorder="1" applyAlignment="1">
      <alignment horizontal="center"/>
    </xf>
    <xf numFmtId="178" fontId="2" fillId="21" borderId="24" xfId="0" applyNumberFormat="1" applyFont="1" applyFill="1" applyBorder="1"/>
    <xf numFmtId="0" fontId="2" fillId="23" borderId="30" xfId="0" applyFont="1" applyFill="1" applyBorder="1" applyAlignment="1">
      <alignment horizontal="center" vertical="center"/>
    </xf>
    <xf numFmtId="0" fontId="2" fillId="23" borderId="30" xfId="0" applyFont="1" applyFill="1" applyBorder="1" applyAlignment="1">
      <alignment horizontal="center" vertical="center" wrapText="1"/>
    </xf>
    <xf numFmtId="0" fontId="2" fillId="23" borderId="38" xfId="0" applyFont="1" applyFill="1" applyBorder="1" applyAlignment="1">
      <alignment horizontal="center" vertical="center" wrapText="1"/>
    </xf>
    <xf numFmtId="0" fontId="2" fillId="23" borderId="39" xfId="0" applyFont="1" applyFill="1" applyBorder="1" applyAlignment="1">
      <alignment horizontal="center" vertical="center"/>
    </xf>
    <xf numFmtId="0" fontId="2" fillId="0" borderId="0" xfId="0" applyFont="1" applyAlignment="1">
      <alignment horizontal="center"/>
    </xf>
    <xf numFmtId="178" fontId="51" fillId="0" borderId="0" xfId="63" applyNumberFormat="1" applyFont="1" applyFill="1" applyAlignment="1">
      <alignment horizontal="center"/>
    </xf>
    <xf numFmtId="0" fontId="2" fillId="0" borderId="0" xfId="0" applyFont="1" applyFill="1" applyAlignment="1">
      <alignment horizontal="center"/>
    </xf>
    <xf numFmtId="0" fontId="2" fillId="24" borderId="14" xfId="0" applyFont="1" applyFill="1" applyBorder="1"/>
    <xf numFmtId="178" fontId="2" fillId="24" borderId="0" xfId="63" applyNumberFormat="1" applyFont="1" applyFill="1" applyBorder="1"/>
    <xf numFmtId="164" fontId="2" fillId="24" borderId="0" xfId="0" applyNumberFormat="1" applyFont="1" applyFill="1" applyBorder="1" applyAlignment="1">
      <alignment horizontal="center"/>
    </xf>
    <xf numFmtId="178" fontId="2" fillId="24" borderId="20" xfId="63" applyNumberFormat="1" applyFont="1" applyFill="1" applyBorder="1"/>
    <xf numFmtId="178" fontId="2" fillId="24" borderId="0" xfId="0" applyNumberFormat="1" applyFont="1" applyFill="1" applyBorder="1"/>
    <xf numFmtId="178" fontId="2" fillId="24" borderId="20" xfId="0" applyNumberFormat="1" applyFont="1" applyFill="1" applyBorder="1"/>
    <xf numFmtId="0" fontId="10" fillId="23" borderId="22" xfId="0" applyFont="1" applyFill="1" applyBorder="1"/>
    <xf numFmtId="178" fontId="3" fillId="23" borderId="26" xfId="0" applyNumberFormat="1" applyFont="1" applyFill="1" applyBorder="1" applyAlignment="1">
      <alignment horizontal="center"/>
    </xf>
    <xf numFmtId="179" fontId="3" fillId="23" borderId="25" xfId="0" applyNumberFormat="1" applyFont="1" applyFill="1" applyBorder="1" applyAlignment="1">
      <alignment horizontal="center"/>
    </xf>
    <xf numFmtId="179" fontId="10" fillId="23" borderId="25" xfId="0" applyNumberFormat="1" applyFont="1" applyFill="1" applyBorder="1" applyAlignment="1">
      <alignment horizontal="center"/>
    </xf>
    <xf numFmtId="178" fontId="3" fillId="23" borderId="14" xfId="0" applyNumberFormat="1" applyFont="1" applyFill="1" applyBorder="1" applyAlignment="1">
      <alignment horizontal="center"/>
    </xf>
    <xf numFmtId="179" fontId="3" fillId="23" borderId="20" xfId="0" applyNumberFormat="1" applyFont="1" applyFill="1" applyBorder="1" applyAlignment="1">
      <alignment horizontal="center"/>
    </xf>
    <xf numFmtId="179" fontId="10" fillId="23" borderId="20" xfId="0" applyNumberFormat="1" applyFont="1" applyFill="1" applyBorder="1" applyAlignment="1">
      <alignment horizontal="center"/>
    </xf>
    <xf numFmtId="0" fontId="10" fillId="23" borderId="15" xfId="0" applyFont="1" applyFill="1" applyBorder="1"/>
    <xf numFmtId="178" fontId="3" fillId="23" borderId="28" xfId="0" applyNumberFormat="1" applyFont="1" applyFill="1" applyBorder="1" applyAlignment="1">
      <alignment horizontal="center"/>
    </xf>
    <xf numFmtId="179" fontId="3" fillId="23" borderId="24" xfId="0" applyNumberFormat="1" applyFont="1" applyFill="1" applyBorder="1" applyAlignment="1">
      <alignment horizontal="center"/>
    </xf>
    <xf numFmtId="179" fontId="10" fillId="23" borderId="24" xfId="0" applyNumberFormat="1" applyFont="1" applyFill="1" applyBorder="1" applyAlignment="1">
      <alignment horizontal="center"/>
    </xf>
    <xf numFmtId="0" fontId="2" fillId="23" borderId="21" xfId="0" applyFont="1" applyFill="1" applyBorder="1"/>
    <xf numFmtId="0" fontId="2" fillId="23" borderId="39" xfId="0" applyFont="1" applyFill="1" applyBorder="1" applyAlignment="1">
      <alignment horizontal="center" vertical="center" wrapText="1"/>
    </xf>
    <xf numFmtId="0" fontId="10" fillId="23" borderId="26" xfId="102" applyFont="1" applyFill="1" applyBorder="1"/>
    <xf numFmtId="0" fontId="10" fillId="23" borderId="38" xfId="102" applyFont="1" applyFill="1" applyBorder="1" applyAlignment="1">
      <alignment horizontal="center" vertical="center" wrapText="1"/>
    </xf>
    <xf numFmtId="178" fontId="3" fillId="23" borderId="14" xfId="63" applyNumberFormat="1" applyFont="1" applyFill="1" applyBorder="1"/>
    <xf numFmtId="178" fontId="3" fillId="23" borderId="20" xfId="63" applyNumberFormat="1" applyFont="1" applyFill="1" applyBorder="1"/>
    <xf numFmtId="0" fontId="10" fillId="23" borderId="39" xfId="102" applyFont="1" applyFill="1" applyBorder="1" applyAlignment="1">
      <alignment horizontal="center" vertical="center" wrapText="1"/>
    </xf>
    <xf numFmtId="0" fontId="10" fillId="23" borderId="30" xfId="102" applyFont="1" applyFill="1" applyBorder="1" applyAlignment="1">
      <alignment horizontal="center" vertical="center" wrapText="1"/>
    </xf>
    <xf numFmtId="164" fontId="10" fillId="23" borderId="13" xfId="91" applyNumberFormat="1" applyFont="1" applyFill="1" applyBorder="1" applyAlignment="1">
      <alignment horizontal="right" indent="1"/>
    </xf>
    <xf numFmtId="0" fontId="2" fillId="27" borderId="28" xfId="91" applyFont="1" applyFill="1" applyBorder="1" applyAlignment="1">
      <alignment vertical="center"/>
    </xf>
    <xf numFmtId="164" fontId="10" fillId="23" borderId="13" xfId="91" applyNumberFormat="1" applyFont="1" applyFill="1" applyBorder="1" applyAlignment="1">
      <alignment horizontal="right" vertical="center" indent="1"/>
    </xf>
    <xf numFmtId="168" fontId="10" fillId="23" borderId="13" xfId="78" applyNumberFormat="1" applyFont="1" applyFill="1" applyBorder="1" applyAlignment="1" applyProtection="1">
      <alignment horizontal="right" vertical="center" indent="1"/>
    </xf>
    <xf numFmtId="164" fontId="10" fillId="23" borderId="13" xfId="100" applyNumberFormat="1" applyFont="1" applyFill="1" applyBorder="1" applyAlignment="1">
      <alignment horizontal="right" indent="1"/>
    </xf>
    <xf numFmtId="0" fontId="10" fillId="23" borderId="45" xfId="91" applyFont="1" applyFill="1" applyBorder="1" applyAlignment="1" applyProtection="1">
      <alignment horizontal="center" vertical="center" wrapText="1"/>
      <protection locked="0"/>
    </xf>
    <xf numFmtId="164" fontId="10" fillId="23" borderId="46" xfId="91" applyNumberFormat="1" applyFont="1" applyFill="1" applyBorder="1" applyAlignment="1">
      <alignment horizontal="right" vertical="center" indent="1"/>
    </xf>
    <xf numFmtId="168" fontId="10" fillId="23" borderId="43" xfId="78" applyNumberFormat="1" applyFont="1" applyFill="1" applyBorder="1" applyAlignment="1" applyProtection="1">
      <alignment horizontal="right" vertical="center" indent="1"/>
    </xf>
    <xf numFmtId="164" fontId="2" fillId="27" borderId="47" xfId="115" applyNumberFormat="1" applyFont="1" applyFill="1" applyBorder="1" applyAlignment="1" applyProtection="1">
      <alignment horizontal="right" vertical="center" indent="1"/>
    </xf>
    <xf numFmtId="168" fontId="2" fillId="27" borderId="48" xfId="78" applyNumberFormat="1" applyFont="1" applyFill="1" applyBorder="1" applyAlignment="1" applyProtection="1">
      <alignment horizontal="right" vertical="center" indent="1"/>
    </xf>
    <xf numFmtId="164" fontId="2" fillId="27" borderId="48" xfId="115" applyNumberFormat="1" applyFont="1" applyFill="1" applyBorder="1" applyAlignment="1" applyProtection="1">
      <alignment horizontal="right" vertical="center" indent="1"/>
    </xf>
    <xf numFmtId="164" fontId="2" fillId="27" borderId="49" xfId="115" applyNumberFormat="1" applyFont="1" applyFill="1" applyBorder="1" applyAlignment="1" applyProtection="1">
      <alignment horizontal="right" vertical="center" indent="1"/>
    </xf>
    <xf numFmtId="0" fontId="10" fillId="23" borderId="45" xfId="91" applyFont="1" applyFill="1" applyBorder="1" applyAlignment="1">
      <alignment horizontal="center" vertical="center" wrapText="1"/>
    </xf>
    <xf numFmtId="164" fontId="10" fillId="23" borderId="46" xfId="100" applyNumberFormat="1" applyFont="1" applyFill="1" applyBorder="1" applyAlignment="1">
      <alignment horizontal="right" indent="1"/>
    </xf>
    <xf numFmtId="164" fontId="10" fillId="23" borderId="43" xfId="91" applyNumberFormat="1" applyFont="1" applyFill="1" applyBorder="1" applyAlignment="1">
      <alignment horizontal="right" indent="1"/>
    </xf>
    <xf numFmtId="164" fontId="2" fillId="27" borderId="49" xfId="91" applyNumberFormat="1" applyFont="1" applyFill="1" applyBorder="1" applyAlignment="1">
      <alignment horizontal="right" indent="1"/>
    </xf>
    <xf numFmtId="182" fontId="10" fillId="23" borderId="46" xfId="63" applyNumberFormat="1" applyFont="1" applyFill="1" applyBorder="1" applyAlignment="1">
      <alignment horizontal="right" indent="1"/>
    </xf>
    <xf numFmtId="182" fontId="10" fillId="23" borderId="43" xfId="63" applyNumberFormat="1" applyFont="1" applyFill="1" applyBorder="1" applyAlignment="1">
      <alignment horizontal="right" indent="1"/>
    </xf>
    <xf numFmtId="182" fontId="2" fillId="27" borderId="47" xfId="63" applyNumberFormat="1" applyFont="1" applyFill="1" applyBorder="1" applyAlignment="1" applyProtection="1">
      <alignment horizontal="right" vertical="center" indent="1"/>
    </xf>
    <xf numFmtId="182" fontId="2" fillId="27" borderId="49" xfId="63" applyNumberFormat="1" applyFont="1" applyFill="1" applyBorder="1" applyAlignment="1">
      <alignment horizontal="right" indent="1"/>
    </xf>
    <xf numFmtId="164" fontId="10" fillId="23" borderId="55" xfId="91" applyNumberFormat="1" applyFont="1" applyFill="1" applyBorder="1" applyAlignment="1">
      <alignment horizontal="right" vertical="center" indent="1"/>
    </xf>
    <xf numFmtId="164" fontId="2" fillId="27" borderId="56" xfId="91" applyNumberFormat="1" applyFont="1" applyFill="1" applyBorder="1" applyAlignment="1">
      <alignment horizontal="right" vertical="center" indent="1"/>
    </xf>
    <xf numFmtId="0" fontId="15" fillId="23" borderId="0" xfId="62" applyFont="1" applyFill="1" applyAlignment="1" applyProtection="1"/>
    <xf numFmtId="0" fontId="2" fillId="0" borderId="22" xfId="0" applyFont="1" applyBorder="1" applyAlignment="1">
      <alignment vertical="center"/>
    </xf>
    <xf numFmtId="0" fontId="0" fillId="0" borderId="0" xfId="0" applyAlignment="1">
      <alignment vertical="center"/>
    </xf>
    <xf numFmtId="0" fontId="2" fillId="27" borderId="15" xfId="94" applyNumberFormat="1" applyFont="1" applyFill="1" applyBorder="1" applyAlignment="1">
      <alignment vertical="center" wrapText="1"/>
    </xf>
    <xf numFmtId="41" fontId="2" fillId="27" borderId="15" xfId="94" applyNumberFormat="1" applyFont="1" applyFill="1" applyBorder="1" applyAlignment="1">
      <alignment horizontal="center" vertical="center"/>
    </xf>
    <xf numFmtId="41" fontId="2" fillId="27" borderId="29" xfId="94" applyNumberFormat="1" applyFont="1" applyFill="1" applyBorder="1" applyAlignment="1">
      <alignment vertical="center"/>
    </xf>
    <xf numFmtId="41" fontId="2" fillId="27" borderId="15" xfId="94" applyNumberFormat="1" applyFont="1" applyFill="1" applyBorder="1" applyAlignment="1">
      <alignment vertical="center"/>
    </xf>
    <xf numFmtId="175" fontId="2" fillId="27" borderId="17" xfId="74" applyNumberFormat="1" applyFont="1" applyFill="1" applyBorder="1" applyAlignment="1" applyProtection="1">
      <alignment horizontal="right" vertical="center"/>
    </xf>
    <xf numFmtId="175" fontId="2" fillId="27" borderId="18" xfId="74" applyNumberFormat="1" applyFont="1" applyFill="1" applyBorder="1" applyAlignment="1" applyProtection="1">
      <alignment horizontal="right" vertical="center"/>
    </xf>
    <xf numFmtId="178" fontId="10" fillId="0" borderId="0" xfId="63" applyNumberFormat="1" applyFont="1" applyFill="1" applyAlignment="1">
      <alignment vertical="center"/>
    </xf>
    <xf numFmtId="0" fontId="10" fillId="0" borderId="0" xfId="94" applyFont="1" applyFill="1" applyAlignment="1">
      <alignment vertical="center"/>
    </xf>
    <xf numFmtId="0" fontId="8" fillId="0" borderId="0" xfId="0" applyFont="1" applyBorder="1"/>
    <xf numFmtId="0" fontId="15" fillId="0" borderId="0" xfId="136" applyAlignment="1" applyProtection="1"/>
    <xf numFmtId="0" fontId="2" fillId="0" borderId="0" xfId="0" applyFont="1" applyAlignment="1">
      <alignment horizontal="left"/>
    </xf>
    <xf numFmtId="0" fontId="1" fillId="23" borderId="14" xfId="93" applyFont="1" applyFill="1" applyBorder="1"/>
    <xf numFmtId="0" fontId="52" fillId="23" borderId="0" xfId="0" applyFont="1" applyFill="1"/>
    <xf numFmtId="0" fontId="1" fillId="23" borderId="0" xfId="0" applyFont="1" applyFill="1" applyAlignment="1">
      <alignment horizontal="center"/>
    </xf>
    <xf numFmtId="0" fontId="1" fillId="23" borderId="0" xfId="0" applyFont="1" applyFill="1"/>
    <xf numFmtId="0" fontId="17" fillId="23" borderId="0" xfId="0" applyFont="1" applyFill="1" applyAlignment="1">
      <alignment horizontal="left"/>
    </xf>
    <xf numFmtId="0" fontId="17" fillId="23" borderId="0" xfId="0" applyFont="1" applyFill="1" applyAlignment="1">
      <alignment horizontal="center"/>
    </xf>
    <xf numFmtId="183" fontId="17" fillId="23" borderId="0" xfId="63" applyNumberFormat="1" applyFont="1" applyFill="1" applyAlignment="1">
      <alignment horizontal="center"/>
    </xf>
    <xf numFmtId="184" fontId="17" fillId="23" borderId="0" xfId="0" applyNumberFormat="1" applyFont="1" applyFill="1" applyAlignment="1">
      <alignment horizontal="center"/>
    </xf>
    <xf numFmtId="0" fontId="17" fillId="23" borderId="0" xfId="0" applyFont="1" applyFill="1" applyBorder="1"/>
    <xf numFmtId="0" fontId="17" fillId="23" borderId="0" xfId="0" applyFont="1" applyFill="1"/>
    <xf numFmtId="0" fontId="13" fillId="23" borderId="0" xfId="100" applyFont="1" applyFill="1" applyAlignment="1">
      <alignment vertical="center"/>
    </xf>
    <xf numFmtId="0" fontId="13" fillId="23" borderId="0" xfId="100" applyFont="1" applyFill="1" applyAlignment="1">
      <alignment horizontal="center" vertical="center"/>
    </xf>
    <xf numFmtId="0" fontId="13" fillId="23" borderId="0" xfId="100" applyFont="1" applyFill="1" applyBorder="1" applyAlignment="1">
      <alignment horizontal="center" vertical="center"/>
    </xf>
    <xf numFmtId="0" fontId="43" fillId="23" borderId="0" xfId="0" applyFont="1" applyFill="1" applyBorder="1" applyAlignment="1">
      <alignment horizontal="left" vertical="center"/>
    </xf>
    <xf numFmtId="0" fontId="10" fillId="23" borderId="0" xfId="100" applyFont="1" applyFill="1" applyAlignment="1">
      <alignment horizontal="center" vertical="center"/>
    </xf>
    <xf numFmtId="0" fontId="10" fillId="23" borderId="0" xfId="100" applyFont="1" applyFill="1" applyAlignment="1">
      <alignment vertical="center"/>
    </xf>
    <xf numFmtId="0" fontId="14" fillId="23" borderId="0" xfId="100" applyFont="1" applyFill="1" applyAlignment="1">
      <alignment horizontal="center" vertical="center"/>
    </xf>
    <xf numFmtId="164" fontId="14" fillId="23" borderId="0" xfId="100" applyNumberFormat="1" applyFont="1" applyFill="1" applyAlignment="1">
      <alignment horizontal="center" vertical="center"/>
    </xf>
    <xf numFmtId="3" fontId="14" fillId="23" borderId="0" xfId="100" applyNumberFormat="1" applyFont="1" applyFill="1" applyAlignment="1">
      <alignment horizontal="center" vertical="center"/>
    </xf>
    <xf numFmtId="0" fontId="2" fillId="23" borderId="0" xfId="103" applyFont="1" applyFill="1"/>
    <xf numFmtId="0" fontId="2" fillId="23" borderId="0" xfId="103" applyFont="1" applyFill="1" applyBorder="1"/>
    <xf numFmtId="0" fontId="10" fillId="23" borderId="0" xfId="103" applyFont="1" applyFill="1"/>
    <xf numFmtId="0" fontId="10" fillId="23" borderId="0" xfId="103" applyFont="1" applyFill="1" applyBorder="1"/>
    <xf numFmtId="0" fontId="5" fillId="23" borderId="0" xfId="103" applyFont="1" applyFill="1"/>
    <xf numFmtId="0" fontId="5" fillId="23" borderId="0" xfId="103" applyFont="1" applyFill="1" applyBorder="1"/>
    <xf numFmtId="0" fontId="1" fillId="23" borderId="0" xfId="93" applyFont="1" applyFill="1" applyBorder="1"/>
    <xf numFmtId="11" fontId="2" fillId="23" borderId="22" xfId="103" applyNumberFormat="1" applyFont="1" applyFill="1" applyBorder="1" applyAlignment="1">
      <alignment horizontal="center"/>
    </xf>
    <xf numFmtId="0" fontId="10" fillId="23" borderId="13" xfId="103" applyFont="1" applyFill="1" applyBorder="1"/>
    <xf numFmtId="178" fontId="1" fillId="23" borderId="14" xfId="63" applyNumberFormat="1" applyFont="1" applyFill="1" applyBorder="1" applyAlignment="1">
      <alignment horizontal="left"/>
    </xf>
    <xf numFmtId="0" fontId="0" fillId="25" borderId="0" xfId="0" applyFill="1"/>
    <xf numFmtId="0" fontId="2" fillId="23" borderId="28" xfId="93" applyFont="1" applyFill="1" applyBorder="1"/>
    <xf numFmtId="173" fontId="2" fillId="23" borderId="28" xfId="73" applyNumberFormat="1" applyFont="1" applyFill="1" applyBorder="1" applyAlignment="1" applyProtection="1"/>
    <xf numFmtId="173" fontId="2" fillId="23" borderId="29" xfId="73" applyNumberFormat="1" applyFont="1" applyFill="1" applyBorder="1" applyAlignment="1" applyProtection="1"/>
    <xf numFmtId="173" fontId="2" fillId="23" borderId="24" xfId="73" applyNumberFormat="1" applyFont="1" applyFill="1" applyBorder="1" applyAlignment="1" applyProtection="1"/>
    <xf numFmtId="174" fontId="2" fillId="23" borderId="29" xfId="73" applyNumberFormat="1" applyFont="1" applyFill="1" applyBorder="1" applyAlignment="1" applyProtection="1"/>
    <xf numFmtId="174" fontId="2" fillId="23" borderId="24" xfId="73" applyNumberFormat="1" applyFont="1" applyFill="1" applyBorder="1" applyAlignment="1" applyProtection="1"/>
    <xf numFmtId="0" fontId="10" fillId="23" borderId="0" xfId="93" applyFont="1" applyFill="1"/>
    <xf numFmtId="173" fontId="10" fillId="23" borderId="0" xfId="93" applyNumberFormat="1" applyFont="1" applyFill="1"/>
    <xf numFmtId="173" fontId="10" fillId="23" borderId="0" xfId="93" applyNumberFormat="1" applyFont="1" applyFill="1" applyBorder="1"/>
    <xf numFmtId="0" fontId="1" fillId="23" borderId="0" xfId="0" applyFont="1" applyFill="1" applyBorder="1"/>
    <xf numFmtId="0" fontId="0" fillId="0" borderId="39" xfId="0" applyBorder="1"/>
    <xf numFmtId="178" fontId="10" fillId="23" borderId="14" xfId="0" applyNumberFormat="1" applyFont="1" applyFill="1" applyBorder="1"/>
    <xf numFmtId="164" fontId="10" fillId="23" borderId="20" xfId="0" applyNumberFormat="1" applyFont="1" applyFill="1" applyBorder="1" applyAlignment="1">
      <alignment horizontal="center"/>
    </xf>
    <xf numFmtId="0" fontId="0" fillId="23" borderId="57" xfId="0" applyFill="1" applyBorder="1" applyAlignment="1">
      <alignment horizontal="left"/>
    </xf>
    <xf numFmtId="0" fontId="2" fillId="24" borderId="39" xfId="0" applyFont="1" applyFill="1" applyBorder="1"/>
    <xf numFmtId="178" fontId="42" fillId="24" borderId="30" xfId="63" applyNumberFormat="1" applyFont="1" applyFill="1" applyBorder="1"/>
    <xf numFmtId="179" fontId="42" fillId="24" borderId="30" xfId="63" applyNumberFormat="1" applyFont="1" applyFill="1" applyBorder="1"/>
    <xf numFmtId="179" fontId="42" fillId="24" borderId="38" xfId="63" applyNumberFormat="1" applyFont="1" applyFill="1" applyBorder="1"/>
    <xf numFmtId="178" fontId="44" fillId="0" borderId="0" xfId="63" applyNumberFormat="1" applyFont="1" applyFill="1" applyBorder="1"/>
    <xf numFmtId="178" fontId="42" fillId="24" borderId="39" xfId="63" applyNumberFormat="1" applyFont="1" applyFill="1" applyBorder="1"/>
    <xf numFmtId="0" fontId="1" fillId="0" borderId="0" xfId="0" applyFont="1" applyFill="1" applyAlignment="1">
      <alignment horizontal="center"/>
    </xf>
    <xf numFmtId="0" fontId="1" fillId="0" borderId="0" xfId="0" applyFont="1" applyFill="1"/>
    <xf numFmtId="184" fontId="17" fillId="0" borderId="0" xfId="0" applyNumberFormat="1" applyFont="1" applyFill="1" applyAlignment="1">
      <alignment horizontal="center"/>
    </xf>
    <xf numFmtId="0" fontId="17" fillId="0" borderId="0" xfId="0" applyFont="1" applyFill="1" applyAlignment="1">
      <alignment horizontal="center"/>
    </xf>
    <xf numFmtId="183" fontId="17" fillId="0" borderId="0" xfId="63" applyNumberFormat="1" applyFont="1" applyFill="1" applyAlignment="1">
      <alignment horizontal="center"/>
    </xf>
    <xf numFmtId="0" fontId="17" fillId="0" borderId="0" xfId="0" applyFont="1" applyFill="1" applyBorder="1"/>
    <xf numFmtId="0" fontId="10" fillId="23" borderId="26" xfId="0" applyFont="1" applyFill="1" applyBorder="1" applyAlignment="1">
      <alignment horizontal="left" vertical="center" wrapText="1"/>
    </xf>
    <xf numFmtId="0" fontId="10" fillId="23" borderId="28" xfId="0" applyFont="1" applyFill="1" applyBorder="1" applyAlignment="1">
      <alignment horizontal="left" vertical="center" wrapText="1"/>
    </xf>
    <xf numFmtId="164" fontId="2" fillId="23" borderId="26" xfId="0" applyNumberFormat="1" applyFont="1" applyFill="1" applyBorder="1" applyAlignment="1">
      <alignment horizontal="center" vertical="center" wrapText="1"/>
    </xf>
    <xf numFmtId="0" fontId="2" fillId="23" borderId="27" xfId="0" applyFont="1" applyFill="1" applyBorder="1" applyAlignment="1">
      <alignment horizontal="center" vertical="center" wrapText="1"/>
    </xf>
    <xf numFmtId="0" fontId="2" fillId="23" borderId="25" xfId="0" applyFont="1" applyFill="1" applyBorder="1" applyAlignment="1">
      <alignment horizontal="center" vertical="center" wrapText="1"/>
    </xf>
    <xf numFmtId="0" fontId="2" fillId="23"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24" borderId="26" xfId="0" applyFont="1" applyFill="1" applyBorder="1" applyAlignment="1">
      <alignment wrapText="1"/>
    </xf>
    <xf numFmtId="0" fontId="10" fillId="24" borderId="27" xfId="0" applyFont="1" applyFill="1" applyBorder="1" applyAlignment="1">
      <alignment wrapText="1"/>
    </xf>
    <xf numFmtId="0" fontId="2" fillId="24" borderId="14" xfId="0" applyFont="1" applyFill="1" applyBorder="1" applyAlignment="1">
      <alignment wrapText="1"/>
    </xf>
    <xf numFmtId="0" fontId="10" fillId="24" borderId="0" xfId="0" applyFont="1" applyFill="1" applyBorder="1" applyAlignment="1">
      <alignment wrapText="1"/>
    </xf>
    <xf numFmtId="0" fontId="2" fillId="24" borderId="28" xfId="0" applyFont="1" applyFill="1" applyBorder="1" applyAlignment="1">
      <alignment wrapText="1"/>
    </xf>
    <xf numFmtId="0" fontId="10" fillId="24" borderId="29" xfId="0" applyFont="1" applyFill="1" applyBorder="1" applyAlignment="1">
      <alignment wrapText="1"/>
    </xf>
    <xf numFmtId="0" fontId="10" fillId="23" borderId="53" xfId="91" applyFont="1" applyFill="1" applyBorder="1" applyAlignment="1">
      <alignment horizontal="center" vertical="center" wrapText="1"/>
    </xf>
    <xf numFmtId="0" fontId="10" fillId="23" borderId="54" xfId="91" applyFont="1" applyFill="1" applyBorder="1" applyAlignment="1">
      <alignment horizontal="center" vertical="center" wrapText="1"/>
    </xf>
    <xf numFmtId="0" fontId="10" fillId="23" borderId="26" xfId="91" applyFont="1" applyFill="1" applyBorder="1" applyAlignment="1">
      <alignment horizontal="center" vertical="center" wrapText="1"/>
    </xf>
    <xf numFmtId="0" fontId="10" fillId="23" borderId="14" xfId="91" applyFont="1" applyFill="1" applyBorder="1" applyAlignment="1">
      <alignment horizontal="center" vertical="center" wrapText="1"/>
    </xf>
    <xf numFmtId="0" fontId="2" fillId="23" borderId="44" xfId="91" applyFont="1" applyFill="1" applyBorder="1" applyAlignment="1">
      <alignment horizontal="center" vertical="center" wrapText="1"/>
    </xf>
    <xf numFmtId="0" fontId="2" fillId="23" borderId="40" xfId="100" applyFont="1" applyFill="1" applyBorder="1" applyAlignment="1">
      <alignment horizontal="center" vertical="center" wrapText="1"/>
    </xf>
    <xf numFmtId="0" fontId="2" fillId="23" borderId="41" xfId="100" applyFont="1" applyFill="1" applyBorder="1" applyAlignment="1">
      <alignment horizontal="center" vertical="center" wrapText="1"/>
    </xf>
    <xf numFmtId="0" fontId="2" fillId="23" borderId="50" xfId="91" applyFont="1" applyFill="1" applyBorder="1" applyAlignment="1">
      <alignment horizontal="center" vertical="center" wrapText="1"/>
    </xf>
    <xf numFmtId="0" fontId="2" fillId="23" borderId="51" xfId="91" applyFont="1" applyFill="1" applyBorder="1" applyAlignment="1">
      <alignment horizontal="center" vertical="center" wrapText="1"/>
    </xf>
    <xf numFmtId="0" fontId="2" fillId="23" borderId="52" xfId="91" applyFont="1" applyFill="1" applyBorder="1" applyAlignment="1">
      <alignment horizontal="center" vertical="center" wrapText="1"/>
    </xf>
    <xf numFmtId="0" fontId="10" fillId="23" borderId="28" xfId="0" applyFont="1" applyFill="1" applyBorder="1" applyAlignment="1">
      <alignment vertical="center" wrapText="1"/>
    </xf>
    <xf numFmtId="164" fontId="2" fillId="23" borderId="27" xfId="0" applyNumberFormat="1" applyFont="1" applyFill="1" applyBorder="1" applyAlignment="1">
      <alignment horizontal="center" vertical="center" wrapText="1"/>
    </xf>
    <xf numFmtId="0" fontId="10" fillId="23" borderId="26" xfId="92" applyFont="1" applyFill="1" applyBorder="1" applyAlignment="1">
      <alignment horizontal="left" vertical="center" wrapText="1"/>
    </xf>
    <xf numFmtId="0" fontId="2" fillId="23" borderId="26" xfId="92" applyFont="1" applyFill="1" applyBorder="1" applyAlignment="1">
      <alignment horizontal="center" vertical="center" wrapText="1"/>
    </xf>
    <xf numFmtId="0" fontId="2" fillId="23" borderId="27" xfId="0" applyFont="1" applyFill="1" applyBorder="1" applyAlignment="1">
      <alignment vertical="center" wrapText="1"/>
    </xf>
    <xf numFmtId="0" fontId="2" fillId="23" borderId="25" xfId="0" applyFont="1" applyFill="1" applyBorder="1" applyAlignment="1">
      <alignment vertical="center" wrapText="1"/>
    </xf>
    <xf numFmtId="0" fontId="2" fillId="23" borderId="27" xfId="92" applyFont="1" applyFill="1" applyBorder="1" applyAlignment="1">
      <alignment horizontal="center" vertical="center" wrapText="1"/>
    </xf>
    <xf numFmtId="0" fontId="2" fillId="23" borderId="27" xfId="93" applyFont="1" applyFill="1" applyBorder="1" applyAlignment="1">
      <alignment horizontal="center" vertical="center" wrapText="1"/>
    </xf>
    <xf numFmtId="0" fontId="10" fillId="23" borderId="26" xfId="93" applyFont="1" applyFill="1" applyBorder="1" applyAlignment="1">
      <alignment horizontal="center" vertical="center"/>
    </xf>
    <xf numFmtId="0" fontId="10" fillId="23" borderId="28" xfId="93" applyFont="1" applyFill="1" applyBorder="1" applyAlignment="1"/>
    <xf numFmtId="0" fontId="2" fillId="23" borderId="26" xfId="93" applyFont="1" applyFill="1" applyBorder="1" applyAlignment="1">
      <alignment horizontal="center" vertical="center" wrapText="1"/>
    </xf>
    <xf numFmtId="0" fontId="2" fillId="23" borderId="39" xfId="94" applyFont="1" applyFill="1" applyBorder="1" applyAlignment="1">
      <alignment horizontal="center" vertical="center" wrapText="1"/>
    </xf>
    <xf numFmtId="0" fontId="2" fillId="23" borderId="30" xfId="0" applyFont="1" applyFill="1" applyBorder="1" applyAlignment="1">
      <alignment wrapText="1"/>
    </xf>
    <xf numFmtId="0" fontId="2" fillId="23" borderId="38" xfId="0" applyFont="1" applyFill="1" applyBorder="1" applyAlignment="1">
      <alignment wrapText="1"/>
    </xf>
    <xf numFmtId="0" fontId="10" fillId="23" borderId="26" xfId="94" applyFont="1" applyFill="1" applyBorder="1" applyAlignment="1">
      <alignment wrapText="1"/>
    </xf>
    <xf numFmtId="0" fontId="10" fillId="23" borderId="15" xfId="94" applyFont="1" applyFill="1" applyBorder="1" applyAlignment="1">
      <alignment wrapText="1"/>
    </xf>
    <xf numFmtId="0" fontId="2" fillId="23" borderId="25" xfId="96" applyFont="1" applyFill="1" applyBorder="1" applyAlignment="1">
      <alignment horizontal="center" vertical="center" wrapText="1"/>
    </xf>
    <xf numFmtId="0" fontId="10" fillId="23" borderId="24" xfId="0" applyFont="1" applyFill="1" applyBorder="1" applyAlignment="1">
      <alignment horizontal="center" vertical="center" wrapText="1"/>
    </xf>
    <xf numFmtId="0" fontId="2" fillId="23" borderId="26" xfId="96" applyFont="1" applyFill="1" applyBorder="1" applyAlignment="1">
      <alignment horizontal="center" vertical="center"/>
    </xf>
    <xf numFmtId="0" fontId="10" fillId="23" borderId="28" xfId="96" applyFont="1" applyFill="1" applyBorder="1" applyAlignment="1">
      <alignment horizontal="center" vertical="center"/>
    </xf>
    <xf numFmtId="0" fontId="2" fillId="23" borderId="27" xfId="96" applyFont="1" applyFill="1" applyBorder="1" applyAlignment="1">
      <alignment horizontal="center" vertical="center"/>
    </xf>
    <xf numFmtId="0" fontId="10" fillId="23" borderId="29" xfId="96" applyFont="1" applyFill="1" applyBorder="1" applyAlignment="1">
      <alignment horizontal="center" vertical="center"/>
    </xf>
    <xf numFmtId="0" fontId="2" fillId="23" borderId="27" xfId="96" applyFont="1" applyFill="1" applyBorder="1" applyAlignment="1">
      <alignment horizontal="center" vertical="center" wrapText="1"/>
    </xf>
    <xf numFmtId="0" fontId="10" fillId="23" borderId="29" xfId="0" applyFont="1" applyFill="1" applyBorder="1" applyAlignment="1">
      <alignment horizontal="center" vertical="center" wrapText="1"/>
    </xf>
    <xf numFmtId="0" fontId="2" fillId="23" borderId="27" xfId="96" applyNumberFormat="1" applyFont="1" applyFill="1" applyBorder="1" applyAlignment="1">
      <alignment horizontal="center" vertical="center" wrapText="1"/>
    </xf>
    <xf numFmtId="0" fontId="10" fillId="23" borderId="27" xfId="0" applyFont="1" applyFill="1" applyBorder="1" applyAlignment="1">
      <alignment horizontal="center" vertical="center" wrapText="1"/>
    </xf>
    <xf numFmtId="0" fontId="2" fillId="23" borderId="26" xfId="98" applyFont="1" applyFill="1" applyBorder="1" applyAlignment="1">
      <alignment horizontal="center" vertical="center" wrapText="1"/>
    </xf>
    <xf numFmtId="0" fontId="2" fillId="23" borderId="27" xfId="0" applyFont="1" applyFill="1" applyBorder="1" applyAlignment="1">
      <alignment horizontal="center" wrapText="1"/>
    </xf>
    <xf numFmtId="0" fontId="2" fillId="23" borderId="25" xfId="0" applyFont="1" applyFill="1" applyBorder="1" applyAlignment="1">
      <alignment horizontal="center" wrapText="1"/>
    </xf>
    <xf numFmtId="0" fontId="2" fillId="23" borderId="27" xfId="98" applyFont="1" applyFill="1" applyBorder="1" applyAlignment="1">
      <alignment horizontal="center" vertical="center" wrapText="1"/>
    </xf>
    <xf numFmtId="0" fontId="2" fillId="23" borderId="26" xfId="98" applyFont="1" applyFill="1" applyBorder="1" applyAlignment="1">
      <alignment horizontal="center" vertical="center"/>
    </xf>
    <xf numFmtId="0" fontId="2" fillId="23" borderId="14" xfId="98" applyFont="1" applyFill="1" applyBorder="1" applyAlignment="1">
      <alignment horizontal="center" vertical="center"/>
    </xf>
    <xf numFmtId="0" fontId="2" fillId="23" borderId="27" xfId="98" applyFont="1" applyFill="1" applyBorder="1" applyAlignment="1">
      <alignment horizontal="center" vertical="center"/>
    </xf>
    <xf numFmtId="0" fontId="2" fillId="23" borderId="0" xfId="98" applyFont="1" applyFill="1" applyBorder="1" applyAlignment="1">
      <alignment horizontal="center" vertical="center"/>
    </xf>
    <xf numFmtId="0" fontId="2" fillId="23" borderId="24" xfId="96" applyFont="1" applyFill="1" applyBorder="1" applyAlignment="1">
      <alignment horizontal="center" vertical="center" wrapText="1"/>
    </xf>
    <xf numFmtId="0" fontId="10" fillId="23" borderId="26" xfId="96" applyFont="1" applyFill="1" applyBorder="1" applyAlignment="1">
      <alignment horizontal="left" vertical="center" wrapText="1"/>
    </xf>
    <xf numFmtId="0" fontId="10" fillId="23" borderId="28" xfId="96" applyFont="1" applyFill="1" applyBorder="1" applyAlignment="1">
      <alignment horizontal="left" vertical="center"/>
    </xf>
    <xf numFmtId="0" fontId="2" fillId="23" borderId="26" xfId="103" applyFont="1" applyFill="1" applyBorder="1" applyAlignment="1">
      <alignment horizontal="center" vertical="center"/>
    </xf>
    <xf numFmtId="0" fontId="2" fillId="23" borderId="14" xfId="103" applyFont="1" applyFill="1" applyBorder="1" applyAlignment="1">
      <alignment horizontal="center" vertical="center"/>
    </xf>
    <xf numFmtId="0" fontId="10" fillId="23" borderId="28" xfId="103" applyFont="1" applyFill="1" applyBorder="1" applyAlignment="1">
      <alignment horizontal="center" vertical="center"/>
    </xf>
    <xf numFmtId="0" fontId="2" fillId="23" borderId="26" xfId="103" applyFont="1" applyFill="1" applyBorder="1" applyAlignment="1">
      <alignment horizontal="center" vertical="center" wrapText="1"/>
    </xf>
    <xf numFmtId="0" fontId="10" fillId="23" borderId="27" xfId="0" applyFont="1" applyFill="1" applyBorder="1" applyAlignment="1">
      <alignment wrapText="1"/>
    </xf>
    <xf numFmtId="0" fontId="10" fillId="23" borderId="25" xfId="0" applyFont="1" applyFill="1" applyBorder="1" applyAlignment="1">
      <alignment wrapText="1"/>
    </xf>
    <xf numFmtId="0" fontId="2" fillId="23" borderId="27" xfId="103" applyFont="1" applyFill="1" applyBorder="1" applyAlignment="1">
      <alignment horizontal="center" vertical="center" wrapText="1"/>
    </xf>
    <xf numFmtId="0" fontId="2" fillId="23" borderId="27" xfId="103" applyFont="1" applyFill="1" applyBorder="1" applyAlignment="1">
      <alignment horizontal="center" vertical="center"/>
    </xf>
    <xf numFmtId="0" fontId="10" fillId="23" borderId="0" xfId="103" applyFont="1" applyFill="1" applyBorder="1" applyAlignment="1">
      <alignment horizontal="center" vertical="center"/>
    </xf>
    <xf numFmtId="0" fontId="10" fillId="23" borderId="26" xfId="102" applyFont="1" applyFill="1" applyBorder="1" applyAlignment="1">
      <alignment wrapText="1"/>
    </xf>
    <xf numFmtId="0" fontId="10" fillId="23" borderId="28" xfId="0" applyFont="1" applyFill="1" applyBorder="1" applyAlignment="1">
      <alignment wrapText="1"/>
    </xf>
    <xf numFmtId="0" fontId="10" fillId="0" borderId="26" xfId="92" applyFont="1" applyFill="1" applyBorder="1" applyAlignment="1">
      <alignment horizontal="left" vertical="center" wrapText="1"/>
    </xf>
    <xf numFmtId="0" fontId="10" fillId="0" borderId="28" xfId="0" applyFont="1" applyBorder="1" applyAlignment="1">
      <alignment vertical="center" wrapText="1"/>
    </xf>
    <xf numFmtId="0" fontId="2" fillId="22" borderId="27" xfId="92"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cellXfs>
  <cellStyles count="137">
    <cellStyle name="20 % - Accent1" xfId="1" builtinId="30" customBuiltin="1"/>
    <cellStyle name="20 % - Accent1 2" xfId="2"/>
    <cellStyle name="20 % - Accent2" xfId="3" builtinId="34" customBuiltin="1"/>
    <cellStyle name="20 % - Accent2 2" xfId="4"/>
    <cellStyle name="20 % - Accent3" xfId="5" builtinId="38" customBuiltin="1"/>
    <cellStyle name="20 % - Accent3 2" xfId="6"/>
    <cellStyle name="20 % - Accent4" xfId="7" builtinId="42" customBuiltin="1"/>
    <cellStyle name="20 % - Accent4 2" xfId="8"/>
    <cellStyle name="20 % - Accent5" xfId="9" builtinId="46" customBuiltin="1"/>
    <cellStyle name="20 % - Accent5 2" xfId="10"/>
    <cellStyle name="20 % - Accent6" xfId="11" builtinId="50" customBuiltin="1"/>
    <cellStyle name="20 % - Accent6 2" xfId="12"/>
    <cellStyle name="40 % - Accent1" xfId="13" builtinId="31" customBuiltin="1"/>
    <cellStyle name="40 % - Accent1 2" xfId="14"/>
    <cellStyle name="40 % - Accent2" xfId="15" builtinId="35" customBuiltin="1"/>
    <cellStyle name="40 % - Accent2 2" xfId="16"/>
    <cellStyle name="40 % - Accent3" xfId="17" builtinId="39" customBuiltin="1"/>
    <cellStyle name="40 % - Accent3 2" xfId="18"/>
    <cellStyle name="40 % - Accent4" xfId="19" builtinId="43" customBuiltin="1"/>
    <cellStyle name="40 % - Accent4 2" xfId="20"/>
    <cellStyle name="40 % - Accent5" xfId="21" builtinId="47" customBuiltin="1"/>
    <cellStyle name="40 % - Accent5 2" xfId="22"/>
    <cellStyle name="40 % - Accent6" xfId="23" builtinId="51" customBuiltin="1"/>
    <cellStyle name="40 % - Accent6 2" xfId="24"/>
    <cellStyle name="60 % - Accent1" xfId="25" builtinId="32" customBuiltin="1"/>
    <cellStyle name="60 % - Accent1 2" xfId="26"/>
    <cellStyle name="60 % - Accent2" xfId="27" builtinId="36" customBuiltin="1"/>
    <cellStyle name="60 % - Accent2 2" xfId="28"/>
    <cellStyle name="60 % - Accent3" xfId="29" builtinId="40" customBuiltin="1"/>
    <cellStyle name="60 % - Accent3 2" xfId="30"/>
    <cellStyle name="60 % - Accent4" xfId="31" builtinId="44" customBuiltin="1"/>
    <cellStyle name="60 % - Accent4 2" xfId="32"/>
    <cellStyle name="60 % - Accent5" xfId="33" builtinId="48" customBuiltin="1"/>
    <cellStyle name="60 % - Accent5 2" xfId="34"/>
    <cellStyle name="60 % - Accent6" xfId="35" builtinId="52" customBuiltin="1"/>
    <cellStyle name="60 %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vertissement" xfId="49" builtinId="11" customBuiltin="1"/>
    <cellStyle name="Avertissement 2" xfId="50"/>
    <cellStyle name="Calcul" xfId="51" builtinId="22" customBuiltin="1"/>
    <cellStyle name="Calcul 2" xfId="52"/>
    <cellStyle name="Cellule liée" xfId="53" builtinId="24" customBuiltin="1"/>
    <cellStyle name="Cellule liée 2" xfId="54"/>
    <cellStyle name="Commentaire" xfId="55" builtinId="10" customBuiltin="1"/>
    <cellStyle name="Commentaire 2" xfId="56"/>
    <cellStyle name="Entrée" xfId="57" builtinId="20" customBuiltin="1"/>
    <cellStyle name="Entrée 2" xfId="58"/>
    <cellStyle name="Euro" xfId="59"/>
    <cellStyle name="Insatisfaisant" xfId="60" builtinId="27" customBuiltin="1"/>
    <cellStyle name="Insatisfaisant 2" xfId="61"/>
    <cellStyle name="Lien hypertexte" xfId="62" builtinId="8"/>
    <cellStyle name="Lien hypertexte 2" xfId="136"/>
    <cellStyle name="Milliers" xfId="63" builtinId="3"/>
    <cellStyle name="Milliers 2" xfId="64"/>
    <cellStyle name="Milliers 2 2" xfId="65"/>
    <cellStyle name="Milliers 2 3" xfId="66"/>
    <cellStyle name="Milliers 3" xfId="67"/>
    <cellStyle name="Milliers 3 2" xfId="68"/>
    <cellStyle name="Milliers 4" xfId="69"/>
    <cellStyle name="Milliers 5" xfId="70"/>
    <cellStyle name="Milliers 6" xfId="71"/>
    <cellStyle name="Milliers_P77 La répartition des voyages et  nuitées  personnels selon leur durée et destination (P -77)" xfId="72"/>
    <cellStyle name="Milliers_P78-79-80-81 La répartition des voyages et nuitées personnels en France  par région réceptrice (P 78-79-80-81 tableaux et cartes)" xfId="73"/>
    <cellStyle name="Milliers_P82 La répartition des voyages et  nuitées personnels à l'étranger (P 82)" xfId="74"/>
    <cellStyle name="Milliers_P84 a La répartition des voyages et nuitées personnels selon la destination et le mode de transport principal pour se rendre sur place (P 84_a)" xfId="75"/>
    <cellStyle name="Milliers_P86-87 La répartition des voyages et des nuitées personnels selon la destination et le mode d'hébergement (P 86-87)" xfId="76"/>
    <cellStyle name="Milliers_P90 Les nuitées touristiques pour motif personnel en France métropolitaine selon le mois et l'espace fréquenté en 2008 (P 90)" xfId="77"/>
    <cellStyle name="Milliers_P92-93 Taux de départ, structure des voyages, nuitées, durée moyenne de voyage et soldes de fréquentation touristique en 2008 (P 92-93)" xfId="78"/>
    <cellStyle name="Milliers_P97 a Graphique de la répartition des voyages et nuitées personnels selon la destination  et le mois de la fréquentation en 2008 (P 97_a)" xfId="79"/>
    <cellStyle name="Milliers_P98 La répartition des voyages et nuitées  personnels selon la région d'origine et destination (France métropolitaine et étranger) (P-98)" xfId="80"/>
    <cellStyle name="Neutre" xfId="81" builtinId="28" customBuiltin="1"/>
    <cellStyle name="Neutre 2" xfId="82"/>
    <cellStyle name="Normal" xfId="0" builtinId="0"/>
    <cellStyle name="Normal 2" xfId="83"/>
    <cellStyle name="Normal 2 2" xfId="84"/>
    <cellStyle name="Normal 2 3" xfId="85"/>
    <cellStyle name="Normal 3" xfId="86"/>
    <cellStyle name="Normal 4" xfId="87"/>
    <cellStyle name="Normal 5" xfId="88"/>
    <cellStyle name="Normal 5 2" xfId="89"/>
    <cellStyle name="Normal 5 3" xfId="90"/>
    <cellStyle name="Normal_mento_page80-93" xfId="91"/>
    <cellStyle name="Normal_P77 La répartition des voyages et  nuitées  personnels selon leur durée et destination (P -77)" xfId="92"/>
    <cellStyle name="Normal_P78-79-80-81 La répartition des voyages et nuitées personnels en France  par région réceptrice (P 78-79-80-81 tableaux et cartes)" xfId="93"/>
    <cellStyle name="Normal_P82 La répartition des voyages et  nuitées personnels à l'étranger (P 82)" xfId="94"/>
    <cellStyle name="Normal_P83 La répartition des voyages et des nuitées personnels à l'étranger par pays de destination en 2008 (P 83)" xfId="95"/>
    <cellStyle name="Normal_P84 a La répartition des voyages et nuitées personnels selon la destination et le mode de transport principal pour se rendre sur place (P 84_a)" xfId="96"/>
    <cellStyle name="Normal_P85 La répartition des voyages et nuitées personnels  selon la raison du voyage et le mois de la fréquentation (P-85)" xfId="97"/>
    <cellStyle name="Normal_P86-87 La répartition des voyages et des nuitées personnels selon la destination et le mode d'hébergement (P 86-87)" xfId="98"/>
    <cellStyle name="Normal_P90 Les nuitées touristiques pour motif personnel en France métropolitaine selon le mois et l'espace fréquenté en 2008 (P 90)" xfId="99"/>
    <cellStyle name="Normal_P92-93 Taux de départ, structure des voyages, nuitées, durée moyenne de voyage et soldes de fréquentation touristique en 2008 (P 92-93)" xfId="100"/>
    <cellStyle name="Normal_P94-96 Les nuitées personnelles  des touristes Français selon le département de destination en 2008 _ tableaux et carte_ (P 94-96)" xfId="101"/>
    <cellStyle name="Normal_P97 a Graphique de la répartition des voyages et nuitées personnels selon la destination  et le mois de la fréquentation en 2008 (P 97_a)" xfId="102"/>
    <cellStyle name="Normal_P98 La répartition des voyages et nuitées  personnels selon la région d'origine et destination (France métropolitaine et étranger) (P-98)" xfId="103"/>
    <cellStyle name="Pourcentage 2" xfId="104"/>
    <cellStyle name="Pourcentage 2 2" xfId="105"/>
    <cellStyle name="Pourcentage 2 3" xfId="106"/>
    <cellStyle name="Pourcentage 2 4" xfId="107"/>
    <cellStyle name="Pourcentage 3" xfId="108"/>
    <cellStyle name="Pourcentage 3 2" xfId="109"/>
    <cellStyle name="Pourcentage 4" xfId="110"/>
    <cellStyle name="Pourcentage 5" xfId="111"/>
    <cellStyle name="Pourcentage_P84 a La répartition des voyages et nuitées personnels selon la destination et le mode de transport principal pour se rendre sur place (P 84_a)" xfId="112"/>
    <cellStyle name="Pourcentage_P86-87 La répartition des voyages et des nuitées personnels selon la destination et le mode d'hébergement (P 86-87)" xfId="113"/>
    <cellStyle name="Pourcentage_P90 Les nuitées touristiques pour motif personnel en France métropolitaine selon le mois et l'espace fréquenté en 2008 (P 90)" xfId="114"/>
    <cellStyle name="Pourcentage_P92-93 Taux de départ, structure des voyages, nuitées, durée moyenne de voyage et soldes de fréquentation touristique en 2008 (P 92-93)" xfId="115"/>
    <cellStyle name="Satisfaisant" xfId="116" builtinId="26" customBuiltin="1"/>
    <cellStyle name="Satisfaisant 2" xfId="117"/>
    <cellStyle name="Sortie" xfId="118" builtinId="21" customBuiltin="1"/>
    <cellStyle name="Sortie 2" xfId="119"/>
    <cellStyle name="Texte explicatif" xfId="120" builtinId="53" customBuiltin="1"/>
    <cellStyle name="Texte explicatif 2" xfId="121"/>
    <cellStyle name="Titre" xfId="122" builtinId="15" customBuiltin="1"/>
    <cellStyle name="Titre 2" xfId="123"/>
    <cellStyle name="Titre 1" xfId="124" builtinId="16" customBuiltin="1"/>
    <cellStyle name="Titre 1 2" xfId="125"/>
    <cellStyle name="Titre 2" xfId="126" builtinId="17" customBuiltin="1"/>
    <cellStyle name="Titre 2 2" xfId="127"/>
    <cellStyle name="Titre 3" xfId="128" builtinId="18" customBuiltin="1"/>
    <cellStyle name="Titre 3 2" xfId="129"/>
    <cellStyle name="Titre 4" xfId="130" builtinId="19" customBuiltin="1"/>
    <cellStyle name="Titre 4 2" xfId="131"/>
    <cellStyle name="Total" xfId="132" builtinId="25" customBuiltin="1"/>
    <cellStyle name="Total 2" xfId="133"/>
    <cellStyle name="Vérification" xfId="134" builtinId="23" customBuiltin="1"/>
    <cellStyle name="Vérification 2" xfId="13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7E7"/>
      <rgbColor rgb="0000006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909948301516204E-2"/>
          <c:y val="0.10465116279069768"/>
          <c:w val="0.95157762305745774"/>
          <c:h val="0.70348837209302328"/>
        </c:manualLayout>
      </c:layout>
      <c:barChart>
        <c:barDir val="col"/>
        <c:grouping val="clustered"/>
        <c:varyColors val="0"/>
        <c:ser>
          <c:idx val="0"/>
          <c:order val="0"/>
          <c:tx>
            <c:v>Voyages personnels</c:v>
          </c:tx>
          <c:spPr>
            <a:solidFill>
              <a:srgbClr val="9999FF"/>
            </a:solidFill>
            <a:ln w="12700">
              <a:solidFill>
                <a:srgbClr val="000000"/>
              </a:solidFill>
              <a:prstDash val="solid"/>
            </a:ln>
          </c:spPr>
          <c:invertIfNegative val="0"/>
          <c:cat>
            <c:strRef>
              <c:f>'perso-mois'!$A$6:$A$17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'perso-mois'!$M$6:$M$17</c:f>
              <c:numCache>
                <c:formatCode>_-* #,##0\ _€_-;\-* #,##0\ _€_-;_-* "-"??\ _€_-;_-@_-</c:formatCode>
                <c:ptCount val="12"/>
                <c:pt idx="0">
                  <c:v>5.8309592087164948</c:v>
                </c:pt>
                <c:pt idx="1">
                  <c:v>6.1780762572559036</c:v>
                </c:pt>
                <c:pt idx="2">
                  <c:v>5.9754950885106313</c:v>
                </c:pt>
                <c:pt idx="3">
                  <c:v>8.1345426730317865</c:v>
                </c:pt>
                <c:pt idx="4">
                  <c:v>11.408746971422662</c:v>
                </c:pt>
                <c:pt idx="5">
                  <c:v>7.3810902215775975</c:v>
                </c:pt>
                <c:pt idx="6">
                  <c:v>10.549664051026262</c:v>
                </c:pt>
                <c:pt idx="7">
                  <c:v>15.139352978500659</c:v>
                </c:pt>
                <c:pt idx="8">
                  <c:v>7.6443397624687144</c:v>
                </c:pt>
                <c:pt idx="9">
                  <c:v>7.8366753222643384</c:v>
                </c:pt>
                <c:pt idx="10">
                  <c:v>5.560535579443358</c:v>
                </c:pt>
                <c:pt idx="11">
                  <c:v>8.3605218857815835</c:v>
                </c:pt>
              </c:numCache>
            </c:numRef>
          </c:val>
        </c:ser>
        <c:ser>
          <c:idx val="1"/>
          <c:order val="1"/>
          <c:tx>
            <c:v>Nuitées personnelles</c:v>
          </c:tx>
          <c:spPr>
            <a:solidFill>
              <a:srgbClr val="993366"/>
            </a:solidFill>
            <a:ln w="12700">
              <a:solidFill>
                <a:srgbClr val="000000"/>
              </a:solidFill>
              <a:prstDash val="solid"/>
            </a:ln>
          </c:spPr>
          <c:invertIfNegative val="0"/>
          <c:cat>
            <c:strRef>
              <c:f>'perso-mois'!$A$6:$A$17</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'perso-mois'!$P$6:$P$17</c:f>
              <c:numCache>
                <c:formatCode>_-* #,##0\ _€_-;\-* #,##0\ _€_-;_-* "-"??\ _€_-;_-@_-</c:formatCode>
                <c:ptCount val="12"/>
                <c:pt idx="0">
                  <c:v>5.1899109514095638</c:v>
                </c:pt>
                <c:pt idx="1">
                  <c:v>5.1375189399394898</c:v>
                </c:pt>
                <c:pt idx="2">
                  <c:v>4.818303531759434</c:v>
                </c:pt>
                <c:pt idx="3">
                  <c:v>6.600393492599939</c:v>
                </c:pt>
                <c:pt idx="4">
                  <c:v>9.1190589053744215</c:v>
                </c:pt>
                <c:pt idx="5">
                  <c:v>6.2382743429618044</c:v>
                </c:pt>
                <c:pt idx="6">
                  <c:v>12.543129353330492</c:v>
                </c:pt>
                <c:pt idx="7">
                  <c:v>24.665939749991988</c:v>
                </c:pt>
                <c:pt idx="8">
                  <c:v>8.9357398316738426</c:v>
                </c:pt>
                <c:pt idx="9">
                  <c:v>6.6993839408600637</c:v>
                </c:pt>
                <c:pt idx="10">
                  <c:v>4.1011593933550659</c:v>
                </c:pt>
                <c:pt idx="11">
                  <c:v>5.9511875667438927</c:v>
                </c:pt>
              </c:numCache>
            </c:numRef>
          </c:val>
        </c:ser>
        <c:dLbls>
          <c:showLegendKey val="0"/>
          <c:showVal val="0"/>
          <c:showCatName val="0"/>
          <c:showSerName val="0"/>
          <c:showPercent val="0"/>
          <c:showBubbleSize val="0"/>
        </c:dLbls>
        <c:gapWidth val="150"/>
        <c:axId val="48756992"/>
        <c:axId val="48762880"/>
      </c:barChart>
      <c:catAx>
        <c:axId val="48756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48762880"/>
        <c:crosses val="autoZero"/>
        <c:auto val="1"/>
        <c:lblAlgn val="ctr"/>
        <c:lblOffset val="100"/>
        <c:tickLblSkip val="1"/>
        <c:tickMarkSkip val="1"/>
        <c:noMultiLvlLbl val="0"/>
      </c:catAx>
      <c:valAx>
        <c:axId val="48762880"/>
        <c:scaling>
          <c:orientation val="minMax"/>
          <c:max val="25"/>
        </c:scaling>
        <c:delete val="0"/>
        <c:axPos val="l"/>
        <c:majorGridlines>
          <c:spPr>
            <a:ln w="3175">
              <a:solidFill>
                <a:srgbClr val="000000"/>
              </a:solidFill>
              <a:prstDash val="sysDash"/>
            </a:ln>
          </c:spPr>
        </c:majorGridlines>
        <c:title>
          <c:tx>
            <c:rich>
              <a:bodyPr rot="0" vert="horz"/>
              <a:lstStyle/>
              <a:p>
                <a:pPr algn="ctr">
                  <a:defRPr sz="850" b="0" i="0" u="none" strike="noStrike" baseline="0">
                    <a:solidFill>
                      <a:srgbClr val="000000"/>
                    </a:solidFill>
                    <a:latin typeface="Arial"/>
                    <a:ea typeface="Arial"/>
                    <a:cs typeface="Arial"/>
                  </a:defRPr>
                </a:pPr>
                <a:r>
                  <a:rPr lang="fr-FR"/>
                  <a:t>En %</a:t>
                </a:r>
              </a:p>
            </c:rich>
          </c:tx>
          <c:layout>
            <c:manualLayout>
              <c:xMode val="edge"/>
              <c:yMode val="edge"/>
              <c:x val="1.9070321811680571E-2"/>
              <c:y val="1.744185575774750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48756992"/>
        <c:crosses val="autoZero"/>
        <c:crossBetween val="between"/>
      </c:valAx>
      <c:spPr>
        <a:noFill/>
        <a:ln w="25400">
          <a:noFill/>
        </a:ln>
      </c:spPr>
    </c:plotArea>
    <c:legend>
      <c:legendPos val="r"/>
      <c:layout>
        <c:manualLayout>
          <c:xMode val="edge"/>
          <c:yMode val="edge"/>
          <c:x val="0.73182359952324194"/>
          <c:y val="0.17006057977692551"/>
          <c:w val="0.21181091743167979"/>
          <c:h val="0.19331128789624188"/>
        </c:manualLayou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324402894428076E-2"/>
          <c:y val="9.0342549034405847E-2"/>
          <c:w val="0.88713243152298271"/>
          <c:h val="0.76126001605171256"/>
        </c:manualLayout>
      </c:layout>
      <c:barChart>
        <c:barDir val="col"/>
        <c:grouping val="clustered"/>
        <c:varyColors val="0"/>
        <c:ser>
          <c:idx val="2"/>
          <c:order val="0"/>
          <c:tx>
            <c:strRef>
              <c:f>'perso-durée'!$B$6</c:f>
              <c:strCache>
                <c:ptCount val="1"/>
                <c:pt idx="0">
                  <c:v>Voyages en France métropolitaine</c:v>
                </c:pt>
              </c:strCache>
            </c:strRef>
          </c:tx>
          <c:spPr>
            <a:solidFill>
              <a:srgbClr val="0070C0"/>
            </a:solidFill>
          </c:spPr>
          <c:invertIfNegative val="0"/>
          <c:cat>
            <c:strRef>
              <c:f>'perso-durée'!$A$7:$A$28</c:f>
              <c:strCache>
                <c:ptCount val="2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 ou plus</c:v>
                </c:pt>
              </c:strCache>
            </c:strRef>
          </c:cat>
          <c:val>
            <c:numRef>
              <c:f>'perso-durée'!$B$7:$B$28</c:f>
              <c:numCache>
                <c:formatCode>0.0</c:formatCode>
                <c:ptCount val="22"/>
                <c:pt idx="0">
                  <c:v>21.654212068878696</c:v>
                </c:pt>
                <c:pt idx="1">
                  <c:v>21.785458763865869</c:v>
                </c:pt>
                <c:pt idx="2">
                  <c:v>12.207628428108407</c:v>
                </c:pt>
                <c:pt idx="3">
                  <c:v>7.9755715973543806</c:v>
                </c:pt>
                <c:pt idx="4">
                  <c:v>5.4337141260122008</c:v>
                </c:pt>
                <c:pt idx="5">
                  <c:v>4.2870835353732639</c:v>
                </c:pt>
                <c:pt idx="6">
                  <c:v>8.0686271287948355</c:v>
                </c:pt>
                <c:pt idx="7">
                  <c:v>3.229449877854579</c:v>
                </c:pt>
                <c:pt idx="8">
                  <c:v>2.1457143622084041</c:v>
                </c:pt>
                <c:pt idx="9">
                  <c:v>1.6303783192082402</c:v>
                </c:pt>
                <c:pt idx="10">
                  <c:v>1.0972763634512652</c:v>
                </c:pt>
                <c:pt idx="11">
                  <c:v>0.98791973537649713</c:v>
                </c:pt>
                <c:pt idx="12">
                  <c:v>0.97283138721427775</c:v>
                </c:pt>
                <c:pt idx="13">
                  <c:v>2.0557351193370454</c:v>
                </c:pt>
                <c:pt idx="14">
                  <c:v>0.99756163535238229</c:v>
                </c:pt>
                <c:pt idx="15">
                  <c:v>0.70112341150810509</c:v>
                </c:pt>
                <c:pt idx="16">
                  <c:v>0.47693345262037284</c:v>
                </c:pt>
                <c:pt idx="17">
                  <c:v>0.37883961829048551</c:v>
                </c:pt>
                <c:pt idx="18">
                  <c:v>0.31830679204614765</c:v>
                </c:pt>
                <c:pt idx="19">
                  <c:v>0.38366109272898818</c:v>
                </c:pt>
                <c:pt idx="20">
                  <c:v>0.62058232952543735</c:v>
                </c:pt>
                <c:pt idx="21">
                  <c:v>2.591390854890105</c:v>
                </c:pt>
              </c:numCache>
            </c:numRef>
          </c:val>
        </c:ser>
        <c:ser>
          <c:idx val="0"/>
          <c:order val="1"/>
          <c:tx>
            <c:strRef>
              <c:f>'perso-durée'!$C$6</c:f>
              <c:strCache>
                <c:ptCount val="1"/>
                <c:pt idx="0">
                  <c:v>Voyages à l'étranger</c:v>
                </c:pt>
              </c:strCache>
            </c:strRef>
          </c:tx>
          <c:spPr>
            <a:solidFill>
              <a:schemeClr val="accent2">
                <a:lumMod val="75000"/>
              </a:schemeClr>
            </a:solidFill>
          </c:spPr>
          <c:invertIfNegative val="0"/>
          <c:cat>
            <c:strRef>
              <c:f>'perso-durée'!$A$7:$A$28</c:f>
              <c:strCache>
                <c:ptCount val="2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 ou plus</c:v>
                </c:pt>
              </c:strCache>
            </c:strRef>
          </c:cat>
          <c:val>
            <c:numRef>
              <c:f>'perso-durée'!$C$7:$C$28</c:f>
              <c:numCache>
                <c:formatCode>0.0</c:formatCode>
                <c:ptCount val="22"/>
                <c:pt idx="0">
                  <c:v>4.7087642565222341</c:v>
                </c:pt>
                <c:pt idx="1">
                  <c:v>8.564175449583491</c:v>
                </c:pt>
                <c:pt idx="2">
                  <c:v>9.5788369599651766</c:v>
                </c:pt>
                <c:pt idx="3">
                  <c:v>7.8575270922770573</c:v>
                </c:pt>
                <c:pt idx="4">
                  <c:v>6.6424473400177115</c:v>
                </c:pt>
                <c:pt idx="5">
                  <c:v>4.3552584765881601</c:v>
                </c:pt>
                <c:pt idx="6">
                  <c:v>16.487015764166529</c:v>
                </c:pt>
                <c:pt idx="7">
                  <c:v>5.6248661925421217</c:v>
                </c:pt>
                <c:pt idx="8">
                  <c:v>3.5855048332563011</c:v>
                </c:pt>
                <c:pt idx="9">
                  <c:v>3.2320397598080057</c:v>
                </c:pt>
                <c:pt idx="10">
                  <c:v>3.5935505563644088</c:v>
                </c:pt>
                <c:pt idx="11">
                  <c:v>2.6106400427725318</c:v>
                </c:pt>
                <c:pt idx="12">
                  <c:v>1.9004894441160758</c:v>
                </c:pt>
                <c:pt idx="13">
                  <c:v>5.1264400661887146</c:v>
                </c:pt>
                <c:pt idx="14">
                  <c:v>2.8506031634624205</c:v>
                </c:pt>
                <c:pt idx="15">
                  <c:v>2.1211505268397488</c:v>
                </c:pt>
                <c:pt idx="16">
                  <c:v>1.3197966573789399</c:v>
                </c:pt>
                <c:pt idx="17">
                  <c:v>0.93937988779646875</c:v>
                </c:pt>
                <c:pt idx="18">
                  <c:v>0.77494286987145655</c:v>
                </c:pt>
                <c:pt idx="19">
                  <c:v>0.82545367983472773</c:v>
                </c:pt>
                <c:pt idx="20">
                  <c:v>1.1444444480073619</c:v>
                </c:pt>
                <c:pt idx="21">
                  <c:v>6.1566725326403455</c:v>
                </c:pt>
              </c:numCache>
            </c:numRef>
          </c:val>
        </c:ser>
        <c:dLbls>
          <c:showLegendKey val="0"/>
          <c:showVal val="0"/>
          <c:showCatName val="0"/>
          <c:showSerName val="0"/>
          <c:showPercent val="0"/>
          <c:showBubbleSize val="0"/>
        </c:dLbls>
        <c:gapWidth val="150"/>
        <c:axId val="48851200"/>
        <c:axId val="48852992"/>
      </c:barChart>
      <c:catAx>
        <c:axId val="48851200"/>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fr-FR"/>
          </a:p>
        </c:txPr>
        <c:crossAx val="48852992"/>
        <c:crosses val="autoZero"/>
        <c:auto val="1"/>
        <c:lblAlgn val="ctr"/>
        <c:lblOffset val="100"/>
        <c:tickLblSkip val="1"/>
        <c:noMultiLvlLbl val="0"/>
      </c:catAx>
      <c:valAx>
        <c:axId val="48852992"/>
        <c:scaling>
          <c:orientation val="minMax"/>
          <c:max val="22"/>
          <c:min val="0"/>
        </c:scaling>
        <c:delete val="0"/>
        <c:axPos val="l"/>
        <c:majorGridlines/>
        <c:numFmt formatCode="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fr-FR"/>
          </a:p>
        </c:txPr>
        <c:crossAx val="48851200"/>
        <c:crosses val="autoZero"/>
        <c:crossBetween val="between"/>
        <c:majorUnit val="2.5"/>
      </c:valAx>
    </c:plotArea>
    <c:legend>
      <c:legendPos val="r"/>
      <c:layout>
        <c:manualLayout>
          <c:xMode val="edge"/>
          <c:yMode val="edge"/>
          <c:x val="0.70176092603809137"/>
          <c:y val="0.16446723498405674"/>
          <c:w val="0.2175176256814052"/>
          <c:h val="7.9704301425131768E-2"/>
        </c:manualLayout>
      </c:layout>
      <c:overlay val="0"/>
      <c:txPr>
        <a:bodyPr/>
        <a:lstStyle/>
        <a:p>
          <a:pPr>
            <a:defRPr sz="920" b="1"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4803149606299213" l="0.70866141732283472" r="0.70866141732283472" t="0.74803149606299213" header="0.31496062992125984" footer="0.31496062992125984"/>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66675</xdr:rowOff>
    </xdr:from>
    <xdr:to>
      <xdr:col>5</xdr:col>
      <xdr:colOff>1971675</xdr:colOff>
      <xdr:row>35</xdr:row>
      <xdr:rowOff>0</xdr:rowOff>
    </xdr:to>
    <xdr:pic>
      <xdr:nvPicPr>
        <xdr:cNvPr id="184969"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5781675" cy="511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xdr:colOff>
      <xdr:row>3</xdr:row>
      <xdr:rowOff>66675</xdr:rowOff>
    </xdr:from>
    <xdr:to>
      <xdr:col>16</xdr:col>
      <xdr:colOff>0</xdr:colOff>
      <xdr:row>34</xdr:row>
      <xdr:rowOff>152400</xdr:rowOff>
    </xdr:to>
    <xdr:pic>
      <xdr:nvPicPr>
        <xdr:cNvPr id="184970" name="Imag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0" y="628650"/>
          <a:ext cx="5924550"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38100</xdr:colOff>
      <xdr:row>1</xdr:row>
      <xdr:rowOff>123825</xdr:rowOff>
    </xdr:from>
    <xdr:to>
      <xdr:col>15</xdr:col>
      <xdr:colOff>352425</xdr:colOff>
      <xdr:row>34</xdr:row>
      <xdr:rowOff>47625</xdr:rowOff>
    </xdr:to>
    <xdr:pic>
      <xdr:nvPicPr>
        <xdr:cNvPr id="18576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323850"/>
          <a:ext cx="5648325" cy="526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76200</xdr:rowOff>
    </xdr:from>
    <xdr:to>
      <xdr:col>7</xdr:col>
      <xdr:colOff>104775</xdr:colOff>
      <xdr:row>34</xdr:row>
      <xdr:rowOff>19050</xdr:rowOff>
    </xdr:to>
    <xdr:pic>
      <xdr:nvPicPr>
        <xdr:cNvPr id="185764" name="Imag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
          <a:ext cx="5438775" cy="512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66675</xdr:rowOff>
    </xdr:from>
    <xdr:to>
      <xdr:col>9</xdr:col>
      <xdr:colOff>685800</xdr:colOff>
      <xdr:row>42</xdr:row>
      <xdr:rowOff>104775</xdr:rowOff>
    </xdr:to>
    <xdr:graphicFrame macro="">
      <xdr:nvGraphicFramePr>
        <xdr:cNvPr id="14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0.00562</cdr:x>
      <cdr:y>0.90783</cdr:y>
    </cdr:from>
    <cdr:to>
      <cdr:x>0.48047</cdr:x>
      <cdr:y>0.98405</cdr:y>
    </cdr:to>
    <cdr:sp macro="" textlink="">
      <cdr:nvSpPr>
        <cdr:cNvPr id="5121" name="Text Box 1"/>
        <cdr:cNvSpPr txBox="1">
          <a:spLocks xmlns:a="http://schemas.openxmlformats.org/drawingml/2006/main" noChangeArrowheads="1"/>
        </cdr:cNvSpPr>
      </cdr:nvSpPr>
      <cdr:spPr bwMode="auto">
        <a:xfrm xmlns:a="http://schemas.openxmlformats.org/drawingml/2006/main">
          <a:off x="50800" y="2986405"/>
          <a:ext cx="4020881" cy="2504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1" u="none" strike="noStrike" baseline="0">
              <a:solidFill>
                <a:srgbClr val="000000"/>
              </a:solidFill>
              <a:latin typeface="Arial"/>
              <a:cs typeface="Arial"/>
            </a:rPr>
            <a:t>Source : Dge, enquête SDT.</a:t>
          </a: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0</xdr:col>
      <xdr:colOff>0</xdr:colOff>
      <xdr:row>3</xdr:row>
      <xdr:rowOff>47625</xdr:rowOff>
    </xdr:from>
    <xdr:to>
      <xdr:col>12</xdr:col>
      <xdr:colOff>142875</xdr:colOff>
      <xdr:row>33</xdr:row>
      <xdr:rowOff>123825</xdr:rowOff>
    </xdr:to>
    <xdr:graphicFrame macro="">
      <xdr:nvGraphicFramePr>
        <xdr:cNvPr id="322746"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0.3931</cdr:x>
      <cdr:y>0.95905</cdr:y>
    </cdr:from>
    <cdr:to>
      <cdr:x>0.49159</cdr:x>
      <cdr:y>1</cdr:y>
    </cdr:to>
    <cdr:sp macro="" textlink="">
      <cdr:nvSpPr>
        <cdr:cNvPr id="2" name="ZoneTexte 1"/>
        <cdr:cNvSpPr txBox="1"/>
      </cdr:nvSpPr>
      <cdr:spPr>
        <a:xfrm xmlns:a="http://schemas.openxmlformats.org/drawingml/2006/main">
          <a:off x="3649916" y="5811049"/>
          <a:ext cx="914400" cy="2481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0.00517</cdr:x>
      <cdr:y>0.05502</cdr:y>
    </cdr:from>
    <cdr:to>
      <cdr:x>0.06293</cdr:x>
      <cdr:y>0.12104</cdr:y>
    </cdr:to>
    <cdr:sp macro="" textlink="">
      <cdr:nvSpPr>
        <cdr:cNvPr id="3" name="ZoneTexte 2"/>
        <cdr:cNvSpPr txBox="1"/>
      </cdr:nvSpPr>
      <cdr:spPr>
        <a:xfrm xmlns:a="http://schemas.openxmlformats.org/drawingml/2006/main">
          <a:off x="48003" y="333375"/>
          <a:ext cx="536294" cy="400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 %</a:t>
          </a:r>
        </a:p>
      </cdr:txBody>
    </cdr:sp>
  </cdr:relSizeAnchor>
  <cdr:relSizeAnchor xmlns:cdr="http://schemas.openxmlformats.org/drawingml/2006/chartDrawing">
    <cdr:from>
      <cdr:x>0.44138</cdr:x>
      <cdr:y>0.95112</cdr:y>
    </cdr:from>
    <cdr:to>
      <cdr:x>0.53986</cdr:x>
      <cdr:y>1</cdr:y>
    </cdr:to>
    <cdr:sp macro="" textlink="">
      <cdr:nvSpPr>
        <cdr:cNvPr id="4" name="ZoneTexte 3"/>
        <cdr:cNvSpPr txBox="1"/>
      </cdr:nvSpPr>
      <cdr:spPr>
        <a:xfrm xmlns:a="http://schemas.openxmlformats.org/drawingml/2006/main">
          <a:off x="4098151" y="5763025"/>
          <a:ext cx="914400" cy="2961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Durée en nuitées</a:t>
          </a:r>
        </a:p>
      </cdr:txBody>
    </cdr:sp>
  </cdr:relSizeAnchor>
  <cdr:relSizeAnchor xmlns:cdr="http://schemas.openxmlformats.org/drawingml/2006/chartDrawing">
    <cdr:from>
      <cdr:x>0.24621</cdr:x>
      <cdr:y>0.02672</cdr:y>
    </cdr:from>
    <cdr:to>
      <cdr:x>0.39906</cdr:x>
      <cdr:y>0.08646</cdr:y>
    </cdr:to>
    <cdr:sp macro="" textlink="">
      <cdr:nvSpPr>
        <cdr:cNvPr id="5" name="ZoneTexte 4"/>
        <cdr:cNvSpPr txBox="1"/>
      </cdr:nvSpPr>
      <cdr:spPr>
        <a:xfrm xmlns:a="http://schemas.openxmlformats.org/drawingml/2006/main">
          <a:off x="2286000" y="161925"/>
          <a:ext cx="1419225" cy="361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600" b="1"/>
            <a:t>Les voyages personnels selon la </a:t>
          </a:r>
          <a:r>
            <a:rPr lang="fr-FR" sz="1600" b="1" baseline="0">
              <a:effectLst/>
              <a:latin typeface="+mn-lt"/>
              <a:ea typeface="+mn-ea"/>
              <a:cs typeface="+mn-cs"/>
            </a:rPr>
            <a:t>destination et la </a:t>
          </a:r>
          <a:r>
            <a:rPr lang="fr-FR" sz="1600" b="1"/>
            <a:t>durée </a:t>
          </a:r>
          <a:r>
            <a:rPr lang="fr-FR" sz="1600" b="1" baseline="0"/>
            <a:t>en 2015</a:t>
          </a:r>
          <a:endParaRPr lang="fr-FR" sz="1600" b="1"/>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treprises.gouv.fr/etudes-et-statistiques/memento-du-tourisme-edition-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abSelected="1" workbookViewId="0"/>
  </sheetViews>
  <sheetFormatPr baseColWidth="10" defaultRowHeight="12.75"/>
  <cols>
    <col min="1" max="1" width="134.42578125" customWidth="1"/>
  </cols>
  <sheetData>
    <row r="1" spans="1:3" ht="15.75">
      <c r="A1" s="710" t="s">
        <v>355</v>
      </c>
    </row>
    <row r="2" spans="1:3">
      <c r="A2" s="74"/>
      <c r="C2" s="711" t="s">
        <v>356</v>
      </c>
    </row>
    <row r="3" spans="1:3" ht="15.75">
      <c r="A3" s="710" t="s">
        <v>357</v>
      </c>
    </row>
    <row r="6" spans="1:3">
      <c r="A6" s="712" t="s">
        <v>1</v>
      </c>
    </row>
    <row r="8" spans="1:3" s="48" customFormat="1">
      <c r="A8" s="48" t="s">
        <v>107</v>
      </c>
    </row>
    <row r="9" spans="1:3" s="47" customFormat="1">
      <c r="A9" s="83" t="s">
        <v>322</v>
      </c>
    </row>
    <row r="10" spans="1:3" s="47" customFormat="1">
      <c r="A10" s="50" t="s">
        <v>25</v>
      </c>
    </row>
    <row r="11" spans="1:3" s="47" customFormat="1">
      <c r="A11" s="51" t="s">
        <v>255</v>
      </c>
    </row>
    <row r="12" spans="1:3" ht="6.75" customHeight="1"/>
    <row r="13" spans="1:3" s="48" customFormat="1">
      <c r="A13" s="48" t="s">
        <v>108</v>
      </c>
    </row>
    <row r="14" spans="1:3" s="83" customFormat="1">
      <c r="A14" s="83" t="s">
        <v>330</v>
      </c>
    </row>
    <row r="15" spans="1:3" ht="6" customHeight="1"/>
    <row r="16" spans="1:3" s="48" customFormat="1">
      <c r="A16" s="48" t="s">
        <v>331</v>
      </c>
    </row>
    <row r="17" spans="1:1" s="47" customFormat="1">
      <c r="A17" s="49" t="s">
        <v>332</v>
      </c>
    </row>
    <row r="18" spans="1:1" s="47" customFormat="1">
      <c r="A18" s="49" t="s">
        <v>333</v>
      </c>
    </row>
    <row r="19" spans="1:1" s="47" customFormat="1">
      <c r="A19" s="49" t="s">
        <v>347</v>
      </c>
    </row>
    <row r="20" spans="1:1" s="47" customFormat="1">
      <c r="A20" s="50" t="s">
        <v>353</v>
      </c>
    </row>
    <row r="21" spans="1:1" s="71" customFormat="1">
      <c r="A21" s="52" t="s">
        <v>188</v>
      </c>
    </row>
    <row r="22" spans="1:1" s="81" customFormat="1">
      <c r="A22" s="52" t="s">
        <v>298</v>
      </c>
    </row>
    <row r="23" spans="1:1">
      <c r="A23" s="52" t="s">
        <v>189</v>
      </c>
    </row>
    <row r="24" spans="1:1" s="9" customFormat="1">
      <c r="A24" s="52" t="s">
        <v>334</v>
      </c>
    </row>
    <row r="25" spans="1:1" s="9" customFormat="1">
      <c r="A25" s="52" t="s">
        <v>335</v>
      </c>
    </row>
    <row r="26" spans="1:1">
      <c r="A26" s="52" t="s">
        <v>281</v>
      </c>
    </row>
    <row r="27" spans="1:1">
      <c r="A27" s="52" t="s">
        <v>336</v>
      </c>
    </row>
    <row r="28" spans="1:1">
      <c r="A28" s="52" t="s">
        <v>191</v>
      </c>
    </row>
    <row r="29" spans="1:1">
      <c r="A29" s="52" t="s">
        <v>283</v>
      </c>
    </row>
    <row r="30" spans="1:1">
      <c r="A30" s="52" t="s">
        <v>337</v>
      </c>
    </row>
    <row r="31" spans="1:1" s="71" customFormat="1">
      <c r="A31" s="52" t="s">
        <v>338</v>
      </c>
    </row>
    <row r="32" spans="1:1" s="71" customFormat="1">
      <c r="A32" s="52" t="s">
        <v>159</v>
      </c>
    </row>
    <row r="33" spans="1:1" ht="5.25" customHeight="1"/>
    <row r="34" spans="1:1">
      <c r="A34" s="32" t="s">
        <v>165</v>
      </c>
    </row>
    <row r="35" spans="1:1" s="71" customFormat="1">
      <c r="A35" s="52" t="s">
        <v>283</v>
      </c>
    </row>
    <row r="36" spans="1:1" ht="6" customHeight="1">
      <c r="A36" s="52"/>
    </row>
    <row r="37" spans="1:1">
      <c r="A37" s="32" t="s">
        <v>200</v>
      </c>
    </row>
    <row r="38" spans="1:1">
      <c r="A38" s="83" t="s">
        <v>287</v>
      </c>
    </row>
    <row r="39" spans="1:1">
      <c r="A39" s="83" t="s">
        <v>286</v>
      </c>
    </row>
    <row r="40" spans="1:1">
      <c r="A40" s="52"/>
    </row>
    <row r="41" spans="1:1" s="701" customFormat="1" ht="21" customHeight="1">
      <c r="A41" s="700" t="s">
        <v>351</v>
      </c>
    </row>
    <row r="42" spans="1:1" ht="38.25">
      <c r="A42" s="65" t="s">
        <v>349</v>
      </c>
    </row>
    <row r="43" spans="1:1">
      <c r="A43" s="65"/>
    </row>
    <row r="44" spans="1:1" ht="38.25">
      <c r="A44" s="65" t="s">
        <v>350</v>
      </c>
    </row>
    <row r="45" spans="1:1">
      <c r="A45" s="65"/>
    </row>
    <row r="46" spans="1:1" ht="25.5">
      <c r="A46" s="65" t="s">
        <v>352</v>
      </c>
    </row>
    <row r="47" spans="1:1" ht="10.5" customHeight="1">
      <c r="A47" s="262"/>
    </row>
  </sheetData>
  <phoneticPr fontId="0" type="noConversion"/>
  <hyperlinks>
    <hyperlink ref="A10" location="'tt voyages destination motif'!A1" display="Selon la destination et le motif du voyage"/>
    <hyperlink ref="A11" location="'tt voyages région'!A1" display="Selon la région de résidence et la région de destination, solde de fréquentation touristique en 2015"/>
    <hyperlink ref="A17" location="'perso-court long'!A1" display="Courts et longs voyages"/>
    <hyperlink ref="A18" location="'perso-région dest'!A1" display="Par région principale de destination en France"/>
    <hyperlink ref="A20" location="'perso-étranger'!A1" display="Par grande zone de destination à l'étranger"/>
    <hyperlink ref="A21" location="'perso-transport'!A1" display="Selon la destination et le mode de transport principal pour se rendre sur place"/>
    <hyperlink ref="A22" location="'perso_raison mois'!A1" display="Selon la raison du voyage et le mois de retour en 2015 (France métropolitaine)"/>
    <hyperlink ref="A23" location="'perso-hébergement'!A1" display="Selon la destination et le mode d'hébergement "/>
    <hyperlink ref="A24" location="'perso-espaces'!A1" display="Selon le type d'espace de destination (France métropolitaine)"/>
    <hyperlink ref="A25" location="'perso espaces et mois'!A1" display="Selon le mois et le type d'espace de destination en 2015 (France métropolitaine)"/>
    <hyperlink ref="A26" location="'perso-dép destination'!A1" display="Selon le département de destination en 2015"/>
    <hyperlink ref="A28" location="'perso-rég origine'!A1" display="Selon la région d'origine et la zone de destination"/>
    <hyperlink ref="A29" location="'perso-mois'!A1" display="Selon la destination et le mois de retour en 2015"/>
    <hyperlink ref="A31" location="'perso-type prest'!A1" display="Par type d'organisme de réservation"/>
    <hyperlink ref="A32" location="'perso-type résa'!A1" display="Par type de prestation réservée"/>
    <hyperlink ref="A35" location="'pro-mois'!A1" display="Selon la destination et le mois de retour en 2015"/>
    <hyperlink ref="A38" location="'AR  destination'!A1" display="Selon la destination en 2015"/>
    <hyperlink ref="A39" location="'AR  mois'!A1" display="Selon le mois et la zone de destination en 2015"/>
    <hyperlink ref="A30" location="'perso-durée'!A1" display="Graphique : selon la destination et la durée en 2015"/>
    <hyperlink ref="A9" location="'tt voyages taux et nombre moyen'!A1" display="Selon la durée et la destination ;  selon la catégorie d'agglomération de résidence"/>
    <hyperlink ref="A14:XFD14" location="'perso taux et nombre moyen'!A1" display="Selon la durée et la destination ;  selon la catégorie d'agglomération de résidence"/>
    <hyperlink ref="A19" location="'carte voyages nuitées'!A1" display="Carte régionale, voyages et nuitées"/>
    <hyperlink ref="A27" location="'cartes nuitées durée'!A1" display="Carte départementale, nuitées et durées"/>
    <hyperlink ref="C2" r:id="rId1"/>
  </hyperlinks>
  <pageMargins left="0.23" right="0.14000000000000001" top="0.984251969" bottom="0.984251969" header="0.4921259845" footer="0.4921259845"/>
  <pageSetup paperSize="9" orientation="portrait" copies="2" r:id="rId2"/>
  <headerFooter alignWithMargins="0">
    <oddFooter>&amp;C&amp;F&amp;R&amp;D&amp;T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Normal="100" workbookViewId="0">
      <selection activeCell="I1" sqref="I1"/>
    </sheetView>
  </sheetViews>
  <sheetFormatPr baseColWidth="10" defaultRowHeight="12.75"/>
  <cols>
    <col min="1" max="1" width="22.42578125" style="44" customWidth="1"/>
    <col min="2" max="2" width="34.7109375" style="44" customWidth="1"/>
    <col min="3" max="5" width="12.28515625" style="44" customWidth="1"/>
    <col min="6" max="6" width="19.42578125" style="44" customWidth="1"/>
    <col min="7" max="9" width="12.42578125" style="44" customWidth="1"/>
    <col min="10" max="10" width="18.140625" style="44" customWidth="1"/>
    <col min="11" max="11" width="2.7109375" style="44" customWidth="1"/>
    <col min="12" max="12" width="27.85546875" style="44" customWidth="1"/>
    <col min="13" max="13" width="11.42578125" style="44" customWidth="1"/>
    <col min="14" max="14" width="11.7109375" style="44" customWidth="1"/>
    <col min="15" max="15" width="11.42578125" style="44"/>
    <col min="16" max="16" width="12.5703125" style="44" bestFit="1" customWidth="1"/>
    <col min="17" max="17" width="13.5703125" style="44" bestFit="1" customWidth="1"/>
    <col min="18" max="16384" width="11.42578125" style="44"/>
  </cols>
  <sheetData>
    <row r="1" spans="1:16" ht="15.75">
      <c r="A1" s="30" t="s">
        <v>77</v>
      </c>
      <c r="I1" s="168" t="s">
        <v>109</v>
      </c>
    </row>
    <row r="2" spans="1:16">
      <c r="A2" s="41" t="s">
        <v>188</v>
      </c>
      <c r="G2" s="168"/>
    </row>
    <row r="4" spans="1:16" ht="21.75" customHeight="1">
      <c r="A4" s="810" t="s">
        <v>15</v>
      </c>
      <c r="B4" s="812" t="s">
        <v>69</v>
      </c>
      <c r="C4" s="816" t="s">
        <v>44</v>
      </c>
      <c r="D4" s="817"/>
      <c r="E4" s="817"/>
      <c r="F4" s="814" t="s">
        <v>323</v>
      </c>
      <c r="G4" s="816" t="s">
        <v>45</v>
      </c>
      <c r="H4" s="817"/>
      <c r="I4" s="817"/>
      <c r="J4" s="808" t="s">
        <v>323</v>
      </c>
    </row>
    <row r="5" spans="1:16" s="209" customFormat="1" ht="27.75" customHeight="1">
      <c r="A5" s="811"/>
      <c r="B5" s="813"/>
      <c r="C5" s="454" t="s">
        <v>244</v>
      </c>
      <c r="D5" s="454" t="s">
        <v>245</v>
      </c>
      <c r="E5" s="454">
        <v>2015</v>
      </c>
      <c r="F5" s="815"/>
      <c r="G5" s="454" t="s">
        <v>244</v>
      </c>
      <c r="H5" s="454" t="s">
        <v>245</v>
      </c>
      <c r="I5" s="454">
        <v>2015</v>
      </c>
      <c r="J5" s="809"/>
      <c r="L5" s="210"/>
      <c r="M5" s="90"/>
      <c r="N5" s="90"/>
    </row>
    <row r="6" spans="1:16" s="209" customFormat="1" ht="15" customHeight="1">
      <c r="A6" s="460" t="s">
        <v>46</v>
      </c>
      <c r="B6" s="461" t="s">
        <v>217</v>
      </c>
      <c r="C6" s="462">
        <v>144497.62275143998</v>
      </c>
      <c r="D6" s="462">
        <v>144156.49636493984</v>
      </c>
      <c r="E6" s="462">
        <v>142033.00039888677</v>
      </c>
      <c r="F6" s="463">
        <f t="shared" ref="F6:F13" si="0">E6/E$13*100</f>
        <v>81.145967403896648</v>
      </c>
      <c r="G6" s="462">
        <v>753967.50522659451</v>
      </c>
      <c r="H6" s="462">
        <v>748603.24799545179</v>
      </c>
      <c r="I6" s="462">
        <v>727351.64316078438</v>
      </c>
      <c r="J6" s="464">
        <f t="shared" ref="J6:J13" si="1">I6/I$13*100</f>
        <v>79.882132337711113</v>
      </c>
      <c r="L6" s="211"/>
      <c r="M6" s="90"/>
      <c r="N6" s="90"/>
      <c r="O6" s="212"/>
      <c r="P6" s="212"/>
    </row>
    <row r="7" spans="1:16" s="209" customFormat="1" ht="15" customHeight="1">
      <c r="A7" s="449"/>
      <c r="B7" s="443" t="s">
        <v>70</v>
      </c>
      <c r="C7" s="444">
        <v>25831.253113295254</v>
      </c>
      <c r="D7" s="444">
        <v>26303.950589353532</v>
      </c>
      <c r="E7" s="444">
        <v>24078.13795482579</v>
      </c>
      <c r="F7" s="445">
        <f t="shared" si="0"/>
        <v>13.756266446119053</v>
      </c>
      <c r="G7" s="444">
        <v>135529.53691964969</v>
      </c>
      <c r="H7" s="444">
        <v>139151.37596427079</v>
      </c>
      <c r="I7" s="444">
        <v>130335.68325845599</v>
      </c>
      <c r="J7" s="448">
        <f t="shared" si="1"/>
        <v>14.314248680505795</v>
      </c>
      <c r="L7" s="211"/>
      <c r="M7" s="90"/>
      <c r="N7" s="90"/>
    </row>
    <row r="8" spans="1:16" s="209" customFormat="1" ht="15" customHeight="1">
      <c r="A8" s="449"/>
      <c r="B8" s="443" t="s">
        <v>71</v>
      </c>
      <c r="C8" s="444">
        <v>3036.5851842096563</v>
      </c>
      <c r="D8" s="444">
        <v>2662.4181857797935</v>
      </c>
      <c r="E8" s="444">
        <v>3014.5524434610415</v>
      </c>
      <c r="F8" s="445">
        <f t="shared" si="0"/>
        <v>1.7222671747230367</v>
      </c>
      <c r="G8" s="444">
        <v>22167.382944096044</v>
      </c>
      <c r="H8" s="444">
        <v>18348.718994446739</v>
      </c>
      <c r="I8" s="444">
        <v>21441.615663680288</v>
      </c>
      <c r="J8" s="448">
        <f t="shared" si="1"/>
        <v>2.3548471995433791</v>
      </c>
      <c r="L8" s="211"/>
      <c r="M8" s="90"/>
      <c r="N8" s="90"/>
    </row>
    <row r="9" spans="1:16" s="209" customFormat="1" ht="15" customHeight="1">
      <c r="A9" s="449"/>
      <c r="B9" s="443" t="s">
        <v>72</v>
      </c>
      <c r="C9" s="444">
        <v>2040.679631173957</v>
      </c>
      <c r="D9" s="444">
        <v>2197.6136100369749</v>
      </c>
      <c r="E9" s="444">
        <v>2180.5005546528678</v>
      </c>
      <c r="F9" s="445">
        <f t="shared" si="0"/>
        <v>1.2457585662143555</v>
      </c>
      <c r="G9" s="444">
        <v>7453.8453577850541</v>
      </c>
      <c r="H9" s="444">
        <v>8300.5878274748502</v>
      </c>
      <c r="I9" s="444">
        <v>8629.9785253929113</v>
      </c>
      <c r="J9" s="448">
        <f t="shared" si="1"/>
        <v>0.94779614938554657</v>
      </c>
      <c r="L9" s="211"/>
      <c r="M9" s="90"/>
      <c r="N9" s="90"/>
    </row>
    <row r="10" spans="1:16" s="209" customFormat="1" ht="15" customHeight="1">
      <c r="A10" s="449"/>
      <c r="B10" s="443" t="s">
        <v>73</v>
      </c>
      <c r="C10" s="444">
        <v>2683.6247522136191</v>
      </c>
      <c r="D10" s="444">
        <v>2603.836299718173</v>
      </c>
      <c r="E10" s="444">
        <v>2565.0600672264027</v>
      </c>
      <c r="F10" s="445">
        <f t="shared" si="0"/>
        <v>1.4654642232413335</v>
      </c>
      <c r="G10" s="444">
        <v>16029.489551606828</v>
      </c>
      <c r="H10" s="444">
        <v>15455.984485521942</v>
      </c>
      <c r="I10" s="444">
        <v>15842.684540620387</v>
      </c>
      <c r="J10" s="448">
        <f t="shared" si="1"/>
        <v>1.7399389070723426</v>
      </c>
      <c r="L10" s="211"/>
      <c r="M10" s="90"/>
      <c r="N10" s="90"/>
    </row>
    <row r="11" spans="1:16" s="209" customFormat="1" ht="15" customHeight="1">
      <c r="A11" s="449"/>
      <c r="B11" s="443" t="s">
        <v>74</v>
      </c>
      <c r="C11" s="444">
        <v>488.75142492980791</v>
      </c>
      <c r="D11" s="444">
        <v>501.19370083013109</v>
      </c>
      <c r="E11" s="444">
        <v>448.22811100131582</v>
      </c>
      <c r="F11" s="445">
        <f t="shared" si="0"/>
        <v>0.25608065437381283</v>
      </c>
      <c r="G11" s="444">
        <v>5640.4861468238287</v>
      </c>
      <c r="H11" s="444">
        <v>4847.5053602653834</v>
      </c>
      <c r="I11" s="444">
        <v>4283.7805695866346</v>
      </c>
      <c r="J11" s="448">
        <f t="shared" si="1"/>
        <v>0.47047054830092783</v>
      </c>
      <c r="L11" s="211"/>
      <c r="M11" s="90"/>
      <c r="N11" s="90"/>
    </row>
    <row r="12" spans="1:16" s="209" customFormat="1" ht="15" customHeight="1">
      <c r="A12" s="449"/>
      <c r="B12" s="443" t="s">
        <v>75</v>
      </c>
      <c r="C12" s="444">
        <v>551.9578810111384</v>
      </c>
      <c r="D12" s="444">
        <v>719.50042744151528</v>
      </c>
      <c r="E12" s="444">
        <v>714.48080457400329</v>
      </c>
      <c r="F12" s="445">
        <f t="shared" si="0"/>
        <v>0.40819553143176673</v>
      </c>
      <c r="G12" s="444">
        <v>2706.4776005839626</v>
      </c>
      <c r="H12" s="444">
        <v>2748.4399901683778</v>
      </c>
      <c r="I12" s="444">
        <v>2645.6953570568148</v>
      </c>
      <c r="J12" s="448">
        <f t="shared" si="1"/>
        <v>0.29056617748089947</v>
      </c>
      <c r="L12" s="211"/>
      <c r="M12" s="90"/>
      <c r="N12" s="90"/>
    </row>
    <row r="13" spans="1:16" s="209" customFormat="1" ht="15" customHeight="1">
      <c r="A13" s="450"/>
      <c r="B13" s="465" t="s">
        <v>35</v>
      </c>
      <c r="C13" s="451">
        <v>179130.47473827342</v>
      </c>
      <c r="D13" s="451">
        <v>179145.00917809998</v>
      </c>
      <c r="E13" s="451">
        <v>175033.96033462818</v>
      </c>
      <c r="F13" s="452">
        <f t="shared" si="0"/>
        <v>100</v>
      </c>
      <c r="G13" s="451">
        <v>943494.72374713991</v>
      </c>
      <c r="H13" s="451">
        <v>937455.8606175998</v>
      </c>
      <c r="I13" s="451">
        <v>910531.08107557741</v>
      </c>
      <c r="J13" s="453">
        <f t="shared" si="1"/>
        <v>100</v>
      </c>
      <c r="L13" s="211"/>
      <c r="M13" s="90"/>
      <c r="N13" s="90"/>
    </row>
    <row r="14" spans="1:16" ht="15" customHeight="1">
      <c r="A14" s="460" t="s">
        <v>177</v>
      </c>
      <c r="B14" s="461" t="s">
        <v>217</v>
      </c>
      <c r="C14" s="462">
        <v>6053.2734952105347</v>
      </c>
      <c r="D14" s="462">
        <v>6354.0976124140134</v>
      </c>
      <c r="E14" s="462">
        <v>6582.877155838727</v>
      </c>
      <c r="F14" s="463">
        <f t="shared" ref="F14:F21" si="2">E14/E$21*100</f>
        <v>27.693049629570332</v>
      </c>
      <c r="G14" s="462">
        <v>49097.868346730662</v>
      </c>
      <c r="H14" s="462">
        <v>48696.448813699601</v>
      </c>
      <c r="I14" s="462">
        <v>51129.92798819406</v>
      </c>
      <c r="J14" s="464">
        <f t="shared" ref="J14:J21" si="3">I14/I$21*100</f>
        <v>23.810208165407136</v>
      </c>
      <c r="L14" s="210"/>
      <c r="M14" s="90"/>
      <c r="N14" s="90"/>
    </row>
    <row r="15" spans="1:16" ht="15" customHeight="1">
      <c r="A15" s="449"/>
      <c r="B15" s="443" t="s">
        <v>70</v>
      </c>
      <c r="C15" s="444">
        <v>1751.4866629938456</v>
      </c>
      <c r="D15" s="444">
        <v>2032.3030346330106</v>
      </c>
      <c r="E15" s="444">
        <v>1921.5496668248716</v>
      </c>
      <c r="F15" s="445">
        <f t="shared" si="2"/>
        <v>8.0836341054712477</v>
      </c>
      <c r="G15" s="444">
        <v>8195.4021846966025</v>
      </c>
      <c r="H15" s="444">
        <v>11408.048923324404</v>
      </c>
      <c r="I15" s="444">
        <v>9385.3353034709853</v>
      </c>
      <c r="J15" s="448">
        <f t="shared" si="3"/>
        <v>4.3705672210097255</v>
      </c>
      <c r="L15" s="211"/>
      <c r="M15" s="90"/>
      <c r="N15" s="90"/>
      <c r="O15" s="212"/>
      <c r="P15" s="212"/>
    </row>
    <row r="16" spans="1:16" ht="15" customHeight="1">
      <c r="A16" s="449"/>
      <c r="B16" s="443" t="s">
        <v>71</v>
      </c>
      <c r="C16" s="444">
        <v>13157.412616423842</v>
      </c>
      <c r="D16" s="444">
        <v>14056.908051487271</v>
      </c>
      <c r="E16" s="444">
        <v>13356.420276292369</v>
      </c>
      <c r="F16" s="445">
        <f t="shared" si="2"/>
        <v>56.188198690096549</v>
      </c>
      <c r="G16" s="444">
        <v>139658.06872899726</v>
      </c>
      <c r="H16" s="444">
        <v>149089.88707559841</v>
      </c>
      <c r="I16" s="444">
        <v>138302.71168633283</v>
      </c>
      <c r="J16" s="448">
        <f t="shared" si="3"/>
        <v>64.404869802520167</v>
      </c>
      <c r="L16" s="211"/>
      <c r="M16" s="90"/>
      <c r="N16" s="90"/>
    </row>
    <row r="17" spans="1:14" ht="15" customHeight="1">
      <c r="A17" s="449"/>
      <c r="B17" s="443" t="s">
        <v>72</v>
      </c>
      <c r="C17" s="444">
        <v>1193.2209767540608</v>
      </c>
      <c r="D17" s="444">
        <v>1360.2946612625078</v>
      </c>
      <c r="E17" s="444">
        <v>1237.8539882273126</v>
      </c>
      <c r="F17" s="445">
        <f t="shared" si="2"/>
        <v>5.2074421440077607</v>
      </c>
      <c r="G17" s="444">
        <v>6855.3365411778486</v>
      </c>
      <c r="H17" s="444">
        <v>8380.5980291002634</v>
      </c>
      <c r="I17" s="444">
        <v>6551.1436866666763</v>
      </c>
      <c r="J17" s="448">
        <f t="shared" si="3"/>
        <v>3.050739577357573</v>
      </c>
      <c r="L17" s="211"/>
      <c r="M17" s="90"/>
      <c r="N17" s="90"/>
    </row>
    <row r="18" spans="1:14" ht="15" customHeight="1">
      <c r="A18" s="449"/>
      <c r="B18" s="443" t="s">
        <v>73</v>
      </c>
      <c r="C18" s="444">
        <v>201.01115022399779</v>
      </c>
      <c r="D18" s="444">
        <v>310.45107134790987</v>
      </c>
      <c r="E18" s="444">
        <v>192.10868686259627</v>
      </c>
      <c r="F18" s="445">
        <f t="shared" si="2"/>
        <v>0.80816871918060751</v>
      </c>
      <c r="G18" s="444">
        <v>4205.454000306243</v>
      </c>
      <c r="H18" s="444">
        <v>4966.0874778736852</v>
      </c>
      <c r="I18" s="444">
        <v>3802.9463471980425</v>
      </c>
      <c r="J18" s="448">
        <f t="shared" si="3"/>
        <v>1.7709577879626175</v>
      </c>
      <c r="L18" s="211"/>
      <c r="M18" s="90"/>
      <c r="N18" s="90"/>
    </row>
    <row r="19" spans="1:14" ht="15" customHeight="1">
      <c r="A19" s="449"/>
      <c r="B19" s="443" t="s">
        <v>74</v>
      </c>
      <c r="C19" s="444">
        <v>422.87612889464327</v>
      </c>
      <c r="D19" s="444">
        <v>474.36149981427502</v>
      </c>
      <c r="E19" s="444">
        <v>423.50414516764386</v>
      </c>
      <c r="F19" s="445">
        <f t="shared" si="2"/>
        <v>1.781610234068242</v>
      </c>
      <c r="G19" s="444">
        <v>4442.2543088224111</v>
      </c>
      <c r="H19" s="444">
        <v>5034.5401316626239</v>
      </c>
      <c r="I19" s="444">
        <v>4667.7937359133375</v>
      </c>
      <c r="J19" s="448">
        <f t="shared" si="3"/>
        <v>2.1737003140497793</v>
      </c>
      <c r="L19" s="211"/>
      <c r="M19" s="90"/>
      <c r="N19" s="90"/>
    </row>
    <row r="20" spans="1:14" ht="15" customHeight="1">
      <c r="A20" s="449"/>
      <c r="B20" s="443" t="s">
        <v>75</v>
      </c>
      <c r="C20" s="444">
        <v>45.672433632117212</v>
      </c>
      <c r="D20" s="444">
        <v>59.424044319551854</v>
      </c>
      <c r="E20" s="444">
        <v>56.550048074516837</v>
      </c>
      <c r="F20" s="445">
        <f t="shared" si="2"/>
        <v>0.23789647760526267</v>
      </c>
      <c r="G20" s="444">
        <v>411.475534015113</v>
      </c>
      <c r="H20" s="444">
        <v>638.32433047988764</v>
      </c>
      <c r="I20" s="444">
        <v>899.66655582309659</v>
      </c>
      <c r="J20" s="448">
        <f t="shared" si="3"/>
        <v>0.41895713169298793</v>
      </c>
      <c r="L20" s="211"/>
      <c r="M20" s="90"/>
      <c r="N20" s="90"/>
    </row>
    <row r="21" spans="1:14" ht="15" customHeight="1">
      <c r="A21" s="450"/>
      <c r="B21" s="451" t="s">
        <v>181</v>
      </c>
      <c r="C21" s="451">
        <v>22824.953464133039</v>
      </c>
      <c r="D21" s="451">
        <v>24647.839975278541</v>
      </c>
      <c r="E21" s="451">
        <v>23770.863967288038</v>
      </c>
      <c r="F21" s="452">
        <f t="shared" si="2"/>
        <v>100</v>
      </c>
      <c r="G21" s="451">
        <v>212865.85964474612</v>
      </c>
      <c r="H21" s="451">
        <v>228213.93478173891</v>
      </c>
      <c r="I21" s="451">
        <v>214739.52530359905</v>
      </c>
      <c r="J21" s="453">
        <f t="shared" si="3"/>
        <v>100</v>
      </c>
      <c r="L21" s="211"/>
      <c r="M21" s="90"/>
      <c r="N21" s="90"/>
    </row>
    <row r="22" spans="1:14" ht="15" customHeight="1">
      <c r="A22" s="447" t="s">
        <v>78</v>
      </c>
      <c r="B22" s="443" t="s">
        <v>217</v>
      </c>
      <c r="C22" s="444">
        <v>150550.89624665052</v>
      </c>
      <c r="D22" s="444">
        <v>150510.59397735386</v>
      </c>
      <c r="E22" s="444">
        <v>148615.87755472551</v>
      </c>
      <c r="F22" s="445">
        <f t="shared" ref="F22:F29" si="4">E22/E$29*100</f>
        <v>74.754663563409835</v>
      </c>
      <c r="G22" s="444">
        <v>803065.37357332523</v>
      </c>
      <c r="H22" s="444">
        <v>797299.69680915144</v>
      </c>
      <c r="I22" s="444">
        <v>778481.57114897843</v>
      </c>
      <c r="J22" s="448">
        <f t="shared" ref="J22:J29" si="5">I22/I$29*100</f>
        <v>69.181720977670111</v>
      </c>
      <c r="L22" s="211"/>
      <c r="M22" s="90"/>
      <c r="N22" s="90"/>
    </row>
    <row r="23" spans="1:14" ht="15" customHeight="1">
      <c r="A23" s="449"/>
      <c r="B23" s="443" t="s">
        <v>70</v>
      </c>
      <c r="C23" s="444">
        <v>27582.739776289098</v>
      </c>
      <c r="D23" s="444">
        <v>28336.253623986544</v>
      </c>
      <c r="E23" s="444">
        <v>25999.687621650661</v>
      </c>
      <c r="F23" s="445">
        <f t="shared" si="4"/>
        <v>13.077996327778276</v>
      </c>
      <c r="G23" s="444">
        <v>143724.9391043463</v>
      </c>
      <c r="H23" s="444">
        <v>150559.4248875952</v>
      </c>
      <c r="I23" s="444">
        <v>139721.01856192696</v>
      </c>
      <c r="J23" s="448">
        <f t="shared" si="5"/>
        <v>12.416659403511151</v>
      </c>
    </row>
    <row r="24" spans="1:14" ht="15" customHeight="1">
      <c r="A24" s="449"/>
      <c r="B24" s="443" t="s">
        <v>71</v>
      </c>
      <c r="C24" s="444">
        <v>16193.997800633499</v>
      </c>
      <c r="D24" s="444">
        <v>16719.326237267065</v>
      </c>
      <c r="E24" s="444">
        <v>16370.97271975341</v>
      </c>
      <c r="F24" s="445">
        <f t="shared" si="4"/>
        <v>8.2346959019925627</v>
      </c>
      <c r="G24" s="444">
        <v>161825.45167309331</v>
      </c>
      <c r="H24" s="444">
        <v>167438.60607004515</v>
      </c>
      <c r="I24" s="444">
        <v>159744.3273500131</v>
      </c>
      <c r="J24" s="448">
        <f t="shared" si="5"/>
        <v>14.196081053252438</v>
      </c>
      <c r="M24" s="90"/>
      <c r="N24" s="90"/>
    </row>
    <row r="25" spans="1:14" ht="15" customHeight="1">
      <c r="A25" s="449"/>
      <c r="B25" s="443" t="s">
        <v>72</v>
      </c>
      <c r="C25" s="444">
        <v>3233.900607928018</v>
      </c>
      <c r="D25" s="444">
        <v>3557.9082712994827</v>
      </c>
      <c r="E25" s="444">
        <v>3418.3545428801804</v>
      </c>
      <c r="F25" s="445">
        <f t="shared" si="4"/>
        <v>1.7194525107141634</v>
      </c>
      <c r="G25" s="444">
        <v>14309.181898962903</v>
      </c>
      <c r="H25" s="444">
        <v>16681.185856575114</v>
      </c>
      <c r="I25" s="444">
        <v>15181.122212059588</v>
      </c>
      <c r="J25" s="448">
        <f t="shared" si="5"/>
        <v>1.3491085722845306</v>
      </c>
      <c r="M25" s="90"/>
      <c r="N25" s="90"/>
    </row>
    <row r="26" spans="1:14" ht="15" customHeight="1">
      <c r="A26" s="449"/>
      <c r="B26" s="443" t="s">
        <v>73</v>
      </c>
      <c r="C26" s="444">
        <v>2884.635902437617</v>
      </c>
      <c r="D26" s="444">
        <v>2914.2873710660829</v>
      </c>
      <c r="E26" s="444">
        <v>2757.1687540889989</v>
      </c>
      <c r="F26" s="445">
        <f t="shared" si="4"/>
        <v>1.3868721565336899</v>
      </c>
      <c r="G26" s="444">
        <v>20234.943551913071</v>
      </c>
      <c r="H26" s="444">
        <v>20422.071963395625</v>
      </c>
      <c r="I26" s="444">
        <v>19645.630887818428</v>
      </c>
      <c r="J26" s="448">
        <f t="shared" si="5"/>
        <v>1.745858354110295</v>
      </c>
      <c r="M26" s="90"/>
      <c r="N26" s="90"/>
    </row>
    <row r="27" spans="1:14" ht="15" customHeight="1">
      <c r="A27" s="449"/>
      <c r="B27" s="443" t="s">
        <v>74</v>
      </c>
      <c r="C27" s="444">
        <v>911.62755382445118</v>
      </c>
      <c r="D27" s="444">
        <v>975.55520064440611</v>
      </c>
      <c r="E27" s="444">
        <v>871.73225616895968</v>
      </c>
      <c r="F27" s="445">
        <f t="shared" si="4"/>
        <v>0.43848646994858526</v>
      </c>
      <c r="G27" s="444">
        <v>10082.740455646239</v>
      </c>
      <c r="H27" s="444">
        <v>9882.0454919280073</v>
      </c>
      <c r="I27" s="444">
        <v>8951.574305499973</v>
      </c>
      <c r="J27" s="448">
        <f t="shared" si="5"/>
        <v>0.79550414404796144</v>
      </c>
      <c r="M27" s="90"/>
      <c r="N27" s="90"/>
    </row>
    <row r="28" spans="1:14" ht="15" customHeight="1">
      <c r="A28" s="449"/>
      <c r="B28" s="443" t="s">
        <v>75</v>
      </c>
      <c r="C28" s="444">
        <v>597.63031464325559</v>
      </c>
      <c r="D28" s="444">
        <v>778.92447176106714</v>
      </c>
      <c r="E28" s="444">
        <v>771.03085264852007</v>
      </c>
      <c r="F28" s="445">
        <f t="shared" si="4"/>
        <v>0.3878330696228926</v>
      </c>
      <c r="G28" s="444">
        <v>3117.9531345990754</v>
      </c>
      <c r="H28" s="444">
        <v>3386.7643206482653</v>
      </c>
      <c r="I28" s="444">
        <v>3545.3619128799114</v>
      </c>
      <c r="J28" s="448">
        <f t="shared" si="5"/>
        <v>0.31506749512350185</v>
      </c>
    </row>
    <row r="29" spans="1:14" s="459" customFormat="1" ht="18" customHeight="1">
      <c r="A29" s="455"/>
      <c r="B29" s="456" t="s">
        <v>76</v>
      </c>
      <c r="C29" s="456">
        <v>201955.42820240645</v>
      </c>
      <c r="D29" s="456">
        <v>203792.84915337851</v>
      </c>
      <c r="E29" s="456">
        <v>198804.82430191623</v>
      </c>
      <c r="F29" s="457">
        <f t="shared" si="4"/>
        <v>100</v>
      </c>
      <c r="G29" s="456">
        <v>1156360.583391886</v>
      </c>
      <c r="H29" s="456">
        <v>1165669.7953993387</v>
      </c>
      <c r="I29" s="456">
        <v>1125270.6063791765</v>
      </c>
      <c r="J29" s="458">
        <f t="shared" si="5"/>
        <v>100</v>
      </c>
    </row>
    <row r="30" spans="1:14" ht="14.25">
      <c r="A30" s="14" t="s">
        <v>242</v>
      </c>
      <c r="B30" s="47"/>
      <c r="C30" s="47"/>
    </row>
    <row r="31" spans="1:14" s="127" customFormat="1">
      <c r="A31" s="173" t="s">
        <v>221</v>
      </c>
      <c r="D31" s="128"/>
      <c r="E31" s="128"/>
      <c r="F31" s="128"/>
      <c r="G31" s="128"/>
      <c r="H31" s="128"/>
      <c r="I31" s="128"/>
      <c r="J31" s="128"/>
      <c r="K31" s="128"/>
      <c r="L31" s="128"/>
      <c r="M31" s="128"/>
      <c r="N31" s="128"/>
    </row>
  </sheetData>
  <mergeCells count="6">
    <mergeCell ref="J4:J5"/>
    <mergeCell ref="A4:A5"/>
    <mergeCell ref="B4:B5"/>
    <mergeCell ref="F4:F5"/>
    <mergeCell ref="C4:E4"/>
    <mergeCell ref="G4:I4"/>
  </mergeCells>
  <phoneticPr fontId="0" type="noConversion"/>
  <hyperlinks>
    <hyperlink ref="I1" location="Sommaire!A1" display="Retour au sommaire"/>
  </hyperlinks>
  <pageMargins left="0.78740157499999996" right="0.78740157499999996" top="0.984251969" bottom="0.984251969" header="0.4921259845" footer="0.4921259845"/>
  <pageSetup paperSize="9" scale="76" orientation="landscape" r:id="rId1"/>
  <headerFooter alignWithMargins="0">
    <oddFooter>&amp;L&amp;F&amp;R&amp;D&amp;T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zoomScaleNormal="100" workbookViewId="0">
      <selection activeCell="L1" sqref="L1"/>
    </sheetView>
  </sheetViews>
  <sheetFormatPr baseColWidth="10" defaultRowHeight="12.75"/>
  <cols>
    <col min="1" max="1" width="33" style="79" customWidth="1"/>
    <col min="2" max="9" width="11.5703125" style="79" customWidth="1"/>
    <col min="10" max="10" width="12.28515625" style="79" customWidth="1"/>
    <col min="11" max="11" width="11.28515625" style="79" customWidth="1"/>
    <col min="12" max="12" width="11.85546875" style="79" customWidth="1"/>
    <col min="13" max="13" width="12.7109375" style="79" customWidth="1"/>
    <col min="14" max="14" width="11.140625" style="80" customWidth="1"/>
    <col min="15" max="15" width="2.7109375" style="79" customWidth="1"/>
    <col min="16" max="16" width="1.28515625" style="79" customWidth="1"/>
    <col min="17" max="16384" width="11.42578125" style="79"/>
  </cols>
  <sheetData>
    <row r="1" spans="1:26" ht="15.75">
      <c r="A1" s="30" t="s">
        <v>98</v>
      </c>
      <c r="B1" s="44"/>
      <c r="C1" s="44"/>
      <c r="D1" s="44"/>
      <c r="E1" s="44"/>
      <c r="F1" s="44"/>
      <c r="G1" s="44"/>
      <c r="H1" s="44"/>
      <c r="I1" s="44"/>
      <c r="J1" s="44"/>
      <c r="K1" s="44"/>
      <c r="L1" s="168" t="s">
        <v>109</v>
      </c>
      <c r="M1" s="44"/>
      <c r="N1" s="44"/>
    </row>
    <row r="2" spans="1:26">
      <c r="A2" s="41" t="s">
        <v>317</v>
      </c>
      <c r="B2" s="44"/>
      <c r="C2" s="44"/>
      <c r="D2" s="44"/>
      <c r="E2" s="44"/>
      <c r="F2" s="168"/>
      <c r="G2" s="44"/>
      <c r="H2" s="44"/>
      <c r="I2" s="44"/>
      <c r="J2" s="44"/>
      <c r="K2" s="44"/>
      <c r="L2" s="44"/>
      <c r="M2" s="44"/>
      <c r="N2" s="44"/>
    </row>
    <row r="3" spans="1:26">
      <c r="A3" s="77"/>
      <c r="C3" s="78"/>
      <c r="D3" s="78"/>
      <c r="E3" s="78"/>
      <c r="F3" s="78"/>
      <c r="G3" s="78"/>
      <c r="H3" s="78"/>
      <c r="I3" s="78"/>
      <c r="J3" s="78"/>
      <c r="K3" s="78"/>
      <c r="L3" s="78"/>
      <c r="M3" s="78"/>
      <c r="N3" s="213" t="s">
        <v>211</v>
      </c>
    </row>
    <row r="4" spans="1:26" s="80" customFormat="1" ht="18" customHeight="1">
      <c r="A4" s="476" t="s">
        <v>19</v>
      </c>
      <c r="B4" s="477" t="s">
        <v>79</v>
      </c>
      <c r="C4" s="477" t="s">
        <v>80</v>
      </c>
      <c r="D4" s="477" t="s">
        <v>81</v>
      </c>
      <c r="E4" s="477" t="s">
        <v>82</v>
      </c>
      <c r="F4" s="477" t="s">
        <v>83</v>
      </c>
      <c r="G4" s="477" t="s">
        <v>84</v>
      </c>
      <c r="H4" s="477" t="s">
        <v>85</v>
      </c>
      <c r="I4" s="477" t="s">
        <v>86</v>
      </c>
      <c r="J4" s="477" t="s">
        <v>87</v>
      </c>
      <c r="K4" s="477" t="s">
        <v>88</v>
      </c>
      <c r="L4" s="477" t="s">
        <v>89</v>
      </c>
      <c r="M4" s="477" t="s">
        <v>90</v>
      </c>
      <c r="N4" s="478" t="s">
        <v>22</v>
      </c>
    </row>
    <row r="5" spans="1:26" ht="15" customHeight="1">
      <c r="A5" s="467" t="s">
        <v>99</v>
      </c>
      <c r="B5" s="466">
        <v>52.72728460107097</v>
      </c>
      <c r="C5" s="466">
        <v>48.202555988500038</v>
      </c>
      <c r="D5" s="466">
        <v>41.336248322145195</v>
      </c>
      <c r="E5" s="466">
        <v>49.382845636179759</v>
      </c>
      <c r="F5" s="466">
        <v>40.578547378171656</v>
      </c>
      <c r="G5" s="466">
        <v>40.321096106552837</v>
      </c>
      <c r="H5" s="466">
        <v>38.266376525618981</v>
      </c>
      <c r="I5" s="466">
        <v>31.745004891009916</v>
      </c>
      <c r="J5" s="466">
        <v>37.329179047254776</v>
      </c>
      <c r="K5" s="466">
        <v>46.375402087347737</v>
      </c>
      <c r="L5" s="466">
        <v>57.004812508408456</v>
      </c>
      <c r="M5" s="466">
        <v>70.275772970149134</v>
      </c>
      <c r="N5" s="468">
        <v>44.413775892965646</v>
      </c>
      <c r="P5" s="121"/>
    </row>
    <row r="6" spans="1:26" ht="15" customHeight="1">
      <c r="A6" s="467" t="s">
        <v>100</v>
      </c>
      <c r="B6" s="466">
        <v>15.500626736631339</v>
      </c>
      <c r="C6" s="466">
        <v>10.296794098514887</v>
      </c>
      <c r="D6" s="466">
        <v>10.927961173644118</v>
      </c>
      <c r="E6" s="466">
        <v>9.3338766028379361</v>
      </c>
      <c r="F6" s="466">
        <v>11.676683876734106</v>
      </c>
      <c r="G6" s="466">
        <v>10.259250267864978</v>
      </c>
      <c r="H6" s="466">
        <v>9.475319443270994</v>
      </c>
      <c r="I6" s="466">
        <v>9.3051015742777423</v>
      </c>
      <c r="J6" s="466">
        <v>10.15671139015611</v>
      </c>
      <c r="K6" s="466">
        <v>10.879422476755698</v>
      </c>
      <c r="L6" s="466">
        <v>12.035493727257156</v>
      </c>
      <c r="M6" s="466">
        <v>8.2843179531062248</v>
      </c>
      <c r="N6" s="468">
        <v>10.427773037259668</v>
      </c>
      <c r="P6" s="121"/>
    </row>
    <row r="7" spans="1:26" ht="15" customHeight="1">
      <c r="A7" s="467" t="s">
        <v>318</v>
      </c>
      <c r="B7" s="466">
        <v>20.152703830457021</v>
      </c>
      <c r="C7" s="466">
        <v>29.123443227058871</v>
      </c>
      <c r="D7" s="466">
        <v>28.021603855416753</v>
      </c>
      <c r="E7" s="466">
        <v>29.060569474744476</v>
      </c>
      <c r="F7" s="466">
        <v>34.464242067862358</v>
      </c>
      <c r="G7" s="466">
        <v>31.462991925486218</v>
      </c>
      <c r="H7" s="466">
        <v>41.653561743987744</v>
      </c>
      <c r="I7" s="466">
        <v>52.839135950697546</v>
      </c>
      <c r="J7" s="466">
        <v>37.508931945855771</v>
      </c>
      <c r="K7" s="466">
        <v>29.351533687836884</v>
      </c>
      <c r="L7" s="466">
        <v>18.536633149392586</v>
      </c>
      <c r="M7" s="466">
        <v>14.517786698271932</v>
      </c>
      <c r="N7" s="468">
        <v>33.280235953948065</v>
      </c>
      <c r="P7" s="121"/>
      <c r="Q7" s="214"/>
      <c r="R7" s="214"/>
      <c r="S7" s="214"/>
      <c r="T7" s="214"/>
      <c r="U7" s="214"/>
      <c r="V7" s="214"/>
      <c r="W7" s="214"/>
      <c r="X7" s="214"/>
      <c r="Y7" s="214"/>
      <c r="Z7" s="214"/>
    </row>
    <row r="8" spans="1:26" ht="15" customHeight="1">
      <c r="A8" s="467" t="s">
        <v>95</v>
      </c>
      <c r="B8" s="466">
        <v>10.991398059171134</v>
      </c>
      <c r="C8" s="466">
        <v>11.882821363905673</v>
      </c>
      <c r="D8" s="466">
        <v>18.500766078595852</v>
      </c>
      <c r="E8" s="466">
        <v>11.627238174113256</v>
      </c>
      <c r="F8" s="466">
        <v>12.333629615490931</v>
      </c>
      <c r="G8" s="466">
        <v>16.916829194958687</v>
      </c>
      <c r="H8" s="466">
        <v>10.192004405427557</v>
      </c>
      <c r="I8" s="466">
        <v>5.9689642394250191</v>
      </c>
      <c r="J8" s="466">
        <v>14.600609858330039</v>
      </c>
      <c r="K8" s="466">
        <v>12.779373225204454</v>
      </c>
      <c r="L8" s="466">
        <v>11.675196290042983</v>
      </c>
      <c r="M8" s="466">
        <v>6.5188883804015374</v>
      </c>
      <c r="N8" s="468">
        <v>11.293397085875604</v>
      </c>
      <c r="P8" s="121"/>
    </row>
    <row r="9" spans="1:26" ht="15" customHeight="1">
      <c r="A9" s="467" t="s">
        <v>101</v>
      </c>
      <c r="B9" s="466">
        <v>0.62798677266952929</v>
      </c>
      <c r="C9" s="466">
        <v>0.49438532202053981</v>
      </c>
      <c r="D9" s="466">
        <v>1.2134205701980791</v>
      </c>
      <c r="E9" s="466">
        <v>0.59547011212458489</v>
      </c>
      <c r="F9" s="466">
        <v>0.9468970617409409</v>
      </c>
      <c r="G9" s="466">
        <v>1.0398325051372714</v>
      </c>
      <c r="H9" s="466">
        <v>0.41273788169472808</v>
      </c>
      <c r="I9" s="466">
        <v>0.1417933445897773</v>
      </c>
      <c r="J9" s="466">
        <v>0.40456775840330522</v>
      </c>
      <c r="K9" s="466">
        <v>0.61426852285522315</v>
      </c>
      <c r="L9" s="466">
        <v>0.74786432489881194</v>
      </c>
      <c r="M9" s="466">
        <v>0.40323399807117211</v>
      </c>
      <c r="N9" s="468">
        <v>0.58481802995104681</v>
      </c>
      <c r="P9" s="121"/>
    </row>
    <row r="10" spans="1:26" s="469" customFormat="1" ht="18" customHeight="1">
      <c r="A10" s="470" t="s">
        <v>232</v>
      </c>
      <c r="B10" s="471">
        <v>100</v>
      </c>
      <c r="C10" s="471">
        <v>100</v>
      </c>
      <c r="D10" s="471">
        <v>100</v>
      </c>
      <c r="E10" s="471">
        <v>100</v>
      </c>
      <c r="F10" s="471">
        <v>100</v>
      </c>
      <c r="G10" s="471">
        <v>100</v>
      </c>
      <c r="H10" s="471">
        <v>100</v>
      </c>
      <c r="I10" s="471">
        <v>100</v>
      </c>
      <c r="J10" s="471">
        <v>100</v>
      </c>
      <c r="K10" s="471">
        <v>100</v>
      </c>
      <c r="L10" s="471">
        <v>100</v>
      </c>
      <c r="M10" s="471">
        <v>100</v>
      </c>
      <c r="N10" s="472">
        <v>100</v>
      </c>
    </row>
    <row r="11" spans="1:26">
      <c r="A11" s="77"/>
      <c r="B11" s="215"/>
      <c r="C11" s="215"/>
      <c r="D11" s="215"/>
      <c r="E11" s="215"/>
      <c r="F11" s="215"/>
      <c r="G11" s="215"/>
      <c r="H11" s="215"/>
      <c r="I11" s="215"/>
      <c r="J11" s="215"/>
      <c r="K11" s="215"/>
      <c r="L11" s="215"/>
      <c r="M11" s="215"/>
      <c r="N11" s="216"/>
    </row>
    <row r="12" spans="1:26">
      <c r="A12" s="77"/>
      <c r="B12" s="217"/>
      <c r="C12" s="217"/>
      <c r="D12" s="217"/>
      <c r="E12" s="217"/>
      <c r="F12" s="217"/>
      <c r="G12" s="217"/>
      <c r="H12" s="217"/>
      <c r="I12" s="217"/>
      <c r="J12" s="217"/>
      <c r="K12" s="217"/>
      <c r="L12" s="217"/>
      <c r="M12" s="217"/>
      <c r="N12" s="217"/>
    </row>
    <row r="13" spans="1:26">
      <c r="B13" s="78"/>
      <c r="C13" s="77"/>
      <c r="D13" s="77"/>
      <c r="E13" s="77"/>
      <c r="F13" s="77"/>
      <c r="G13" s="77"/>
      <c r="H13" s="77"/>
      <c r="I13" s="77"/>
      <c r="J13" s="77"/>
      <c r="K13" s="77"/>
      <c r="L13" s="77"/>
      <c r="M13" s="77"/>
      <c r="N13" s="213" t="s">
        <v>211</v>
      </c>
    </row>
    <row r="14" spans="1:26" s="80" customFormat="1">
      <c r="A14" s="476" t="s">
        <v>20</v>
      </c>
      <c r="B14" s="477" t="s">
        <v>79</v>
      </c>
      <c r="C14" s="477" t="s">
        <v>80</v>
      </c>
      <c r="D14" s="477" t="s">
        <v>81</v>
      </c>
      <c r="E14" s="477" t="s">
        <v>82</v>
      </c>
      <c r="F14" s="477" t="s">
        <v>83</v>
      </c>
      <c r="G14" s="477" t="s">
        <v>84</v>
      </c>
      <c r="H14" s="477" t="s">
        <v>85</v>
      </c>
      <c r="I14" s="477" t="s">
        <v>86</v>
      </c>
      <c r="J14" s="477" t="s">
        <v>87</v>
      </c>
      <c r="K14" s="477" t="s">
        <v>88</v>
      </c>
      <c r="L14" s="477" t="s">
        <v>89</v>
      </c>
      <c r="M14" s="477" t="s">
        <v>90</v>
      </c>
      <c r="N14" s="478" t="s">
        <v>22</v>
      </c>
    </row>
    <row r="15" spans="1:26">
      <c r="A15" s="467" t="s">
        <v>99</v>
      </c>
      <c r="B15" s="466">
        <v>53.573413621198895</v>
      </c>
      <c r="C15" s="466">
        <v>42.080681650275316</v>
      </c>
      <c r="D15" s="466">
        <v>36.44720676585235</v>
      </c>
      <c r="E15" s="466">
        <v>46.094636436191458</v>
      </c>
      <c r="F15" s="466">
        <v>37.078665749483854</v>
      </c>
      <c r="G15" s="466">
        <v>35.42834952406367</v>
      </c>
      <c r="H15" s="466">
        <v>27.123299191111283</v>
      </c>
      <c r="I15" s="466">
        <v>23.658534359354871</v>
      </c>
      <c r="J15" s="466">
        <v>22.293757087390713</v>
      </c>
      <c r="K15" s="466">
        <v>41.821980103956832</v>
      </c>
      <c r="L15" s="466">
        <v>54.613729434874912</v>
      </c>
      <c r="M15" s="466">
        <v>69.628477242965829</v>
      </c>
      <c r="N15" s="468">
        <v>35.422699611152559</v>
      </c>
    </row>
    <row r="16" spans="1:26">
      <c r="A16" s="467" t="s">
        <v>100</v>
      </c>
      <c r="B16" s="466">
        <v>11.043070860043864</v>
      </c>
      <c r="C16" s="466">
        <v>7.2434593544845685</v>
      </c>
      <c r="D16" s="466">
        <v>6.8388262398843533</v>
      </c>
      <c r="E16" s="466">
        <v>7.6023911389691747</v>
      </c>
      <c r="F16" s="466">
        <v>8.5708485633353124</v>
      </c>
      <c r="G16" s="466">
        <v>6.9583322346475018</v>
      </c>
      <c r="H16" s="466">
        <v>6.0012291240455466</v>
      </c>
      <c r="I16" s="466">
        <v>5.7741455811425091</v>
      </c>
      <c r="J16" s="466">
        <v>6.8036792503180665</v>
      </c>
      <c r="K16" s="466">
        <v>6.1844666599253157</v>
      </c>
      <c r="L16" s="466">
        <v>10.218510469274857</v>
      </c>
      <c r="M16" s="466">
        <v>5.1005617677963144</v>
      </c>
      <c r="N16" s="468">
        <v>6.8752466415861369</v>
      </c>
    </row>
    <row r="17" spans="1:14" ht="14.25">
      <c r="A17" s="467" t="s">
        <v>318</v>
      </c>
      <c r="B17" s="466">
        <v>24.176974883205631</v>
      </c>
      <c r="C17" s="466">
        <v>38.64729999279691</v>
      </c>
      <c r="D17" s="466">
        <v>37.221095375277407</v>
      </c>
      <c r="E17" s="466">
        <v>34.319704425441763</v>
      </c>
      <c r="F17" s="466">
        <v>39.016028337772809</v>
      </c>
      <c r="G17" s="466">
        <v>40.44374650554122</v>
      </c>
      <c r="H17" s="466">
        <v>56.512726008561955</v>
      </c>
      <c r="I17" s="466">
        <v>65.395210643703152</v>
      </c>
      <c r="J17" s="466">
        <v>54.076377204397815</v>
      </c>
      <c r="K17" s="466">
        <v>39.564663808633874</v>
      </c>
      <c r="L17" s="466">
        <v>23.097402322142283</v>
      </c>
      <c r="M17" s="466">
        <v>19.889318753715859</v>
      </c>
      <c r="N17" s="468">
        <v>46.656518664410299</v>
      </c>
    </row>
    <row r="18" spans="1:14">
      <c r="A18" s="467" t="s">
        <v>95</v>
      </c>
      <c r="B18" s="466">
        <v>10.764295948479766</v>
      </c>
      <c r="C18" s="466">
        <v>11.333724184746577</v>
      </c>
      <c r="D18" s="466">
        <v>18.358740834264033</v>
      </c>
      <c r="E18" s="466">
        <v>11.448153395371252</v>
      </c>
      <c r="F18" s="466">
        <v>14.873929828610244</v>
      </c>
      <c r="G18" s="466">
        <v>16.570785440962041</v>
      </c>
      <c r="H18" s="466">
        <v>9.8249416306772339</v>
      </c>
      <c r="I18" s="466">
        <v>5.0841352528555692</v>
      </c>
      <c r="J18" s="466">
        <v>16.668048954405482</v>
      </c>
      <c r="K18" s="466">
        <v>12.096918980724732</v>
      </c>
      <c r="L18" s="466">
        <v>11.672794538859721</v>
      </c>
      <c r="M18" s="466">
        <v>5.2265786290083378</v>
      </c>
      <c r="N18" s="468">
        <v>10.672391378230675</v>
      </c>
    </row>
    <row r="19" spans="1:14">
      <c r="A19" s="467" t="s">
        <v>101</v>
      </c>
      <c r="B19" s="466">
        <v>0.44224468707184511</v>
      </c>
      <c r="C19" s="466">
        <v>0.69483481769663336</v>
      </c>
      <c r="D19" s="466">
        <v>1.1341307847218549</v>
      </c>
      <c r="E19" s="466">
        <v>0.53511460402634992</v>
      </c>
      <c r="F19" s="466">
        <v>0.46052752079778492</v>
      </c>
      <c r="G19" s="466">
        <v>0.59878629478556988</v>
      </c>
      <c r="H19" s="466">
        <v>0.53780404560398953</v>
      </c>
      <c r="I19" s="466">
        <v>8.7974162943902756E-2</v>
      </c>
      <c r="J19" s="466">
        <v>0.15813750348791297</v>
      </c>
      <c r="K19" s="466">
        <v>0.33197044675924037</v>
      </c>
      <c r="L19" s="466">
        <v>0.39756323484823158</v>
      </c>
      <c r="M19" s="466">
        <v>0.15506360651366657</v>
      </c>
      <c r="N19" s="468">
        <v>0.37314370462033358</v>
      </c>
    </row>
    <row r="20" spans="1:14">
      <c r="A20" s="470" t="s">
        <v>232</v>
      </c>
      <c r="B20" s="471">
        <v>100</v>
      </c>
      <c r="C20" s="471">
        <v>100</v>
      </c>
      <c r="D20" s="471">
        <v>100</v>
      </c>
      <c r="E20" s="471">
        <v>100</v>
      </c>
      <c r="F20" s="471">
        <v>100</v>
      </c>
      <c r="G20" s="471">
        <v>100</v>
      </c>
      <c r="H20" s="471">
        <v>100</v>
      </c>
      <c r="I20" s="471">
        <v>100</v>
      </c>
      <c r="J20" s="471">
        <v>100</v>
      </c>
      <c r="K20" s="471">
        <v>100</v>
      </c>
      <c r="L20" s="471">
        <v>100</v>
      </c>
      <c r="M20" s="471">
        <v>100</v>
      </c>
      <c r="N20" s="472">
        <v>100</v>
      </c>
    </row>
    <row r="21" spans="1:14">
      <c r="A21" s="77"/>
      <c r="B21" s="218"/>
      <c r="C21" s="218"/>
      <c r="D21" s="218"/>
      <c r="E21" s="218"/>
      <c r="F21" s="218"/>
      <c r="G21" s="218"/>
      <c r="H21" s="218"/>
      <c r="I21" s="218"/>
      <c r="J21" s="218"/>
      <c r="K21" s="218"/>
      <c r="L21" s="218"/>
      <c r="M21" s="218"/>
      <c r="N21" s="218"/>
    </row>
    <row r="22" spans="1:14">
      <c r="A22" s="77"/>
      <c r="B22" s="77"/>
      <c r="C22" s="77"/>
      <c r="D22" s="77"/>
      <c r="E22" s="77"/>
      <c r="F22" s="77"/>
      <c r="G22" s="77"/>
      <c r="H22" s="77"/>
      <c r="I22" s="77"/>
      <c r="J22" s="77"/>
      <c r="K22" s="77"/>
      <c r="L22" s="77"/>
      <c r="M22" s="77"/>
      <c r="N22" s="78"/>
    </row>
    <row r="23" spans="1:14">
      <c r="B23" s="215"/>
      <c r="C23" s="219"/>
      <c r="D23" s="219"/>
      <c r="E23" s="219"/>
      <c r="F23" s="219"/>
      <c r="G23" s="219"/>
      <c r="H23" s="219"/>
      <c r="I23" s="219"/>
      <c r="J23" s="219"/>
      <c r="K23" s="219"/>
      <c r="L23" s="219"/>
      <c r="M23" s="219"/>
      <c r="N23" s="213" t="s">
        <v>91</v>
      </c>
    </row>
    <row r="24" spans="1:14" s="80" customFormat="1">
      <c r="A24" s="476" t="s">
        <v>92</v>
      </c>
      <c r="B24" s="477" t="s">
        <v>79</v>
      </c>
      <c r="C24" s="477" t="s">
        <v>80</v>
      </c>
      <c r="D24" s="477" t="s">
        <v>81</v>
      </c>
      <c r="E24" s="477" t="s">
        <v>82</v>
      </c>
      <c r="F24" s="477" t="s">
        <v>83</v>
      </c>
      <c r="G24" s="477" t="s">
        <v>84</v>
      </c>
      <c r="H24" s="477" t="s">
        <v>85</v>
      </c>
      <c r="I24" s="477" t="s">
        <v>86</v>
      </c>
      <c r="J24" s="477" t="s">
        <v>87</v>
      </c>
      <c r="K24" s="477" t="s">
        <v>88</v>
      </c>
      <c r="L24" s="477" t="s">
        <v>89</v>
      </c>
      <c r="M24" s="477" t="s">
        <v>90</v>
      </c>
      <c r="N24" s="478" t="s">
        <v>22</v>
      </c>
    </row>
    <row r="25" spans="1:14">
      <c r="A25" s="467" t="s">
        <v>93</v>
      </c>
      <c r="B25" s="466">
        <v>4.4871181533051123</v>
      </c>
      <c r="C25" s="466">
        <v>3.465738553483491</v>
      </c>
      <c r="D25" s="466">
        <v>3.445486873149108</v>
      </c>
      <c r="E25" s="466">
        <v>3.7125645743668922</v>
      </c>
      <c r="F25" s="466">
        <v>3.6771675876741079</v>
      </c>
      <c r="G25" s="466">
        <v>3.5861266497006197</v>
      </c>
      <c r="H25" s="466">
        <v>4.4208008465027824</v>
      </c>
      <c r="I25" s="466">
        <v>5.8977221215476012</v>
      </c>
      <c r="J25" s="466">
        <v>3.7515883793839593</v>
      </c>
      <c r="K25" s="466">
        <v>3.8939425118677051</v>
      </c>
      <c r="L25" s="466">
        <v>3.2183684884780721</v>
      </c>
      <c r="M25" s="466">
        <v>3.5713156127031827</v>
      </c>
      <c r="N25" s="468">
        <v>4.0050571900144361</v>
      </c>
    </row>
    <row r="26" spans="1:14">
      <c r="A26" s="467" t="s">
        <v>94</v>
      </c>
      <c r="B26" s="466">
        <v>3.146256981658285</v>
      </c>
      <c r="C26" s="466">
        <v>2.792718089983143</v>
      </c>
      <c r="D26" s="466">
        <v>2.445455884568386</v>
      </c>
      <c r="E26" s="466">
        <v>3.2395738858917711</v>
      </c>
      <c r="F26" s="466">
        <v>2.9538614474457057</v>
      </c>
      <c r="G26" s="466">
        <v>2.768194292604703</v>
      </c>
      <c r="H26" s="466">
        <v>3.9502276495024788</v>
      </c>
      <c r="I26" s="466">
        <v>4.9106443200346055</v>
      </c>
      <c r="J26" s="466">
        <v>4.2079548904112416</v>
      </c>
      <c r="K26" s="466">
        <v>2.4545339490160178</v>
      </c>
      <c r="L26" s="466">
        <v>2.8521288251288448</v>
      </c>
      <c r="M26" s="466">
        <v>2.2192601691373897</v>
      </c>
      <c r="N26" s="468">
        <v>3.3108650167504936</v>
      </c>
    </row>
    <row r="27" spans="1:14" ht="14.25">
      <c r="A27" s="467" t="s">
        <v>318</v>
      </c>
      <c r="B27" s="466">
        <v>5.2981253427104464</v>
      </c>
      <c r="C27" s="466">
        <v>5.2681670494879409</v>
      </c>
      <c r="D27" s="466">
        <v>5.1905522514213844</v>
      </c>
      <c r="E27" s="466">
        <v>4.6972010881237978</v>
      </c>
      <c r="F27" s="466">
        <v>4.5557527671422662</v>
      </c>
      <c r="G27" s="466">
        <v>5.2463636844181778</v>
      </c>
      <c r="H27" s="466">
        <v>8.4619389982906466</v>
      </c>
      <c r="I27" s="466">
        <v>9.7940451962337267</v>
      </c>
      <c r="J27" s="466">
        <v>9.0563510141781762</v>
      </c>
      <c r="K27" s="466">
        <v>5.8203528408926068</v>
      </c>
      <c r="L27" s="466">
        <v>4.1857929154486122</v>
      </c>
      <c r="M27" s="466">
        <v>4.9381748453621874</v>
      </c>
      <c r="N27" s="468">
        <v>7.0399681771442113</v>
      </c>
    </row>
    <row r="28" spans="1:14">
      <c r="A28" s="467" t="s">
        <v>95</v>
      </c>
      <c r="B28" s="466">
        <v>4.325001723856535</v>
      </c>
      <c r="C28" s="466">
        <v>3.7864843856877659</v>
      </c>
      <c r="D28" s="466">
        <v>3.8776676691547207</v>
      </c>
      <c r="E28" s="466">
        <v>3.916143575417407</v>
      </c>
      <c r="F28" s="466">
        <v>4.853115727758877</v>
      </c>
      <c r="G28" s="466">
        <v>3.9978929594989445</v>
      </c>
      <c r="H28" s="466">
        <v>6.0123762811333679</v>
      </c>
      <c r="I28" s="466">
        <v>6.7404669958648196</v>
      </c>
      <c r="J28" s="466">
        <v>7.1712378498370475</v>
      </c>
      <c r="K28" s="466">
        <v>4.0873125663187402</v>
      </c>
      <c r="L28" s="466">
        <v>3.3585831505346206</v>
      </c>
      <c r="M28" s="466">
        <v>2.8899538638917965</v>
      </c>
      <c r="N28" s="468">
        <v>4.7454992297669554</v>
      </c>
    </row>
    <row r="29" spans="1:14" s="80" customFormat="1">
      <c r="A29" s="473" t="s">
        <v>97</v>
      </c>
      <c r="B29" s="474">
        <v>4.6442336311778565</v>
      </c>
      <c r="C29" s="474">
        <v>4.2167436514542214</v>
      </c>
      <c r="D29" s="474">
        <v>4.000197420391344</v>
      </c>
      <c r="E29" s="474">
        <v>4.2371171720645995</v>
      </c>
      <c r="F29" s="474">
        <v>4.1913665095441495</v>
      </c>
      <c r="G29" s="474">
        <v>4.3113402533880549</v>
      </c>
      <c r="H29" s="474">
        <v>6.2853726825016976</v>
      </c>
      <c r="I29" s="474">
        <v>8.6619348477266502</v>
      </c>
      <c r="J29" s="474">
        <v>6.2137425004954547</v>
      </c>
      <c r="K29" s="474">
        <v>4.417121051282626</v>
      </c>
      <c r="L29" s="474">
        <v>3.6111483986767881</v>
      </c>
      <c r="M29" s="474">
        <v>3.6582816420154294</v>
      </c>
      <c r="N29" s="475">
        <v>5.2020252488993322</v>
      </c>
    </row>
    <row r="30" spans="1:14" ht="14.25">
      <c r="A30" s="77" t="s">
        <v>319</v>
      </c>
      <c r="B30" s="77"/>
      <c r="C30" s="77"/>
      <c r="D30" s="77"/>
      <c r="E30" s="77"/>
      <c r="F30" s="77"/>
      <c r="G30" s="77"/>
      <c r="H30" s="77"/>
      <c r="I30" s="77"/>
      <c r="J30" s="77"/>
      <c r="K30" s="77"/>
      <c r="L30" s="77"/>
      <c r="M30" s="77"/>
      <c r="N30" s="218"/>
    </row>
    <row r="31" spans="1:14">
      <c r="A31" s="173" t="s">
        <v>221</v>
      </c>
      <c r="B31" s="220"/>
      <c r="C31" s="220"/>
      <c r="D31" s="220"/>
      <c r="E31" s="220"/>
      <c r="F31" s="220"/>
      <c r="G31" s="220"/>
      <c r="H31" s="220"/>
      <c r="I31" s="220"/>
      <c r="J31" s="220"/>
      <c r="K31" s="220"/>
      <c r="L31" s="220"/>
      <c r="M31" s="220"/>
      <c r="N31" s="220"/>
    </row>
  </sheetData>
  <hyperlinks>
    <hyperlink ref="L1" location="Sommaire!A1" display="Retour au sommaire"/>
  </hyperlinks>
  <pageMargins left="0.78740157499999996" right="0.78740157499999996" top="0.984251969" bottom="0.984251969" header="0.4921259845" footer="0.4921259845"/>
  <pageSetup paperSize="9" scale="73" orientation="landscape" r:id="rId1"/>
  <headerFooter alignWithMargins="0">
    <oddFooter>&amp;L&amp;F&amp;R&amp;D&amp;T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90" zoomScaleNormal="90" workbookViewId="0">
      <selection activeCell="K1" sqref="K1"/>
    </sheetView>
  </sheetViews>
  <sheetFormatPr baseColWidth="10" defaultRowHeight="12.75"/>
  <cols>
    <col min="1" max="1" width="22.28515625" style="46" customWidth="1"/>
    <col min="2" max="2" width="36.85546875" style="46" customWidth="1"/>
    <col min="3" max="5" width="12" style="46" customWidth="1"/>
    <col min="6" max="6" width="16.85546875" style="46" customWidth="1"/>
    <col min="7" max="9" width="13" style="46" customWidth="1"/>
    <col min="10" max="10" width="16.28515625" style="46" customWidth="1"/>
    <col min="11" max="11" width="12" style="46" customWidth="1"/>
    <col min="12" max="14" width="10.85546875" style="46" customWidth="1"/>
    <col min="15" max="15" width="0.7109375" style="46" customWidth="1"/>
    <col min="16" max="18" width="11.85546875" style="46" customWidth="1"/>
    <col min="19" max="19" width="12.7109375" style="46" customWidth="1"/>
    <col min="20" max="16384" width="11.42578125" style="46"/>
  </cols>
  <sheetData>
    <row r="1" spans="1:13" s="44" customFormat="1" ht="15.75">
      <c r="A1" s="30" t="s">
        <v>105</v>
      </c>
      <c r="K1" s="168" t="s">
        <v>109</v>
      </c>
    </row>
    <row r="2" spans="1:13">
      <c r="A2" s="45" t="s">
        <v>233</v>
      </c>
      <c r="D2" s="168"/>
      <c r="E2" s="168"/>
      <c r="F2" s="168"/>
    </row>
    <row r="3" spans="1:13" s="522" customFormat="1" ht="33" customHeight="1">
      <c r="A3" s="822" t="s">
        <v>15</v>
      </c>
      <c r="B3" s="824" t="s">
        <v>102</v>
      </c>
      <c r="C3" s="818" t="s">
        <v>44</v>
      </c>
      <c r="D3" s="819"/>
      <c r="E3" s="820"/>
      <c r="F3" s="521" t="s">
        <v>276</v>
      </c>
      <c r="G3" s="818" t="s">
        <v>45</v>
      </c>
      <c r="H3" s="819"/>
      <c r="I3" s="820"/>
      <c r="J3" s="521" t="s">
        <v>277</v>
      </c>
      <c r="K3" s="821" t="s">
        <v>43</v>
      </c>
      <c r="L3" s="819"/>
      <c r="M3" s="820"/>
    </row>
    <row r="4" spans="1:13" s="221" customFormat="1" ht="46.5" customHeight="1">
      <c r="A4" s="823"/>
      <c r="B4" s="825"/>
      <c r="C4" s="512" t="s">
        <v>244</v>
      </c>
      <c r="D4" s="442" t="s">
        <v>245</v>
      </c>
      <c r="E4" s="497">
        <v>2015</v>
      </c>
      <c r="F4" s="520" t="s">
        <v>106</v>
      </c>
      <c r="G4" s="512" t="s">
        <v>244</v>
      </c>
      <c r="H4" s="442" t="s">
        <v>245</v>
      </c>
      <c r="I4" s="497">
        <v>2015</v>
      </c>
      <c r="J4" s="520" t="s">
        <v>106</v>
      </c>
      <c r="K4" s="442" t="s">
        <v>244</v>
      </c>
      <c r="L4" s="442" t="s">
        <v>245</v>
      </c>
      <c r="M4" s="497">
        <v>2015</v>
      </c>
    </row>
    <row r="5" spans="1:13" ht="15" customHeight="1">
      <c r="A5" s="523" t="s">
        <v>46</v>
      </c>
      <c r="B5" s="524" t="s">
        <v>103</v>
      </c>
      <c r="C5" s="480">
        <v>52518.698797791745</v>
      </c>
      <c r="D5" s="509">
        <v>53455.621017163176</v>
      </c>
      <c r="E5" s="519">
        <v>53190.22138195252</v>
      </c>
      <c r="F5" s="479">
        <f t="shared" ref="F5:F13" si="0">E5/E$13*100</f>
        <v>30.388515051744236</v>
      </c>
      <c r="G5" s="480">
        <v>313756.53318437998</v>
      </c>
      <c r="H5" s="509">
        <v>315637.39413558447</v>
      </c>
      <c r="I5" s="519">
        <v>313796.11997263267</v>
      </c>
      <c r="J5" s="479">
        <f t="shared" ref="J5:J13" si="1">I5/I$13*100</f>
        <v>34.462977321098876</v>
      </c>
      <c r="K5" s="510">
        <v>6.0375408141616411</v>
      </c>
      <c r="L5" s="510">
        <f t="shared" ref="L5:L13" si="2">H5/D5</f>
        <v>5.904662374687252</v>
      </c>
      <c r="M5" s="511">
        <f t="shared" ref="M5:M13" si="3">I5/E5</f>
        <v>5.8995076880635793</v>
      </c>
    </row>
    <row r="6" spans="1:13" ht="15" customHeight="1">
      <c r="A6" s="498"/>
      <c r="B6" s="491" t="s">
        <v>203</v>
      </c>
      <c r="C6" s="514">
        <v>17612.102665413611</v>
      </c>
      <c r="D6" s="492">
        <v>17800.125562729299</v>
      </c>
      <c r="E6" s="515">
        <v>17357.755900637694</v>
      </c>
      <c r="F6" s="481">
        <f t="shared" si="0"/>
        <v>9.9167932139873365</v>
      </c>
      <c r="G6" s="514">
        <v>50390.210757194363</v>
      </c>
      <c r="H6" s="492">
        <v>51645.584868769642</v>
      </c>
      <c r="I6" s="515">
        <v>47778.484524121071</v>
      </c>
      <c r="J6" s="481">
        <f t="shared" si="1"/>
        <v>5.2473205491988333</v>
      </c>
      <c r="K6" s="493">
        <v>2.8905665774676907</v>
      </c>
      <c r="L6" s="493">
        <f t="shared" si="2"/>
        <v>2.9014168853340832</v>
      </c>
      <c r="M6" s="500">
        <f t="shared" si="3"/>
        <v>2.7525726711231013</v>
      </c>
    </row>
    <row r="7" spans="1:13" ht="15" customHeight="1">
      <c r="A7" s="501"/>
      <c r="B7" s="491" t="s">
        <v>170</v>
      </c>
      <c r="C7" s="514">
        <v>9536.1364541239527</v>
      </c>
      <c r="D7" s="492">
        <v>9726.5086852532822</v>
      </c>
      <c r="E7" s="515">
        <v>9900.9226813652003</v>
      </c>
      <c r="F7" s="481">
        <f t="shared" si="0"/>
        <v>5.6565723945437307</v>
      </c>
      <c r="G7" s="514">
        <v>80240.51353175324</v>
      </c>
      <c r="H7" s="492">
        <v>81215.943352280621</v>
      </c>
      <c r="I7" s="515">
        <v>84313.726985246685</v>
      </c>
      <c r="J7" s="481">
        <f t="shared" si="1"/>
        <v>9.259840629015093</v>
      </c>
      <c r="K7" s="493">
        <v>8.5036698073533241</v>
      </c>
      <c r="L7" s="493">
        <f t="shared" si="2"/>
        <v>8.3499584465919519</v>
      </c>
      <c r="M7" s="500">
        <f t="shared" si="3"/>
        <v>8.5157444107644515</v>
      </c>
    </row>
    <row r="8" spans="1:13" ht="15" customHeight="1">
      <c r="A8" s="501"/>
      <c r="B8" s="491" t="s">
        <v>171</v>
      </c>
      <c r="C8" s="514">
        <v>18097.503578809166</v>
      </c>
      <c r="D8" s="492">
        <v>18734.221145566498</v>
      </c>
      <c r="E8" s="515">
        <v>18543.468503398697</v>
      </c>
      <c r="F8" s="481">
        <f t="shared" si="0"/>
        <v>10.594211813494638</v>
      </c>
      <c r="G8" s="514">
        <v>131308.34963031567</v>
      </c>
      <c r="H8" s="492">
        <v>134543.99283520083</v>
      </c>
      <c r="I8" s="515">
        <v>132602.34039249577</v>
      </c>
      <c r="J8" s="481">
        <f t="shared" si="1"/>
        <v>14.563186600490058</v>
      </c>
      <c r="K8" s="493">
        <v>7.3320147551549786</v>
      </c>
      <c r="L8" s="493">
        <f t="shared" si="2"/>
        <v>7.181723317440448</v>
      </c>
      <c r="M8" s="500">
        <f t="shared" si="3"/>
        <v>7.1508919902547925</v>
      </c>
    </row>
    <row r="9" spans="1:13" ht="15" customHeight="1">
      <c r="A9" s="501"/>
      <c r="B9" s="488" t="s">
        <v>104</v>
      </c>
      <c r="C9" s="483">
        <v>126611.7759404817</v>
      </c>
      <c r="D9" s="494">
        <v>125689.38816093681</v>
      </c>
      <c r="E9" s="516">
        <v>121843.73895267567</v>
      </c>
      <c r="F9" s="482">
        <f t="shared" si="0"/>
        <v>69.611484948255779</v>
      </c>
      <c r="G9" s="483">
        <v>629738.19056275988</v>
      </c>
      <c r="H9" s="494">
        <v>621818.46648201533</v>
      </c>
      <c r="I9" s="516">
        <v>596734.96110294492</v>
      </c>
      <c r="J9" s="482">
        <f t="shared" si="1"/>
        <v>65.537022678901138</v>
      </c>
      <c r="K9" s="495">
        <v>5.0249956939678055</v>
      </c>
      <c r="L9" s="495">
        <f t="shared" si="2"/>
        <v>4.9472630552216437</v>
      </c>
      <c r="M9" s="502">
        <f t="shared" si="3"/>
        <v>4.8975430845463288</v>
      </c>
    </row>
    <row r="10" spans="1:13" ht="15" customHeight="1">
      <c r="A10" s="501"/>
      <c r="B10" s="491" t="s">
        <v>204</v>
      </c>
      <c r="C10" s="484">
        <v>16623.424474104322</v>
      </c>
      <c r="D10" s="496">
        <v>16980.203048063413</v>
      </c>
      <c r="E10" s="517">
        <v>16867.197447612401</v>
      </c>
      <c r="F10" s="481">
        <f t="shared" si="0"/>
        <v>9.6365284858811755</v>
      </c>
      <c r="G10" s="484">
        <v>156604.31068107643</v>
      </c>
      <c r="H10" s="496">
        <v>156344.97182659732</v>
      </c>
      <c r="I10" s="517">
        <v>150221.2643269058</v>
      </c>
      <c r="J10" s="481">
        <f t="shared" si="1"/>
        <v>16.498202801540266</v>
      </c>
      <c r="K10" s="493">
        <v>9.5181189005827953</v>
      </c>
      <c r="L10" s="493">
        <f t="shared" si="2"/>
        <v>9.2074854101599453</v>
      </c>
      <c r="M10" s="500">
        <f t="shared" si="3"/>
        <v>8.9061188020995168</v>
      </c>
    </row>
    <row r="11" spans="1:13" ht="15" customHeight="1">
      <c r="A11" s="501"/>
      <c r="B11" s="491" t="s">
        <v>172</v>
      </c>
      <c r="C11" s="484">
        <v>86015.423374708276</v>
      </c>
      <c r="D11" s="496">
        <v>84425.899957604954</v>
      </c>
      <c r="E11" s="517">
        <v>81318.179194334021</v>
      </c>
      <c r="F11" s="481">
        <f t="shared" si="0"/>
        <v>46.458515272619515</v>
      </c>
      <c r="G11" s="484">
        <v>381058.93039076315</v>
      </c>
      <c r="H11" s="496">
        <v>371467.47715215001</v>
      </c>
      <c r="I11" s="517">
        <v>359306.08137545758</v>
      </c>
      <c r="J11" s="481">
        <f t="shared" si="1"/>
        <v>39.461155016369375</v>
      </c>
      <c r="K11" s="493">
        <v>4.4756523482950641</v>
      </c>
      <c r="L11" s="493">
        <f t="shared" si="2"/>
        <v>4.399923214779883</v>
      </c>
      <c r="M11" s="500">
        <f t="shared" si="3"/>
        <v>4.4185209867622417</v>
      </c>
    </row>
    <row r="12" spans="1:13" ht="15" customHeight="1">
      <c r="A12" s="501"/>
      <c r="B12" s="491" t="s">
        <v>173</v>
      </c>
      <c r="C12" s="484">
        <v>20512.2042140515</v>
      </c>
      <c r="D12" s="496">
        <v>20596.776819508697</v>
      </c>
      <c r="E12" s="517">
        <v>19871.752248193061</v>
      </c>
      <c r="F12" s="481">
        <f t="shared" si="0"/>
        <v>11.353083830247822</v>
      </c>
      <c r="G12" s="484">
        <v>73121.116313827762</v>
      </c>
      <c r="H12" s="496">
        <v>75090.644158592215</v>
      </c>
      <c r="I12" s="517">
        <v>68038.780699920448</v>
      </c>
      <c r="J12" s="481">
        <f t="shared" si="1"/>
        <v>7.4724281371645969</v>
      </c>
      <c r="K12" s="493">
        <v>3.6021351779269692</v>
      </c>
      <c r="L12" s="493">
        <f t="shared" si="2"/>
        <v>3.645747333022924</v>
      </c>
      <c r="M12" s="500">
        <f t="shared" si="3"/>
        <v>3.4238943727827129</v>
      </c>
    </row>
    <row r="13" spans="1:13" ht="15" customHeight="1">
      <c r="A13" s="503"/>
      <c r="B13" s="507" t="s">
        <v>35</v>
      </c>
      <c r="C13" s="487">
        <v>179130.47473827345</v>
      </c>
      <c r="D13" s="504">
        <v>179145.00917809998</v>
      </c>
      <c r="E13" s="518">
        <v>175033.96033462818</v>
      </c>
      <c r="F13" s="486">
        <f t="shared" si="0"/>
        <v>100</v>
      </c>
      <c r="G13" s="487">
        <v>943494.7237471398</v>
      </c>
      <c r="H13" s="504">
        <v>937455.8606175998</v>
      </c>
      <c r="I13" s="518">
        <v>910531.08107557753</v>
      </c>
      <c r="J13" s="486">
        <f t="shared" si="1"/>
        <v>100</v>
      </c>
      <c r="K13" s="505">
        <v>5.3218881007138696</v>
      </c>
      <c r="L13" s="505">
        <f t="shared" si="2"/>
        <v>5.232944333300475</v>
      </c>
      <c r="M13" s="506">
        <f t="shared" si="3"/>
        <v>5.2020252488993179</v>
      </c>
    </row>
    <row r="14" spans="1:13" ht="7.5" customHeight="1">
      <c r="A14" s="508"/>
      <c r="B14" s="509"/>
      <c r="C14" s="480"/>
      <c r="D14" s="509"/>
      <c r="E14" s="519"/>
      <c r="F14" s="479"/>
      <c r="G14" s="480"/>
      <c r="H14" s="509"/>
      <c r="I14" s="519"/>
      <c r="J14" s="479"/>
      <c r="K14" s="510"/>
      <c r="L14" s="510"/>
      <c r="M14" s="511"/>
    </row>
    <row r="15" spans="1:13" ht="15" customHeight="1">
      <c r="A15" s="498" t="s">
        <v>177</v>
      </c>
      <c r="B15" s="488" t="s">
        <v>103</v>
      </c>
      <c r="C15" s="485">
        <v>16893.552196821987</v>
      </c>
      <c r="D15" s="489">
        <v>18499.654682500648</v>
      </c>
      <c r="E15" s="513">
        <v>17769.774309244967</v>
      </c>
      <c r="F15" s="482">
        <f t="shared" ref="F15:F23" si="4">E15/E$23*100</f>
        <v>74.754431869614024</v>
      </c>
      <c r="G15" s="485">
        <v>146535.89592040025</v>
      </c>
      <c r="H15" s="489">
        <v>158851.84023632374</v>
      </c>
      <c r="I15" s="513">
        <v>150582.61743311395</v>
      </c>
      <c r="J15" s="482">
        <f t="shared" ref="J15:J23" si="5">I15/I$23*100</f>
        <v>70.123381906623862</v>
      </c>
      <c r="K15" s="490">
        <v>8.7643935857924049</v>
      </c>
      <c r="L15" s="490">
        <f t="shared" ref="L15:L23" si="6">H15/D15</f>
        <v>8.5867462373006465</v>
      </c>
      <c r="M15" s="499">
        <f t="shared" ref="M15:M23" si="7">I15/E15</f>
        <v>8.4740872231996374</v>
      </c>
    </row>
    <row r="16" spans="1:13" ht="15" customHeight="1">
      <c r="A16" s="501"/>
      <c r="B16" s="491" t="s">
        <v>203</v>
      </c>
      <c r="C16" s="484">
        <v>11933.893512478684</v>
      </c>
      <c r="D16" s="496">
        <v>12448.095002899321</v>
      </c>
      <c r="E16" s="517">
        <v>11770.628597421719</v>
      </c>
      <c r="F16" s="481">
        <f t="shared" si="4"/>
        <v>49.51704159183997</v>
      </c>
      <c r="G16" s="484">
        <v>91460.443125261852</v>
      </c>
      <c r="H16" s="496">
        <v>92289.954603169055</v>
      </c>
      <c r="I16" s="517">
        <v>87965.955242458964</v>
      </c>
      <c r="J16" s="481">
        <f t="shared" si="5"/>
        <v>40.96402612331967</v>
      </c>
      <c r="K16" s="493">
        <v>7.7431216072924531</v>
      </c>
      <c r="L16" s="493">
        <f t="shared" si="6"/>
        <v>7.4139821861637092</v>
      </c>
      <c r="M16" s="500">
        <f t="shared" si="7"/>
        <v>7.4733438842618263</v>
      </c>
    </row>
    <row r="17" spans="1:13" ht="15" customHeight="1">
      <c r="A17" s="501"/>
      <c r="B17" s="491" t="s">
        <v>170</v>
      </c>
      <c r="C17" s="484">
        <v>606.89419918224746</v>
      </c>
      <c r="D17" s="496">
        <v>739.37273310197384</v>
      </c>
      <c r="E17" s="517">
        <v>726.12920321774584</v>
      </c>
      <c r="F17" s="481">
        <f t="shared" si="4"/>
        <v>3.0547026150038086</v>
      </c>
      <c r="G17" s="484">
        <v>9538.9883905240331</v>
      </c>
      <c r="H17" s="496">
        <v>10089.596034817072</v>
      </c>
      <c r="I17" s="517">
        <v>10278.108554070226</v>
      </c>
      <c r="J17" s="481">
        <f t="shared" si="5"/>
        <v>4.7863142751847949</v>
      </c>
      <c r="K17" s="493">
        <v>15.873540956018767</v>
      </c>
      <c r="L17" s="493">
        <f t="shared" si="6"/>
        <v>13.646156509568661</v>
      </c>
      <c r="M17" s="500">
        <f t="shared" si="7"/>
        <v>14.15465527143674</v>
      </c>
    </row>
    <row r="18" spans="1:13" ht="15" customHeight="1">
      <c r="A18" s="501"/>
      <c r="B18" s="491" t="s">
        <v>171</v>
      </c>
      <c r="C18" s="484">
        <v>2591.8863607601143</v>
      </c>
      <c r="D18" s="496">
        <v>3276.255560748913</v>
      </c>
      <c r="E18" s="517">
        <v>3390.3406711704283</v>
      </c>
      <c r="F18" s="481">
        <f t="shared" si="4"/>
        <v>14.262589175706866</v>
      </c>
      <c r="G18" s="484">
        <v>29998.756064309819</v>
      </c>
      <c r="H18" s="496">
        <v>34706.979955829847</v>
      </c>
      <c r="I18" s="517">
        <v>34315.808628601299</v>
      </c>
      <c r="J18" s="481">
        <f t="shared" si="5"/>
        <v>15.980201399852012</v>
      </c>
      <c r="K18" s="493">
        <v>11.695481042814331</v>
      </c>
      <c r="L18" s="493">
        <f t="shared" si="6"/>
        <v>10.593489827727677</v>
      </c>
      <c r="M18" s="500">
        <f t="shared" si="7"/>
        <v>10.121640258869515</v>
      </c>
    </row>
    <row r="19" spans="1:13" ht="15" customHeight="1">
      <c r="A19" s="501"/>
      <c r="B19" s="488" t="s">
        <v>104</v>
      </c>
      <c r="C19" s="483">
        <v>5931.401267311051</v>
      </c>
      <c r="D19" s="494">
        <v>6148.1852927778946</v>
      </c>
      <c r="E19" s="516">
        <v>6001.0896580430745</v>
      </c>
      <c r="F19" s="482">
        <f t="shared" si="4"/>
        <v>25.24556813038598</v>
      </c>
      <c r="G19" s="483">
        <v>66329.963724345871</v>
      </c>
      <c r="H19" s="494">
        <v>69362.094545415152</v>
      </c>
      <c r="I19" s="516">
        <v>64156.907870485105</v>
      </c>
      <c r="J19" s="482">
        <f t="shared" si="5"/>
        <v>29.876618093376138</v>
      </c>
      <c r="K19" s="495">
        <v>11.298422310802737</v>
      </c>
      <c r="L19" s="495">
        <f t="shared" si="6"/>
        <v>11.281718302617344</v>
      </c>
      <c r="M19" s="502">
        <f t="shared" si="7"/>
        <v>10.690876411835905</v>
      </c>
    </row>
    <row r="20" spans="1:13" ht="15" customHeight="1">
      <c r="A20" s="501"/>
      <c r="B20" s="491" t="s">
        <v>204</v>
      </c>
      <c r="C20" s="484">
        <v>343.04292790805329</v>
      </c>
      <c r="D20" s="496">
        <v>365.89114235365167</v>
      </c>
      <c r="E20" s="517">
        <v>387.67588722548737</v>
      </c>
      <c r="F20" s="481">
        <f t="shared" si="4"/>
        <v>1.6308868190865184</v>
      </c>
      <c r="G20" s="484">
        <v>7430.4481461706355</v>
      </c>
      <c r="H20" s="496">
        <v>6922.0507742506288</v>
      </c>
      <c r="I20" s="517">
        <v>6133.6332912975495</v>
      </c>
      <c r="J20" s="481">
        <f t="shared" si="5"/>
        <v>2.8563131461829441</v>
      </c>
      <c r="K20" s="493">
        <v>21.887023967418425</v>
      </c>
      <c r="L20" s="493">
        <f t="shared" si="6"/>
        <v>18.918333823889423</v>
      </c>
      <c r="M20" s="500">
        <f t="shared" si="7"/>
        <v>15.821549633108829</v>
      </c>
    </row>
    <row r="21" spans="1:13" ht="15" customHeight="1">
      <c r="A21" s="501"/>
      <c r="B21" s="491" t="s">
        <v>172</v>
      </c>
      <c r="C21" s="484">
        <v>3712.5470364427356</v>
      </c>
      <c r="D21" s="496">
        <v>3753.2815100551197</v>
      </c>
      <c r="E21" s="517">
        <v>3767.1961105033533</v>
      </c>
      <c r="F21" s="481">
        <f t="shared" si="4"/>
        <v>15.847956202549179</v>
      </c>
      <c r="G21" s="484">
        <v>43103.770445434544</v>
      </c>
      <c r="H21" s="496">
        <v>43431.809975624157</v>
      </c>
      <c r="I21" s="517">
        <v>41886.214234306135</v>
      </c>
      <c r="J21" s="481">
        <f t="shared" si="5"/>
        <v>19.505591332144068</v>
      </c>
      <c r="K21" s="493">
        <v>11.730131170088256</v>
      </c>
      <c r="L21" s="493">
        <f t="shared" si="6"/>
        <v>11.571689962308831</v>
      </c>
      <c r="M21" s="500">
        <f t="shared" si="7"/>
        <v>11.118671023662083</v>
      </c>
    </row>
    <row r="22" spans="1:13" ht="15" customHeight="1">
      <c r="A22" s="501"/>
      <c r="B22" s="491" t="s">
        <v>173</v>
      </c>
      <c r="C22" s="484">
        <v>1541.5695111149403</v>
      </c>
      <c r="D22" s="496">
        <v>1564.2423786847182</v>
      </c>
      <c r="E22" s="517">
        <v>1388.6098917903514</v>
      </c>
      <c r="F22" s="481">
        <f t="shared" si="4"/>
        <v>5.8416467054006471</v>
      </c>
      <c r="G22" s="484">
        <v>11070.183463646015</v>
      </c>
      <c r="H22" s="496">
        <v>11936.658607153106</v>
      </c>
      <c r="I22" s="517">
        <v>11472.881955116214</v>
      </c>
      <c r="J22" s="481">
        <f t="shared" si="5"/>
        <v>5.3426968970411188</v>
      </c>
      <c r="K22" s="493">
        <v>7.25322600542468</v>
      </c>
      <c r="L22" s="493">
        <f t="shared" si="6"/>
        <v>7.6309520633176797</v>
      </c>
      <c r="M22" s="500">
        <f t="shared" si="7"/>
        <v>8.2621346880397706</v>
      </c>
    </row>
    <row r="23" spans="1:13" ht="15" customHeight="1">
      <c r="A23" s="503"/>
      <c r="B23" s="504" t="s">
        <v>181</v>
      </c>
      <c r="C23" s="487">
        <v>22824.953464133039</v>
      </c>
      <c r="D23" s="504">
        <v>24647.839975278541</v>
      </c>
      <c r="E23" s="518">
        <v>23770.863967288042</v>
      </c>
      <c r="F23" s="486">
        <f t="shared" si="4"/>
        <v>100</v>
      </c>
      <c r="G23" s="487">
        <v>212865.85964474612</v>
      </c>
      <c r="H23" s="504">
        <v>228213.93478173891</v>
      </c>
      <c r="I23" s="518">
        <v>214739.52530359905</v>
      </c>
      <c r="J23" s="486">
        <f t="shared" si="5"/>
        <v>100</v>
      </c>
      <c r="K23" s="505">
        <v>9.423008951717085</v>
      </c>
      <c r="L23" s="505">
        <f t="shared" si="6"/>
        <v>9.2589831405362286</v>
      </c>
      <c r="M23" s="506">
        <f t="shared" si="7"/>
        <v>9.0337282481238379</v>
      </c>
    </row>
    <row r="24" spans="1:13" ht="6" customHeight="1">
      <c r="A24" s="501"/>
      <c r="B24" s="489"/>
      <c r="C24" s="485"/>
      <c r="D24" s="489"/>
      <c r="E24" s="513"/>
      <c r="F24" s="482"/>
      <c r="G24" s="485"/>
      <c r="H24" s="489"/>
      <c r="I24" s="513"/>
      <c r="J24" s="482"/>
      <c r="K24" s="490"/>
      <c r="L24" s="490"/>
      <c r="M24" s="499"/>
    </row>
    <row r="25" spans="1:13" ht="15" customHeight="1">
      <c r="A25" s="498" t="s">
        <v>78</v>
      </c>
      <c r="B25" s="488" t="s">
        <v>103</v>
      </c>
      <c r="C25" s="485">
        <v>69979.979077043026</v>
      </c>
      <c r="D25" s="489">
        <f>SUM(D5,D15)</f>
        <v>71955.27569966382</v>
      </c>
      <c r="E25" s="513">
        <f>SUM(E5,E15)</f>
        <v>70959.995691197488</v>
      </c>
      <c r="F25" s="482">
        <f t="shared" ref="F25:F33" si="8">E25/E$33*100</f>
        <v>35.693296649297416</v>
      </c>
      <c r="G25" s="485">
        <v>468936.18584135023</v>
      </c>
      <c r="H25" s="489">
        <f>SUM(H5,H15)</f>
        <v>474489.23437190824</v>
      </c>
      <c r="I25" s="513">
        <f>SUM(I5,I15)</f>
        <v>464378.73740574659</v>
      </c>
      <c r="J25" s="482">
        <f t="shared" ref="J25:J33" si="9">I25/I$33*100</f>
        <v>41.268183383905729</v>
      </c>
      <c r="K25" s="490">
        <v>6.7010049449298137</v>
      </c>
      <c r="L25" s="490">
        <f t="shared" ref="L25:L33" si="10">H25/D25</f>
        <v>6.5942243950588475</v>
      </c>
      <c r="M25" s="499">
        <f t="shared" ref="M25:M33" si="11">I25/E25</f>
        <v>6.5442328861831127</v>
      </c>
    </row>
    <row r="26" spans="1:13" ht="15" customHeight="1">
      <c r="A26" s="501"/>
      <c r="B26" s="491" t="s">
        <v>203</v>
      </c>
      <c r="C26" s="514">
        <v>29779.321398042197</v>
      </c>
      <c r="D26" s="492">
        <f t="shared" ref="D26:E33" si="12">SUM(D6,D16)</f>
        <v>30248.220565628621</v>
      </c>
      <c r="E26" s="515">
        <f t="shared" si="12"/>
        <v>29128.384498059415</v>
      </c>
      <c r="F26" s="481">
        <f t="shared" si="8"/>
        <v>14.651749322653965</v>
      </c>
      <c r="G26" s="514">
        <v>144436.05451984727</v>
      </c>
      <c r="H26" s="492">
        <f t="shared" ref="H26:I33" si="13">SUM(H6,H16)</f>
        <v>143935.53947193868</v>
      </c>
      <c r="I26" s="515">
        <f t="shared" si="13"/>
        <v>135744.43976658004</v>
      </c>
      <c r="J26" s="481">
        <f t="shared" si="9"/>
        <v>12.063270736571514</v>
      </c>
      <c r="K26" s="493">
        <v>4.8502130921406099</v>
      </c>
      <c r="L26" s="493">
        <f t="shared" si="10"/>
        <v>4.7584795660837713</v>
      </c>
      <c r="M26" s="500">
        <f t="shared" si="11"/>
        <v>4.6602117524102162</v>
      </c>
    </row>
    <row r="27" spans="1:13" ht="15" customHeight="1">
      <c r="A27" s="501"/>
      <c r="B27" s="491" t="s">
        <v>170</v>
      </c>
      <c r="C27" s="514">
        <v>10235.51884505132</v>
      </c>
      <c r="D27" s="492">
        <f t="shared" si="12"/>
        <v>10465.881418355257</v>
      </c>
      <c r="E27" s="515">
        <f t="shared" si="12"/>
        <v>10627.051884582947</v>
      </c>
      <c r="F27" s="481">
        <f t="shared" si="8"/>
        <v>5.3454698204124593</v>
      </c>
      <c r="G27" s="514">
        <v>91552.400910725599</v>
      </c>
      <c r="H27" s="492">
        <f t="shared" si="13"/>
        <v>91305.539387097699</v>
      </c>
      <c r="I27" s="515">
        <f t="shared" si="13"/>
        <v>94591.835539316904</v>
      </c>
      <c r="J27" s="481">
        <f t="shared" si="9"/>
        <v>8.4061411542320865</v>
      </c>
      <c r="K27" s="493">
        <v>8.9445784133346073</v>
      </c>
      <c r="L27" s="493">
        <f t="shared" si="10"/>
        <v>8.7241136926092384</v>
      </c>
      <c r="M27" s="500">
        <f t="shared" si="11"/>
        <v>8.9010420356133526</v>
      </c>
    </row>
    <row r="28" spans="1:13" ht="15" customHeight="1">
      <c r="A28" s="501"/>
      <c r="B28" s="491" t="s">
        <v>171</v>
      </c>
      <c r="C28" s="514">
        <v>20859.649966129928</v>
      </c>
      <c r="D28" s="492">
        <f t="shared" si="12"/>
        <v>22010.47670631541</v>
      </c>
      <c r="E28" s="515">
        <f t="shared" si="12"/>
        <v>21933.809174569127</v>
      </c>
      <c r="F28" s="481">
        <f t="shared" si="8"/>
        <v>11.032835471466832</v>
      </c>
      <c r="G28" s="514">
        <v>164349.86747049002</v>
      </c>
      <c r="H28" s="492">
        <f t="shared" si="13"/>
        <v>169250.97279103068</v>
      </c>
      <c r="I28" s="515">
        <f t="shared" si="13"/>
        <v>166918.14902109705</v>
      </c>
      <c r="J28" s="481">
        <f t="shared" si="9"/>
        <v>14.833600742331265</v>
      </c>
      <c r="K28" s="493">
        <v>7.8788410993159967</v>
      </c>
      <c r="L28" s="493">
        <f t="shared" si="10"/>
        <v>7.6895641584386007</v>
      </c>
      <c r="M28" s="500">
        <f t="shared" si="11"/>
        <v>7.610084855421654</v>
      </c>
    </row>
    <row r="29" spans="1:13" ht="15" customHeight="1">
      <c r="A29" s="501"/>
      <c r="B29" s="488" t="s">
        <v>104</v>
      </c>
      <c r="C29" s="483">
        <v>133622.31235086801</v>
      </c>
      <c r="D29" s="494">
        <f t="shared" si="12"/>
        <v>131837.57345371469</v>
      </c>
      <c r="E29" s="516">
        <f t="shared" si="12"/>
        <v>127844.82861071875</v>
      </c>
      <c r="F29" s="482">
        <f t="shared" si="8"/>
        <v>64.306703350702577</v>
      </c>
      <c r="G29" s="483">
        <v>708963.45975641534</v>
      </c>
      <c r="H29" s="494">
        <f t="shared" si="13"/>
        <v>691180.56102743046</v>
      </c>
      <c r="I29" s="516">
        <f t="shared" si="13"/>
        <v>660891.86897343001</v>
      </c>
      <c r="J29" s="482">
        <f t="shared" si="9"/>
        <v>58.731816616094278</v>
      </c>
      <c r="K29" s="495">
        <v>5.3057266206769835</v>
      </c>
      <c r="L29" s="495">
        <f t="shared" si="10"/>
        <v>5.2426674954700143</v>
      </c>
      <c r="M29" s="502">
        <f t="shared" si="11"/>
        <v>5.169484570907545</v>
      </c>
    </row>
    <row r="30" spans="1:13" ht="15" customHeight="1">
      <c r="A30" s="501"/>
      <c r="B30" s="491" t="s">
        <v>204</v>
      </c>
      <c r="C30" s="514">
        <v>17102.118864553377</v>
      </c>
      <c r="D30" s="492">
        <f t="shared" si="12"/>
        <v>17346.094190417065</v>
      </c>
      <c r="E30" s="515">
        <f t="shared" si="12"/>
        <v>17254.873334837888</v>
      </c>
      <c r="F30" s="481">
        <f t="shared" si="8"/>
        <v>8.6793031282951478</v>
      </c>
      <c r="G30" s="514">
        <v>167059.08112844371</v>
      </c>
      <c r="H30" s="492">
        <f t="shared" si="13"/>
        <v>163267.02260084794</v>
      </c>
      <c r="I30" s="515">
        <f t="shared" si="13"/>
        <v>156354.89761820337</v>
      </c>
      <c r="J30" s="481">
        <f t="shared" si="9"/>
        <v>13.894870863223924</v>
      </c>
      <c r="K30" s="493">
        <v>9.7683265127280752</v>
      </c>
      <c r="L30" s="493">
        <f t="shared" si="10"/>
        <v>9.4123219214989398</v>
      </c>
      <c r="M30" s="500">
        <f t="shared" si="11"/>
        <v>9.0614920541039332</v>
      </c>
    </row>
    <row r="31" spans="1:13" ht="15" customHeight="1">
      <c r="A31" s="501"/>
      <c r="B31" s="491" t="s">
        <v>172</v>
      </c>
      <c r="C31" s="514">
        <v>90464.398539221802</v>
      </c>
      <c r="D31" s="492">
        <f t="shared" si="12"/>
        <v>88179.181467660077</v>
      </c>
      <c r="E31" s="515">
        <f t="shared" si="12"/>
        <v>85085.375304837376</v>
      </c>
      <c r="F31" s="481">
        <f t="shared" si="8"/>
        <v>42.798445965084788</v>
      </c>
      <c r="G31" s="514">
        <v>432038.95036125841</v>
      </c>
      <c r="H31" s="492">
        <f t="shared" si="13"/>
        <v>414899.28712777415</v>
      </c>
      <c r="I31" s="515">
        <f t="shared" si="13"/>
        <v>401192.29560976371</v>
      </c>
      <c r="J31" s="481">
        <f t="shared" si="9"/>
        <v>35.652961459705637</v>
      </c>
      <c r="K31" s="493">
        <v>4.775789784021427</v>
      </c>
      <c r="L31" s="493">
        <f t="shared" si="10"/>
        <v>4.7051841514307933</v>
      </c>
      <c r="M31" s="500">
        <f t="shared" si="11"/>
        <v>4.7151733676016896</v>
      </c>
    </row>
    <row r="32" spans="1:13" ht="15" customHeight="1">
      <c r="A32" s="501"/>
      <c r="B32" s="491" t="s">
        <v>173</v>
      </c>
      <c r="C32" s="514">
        <v>22229.11930683707</v>
      </c>
      <c r="D32" s="492">
        <f t="shared" si="12"/>
        <v>22161.019198193415</v>
      </c>
      <c r="E32" s="515">
        <f t="shared" si="12"/>
        <v>21260.362139983412</v>
      </c>
      <c r="F32" s="481">
        <f t="shared" si="8"/>
        <v>10.69408763828398</v>
      </c>
      <c r="G32" s="514">
        <v>85744.270063698437</v>
      </c>
      <c r="H32" s="492">
        <f t="shared" si="13"/>
        <v>87027.30276574532</v>
      </c>
      <c r="I32" s="515">
        <f t="shared" si="13"/>
        <v>79511.662655036664</v>
      </c>
      <c r="J32" s="481">
        <f t="shared" si="9"/>
        <v>7.0660036976247147</v>
      </c>
      <c r="K32" s="493">
        <v>3.8572949688261309</v>
      </c>
      <c r="L32" s="493">
        <f t="shared" si="10"/>
        <v>3.92704423868916</v>
      </c>
      <c r="M32" s="500">
        <f t="shared" si="11"/>
        <v>3.7399016127529943</v>
      </c>
    </row>
    <row r="33" spans="1:13" ht="15" customHeight="1">
      <c r="A33" s="525"/>
      <c r="B33" s="526" t="s">
        <v>76</v>
      </c>
      <c r="C33" s="527">
        <v>203602.29142791103</v>
      </c>
      <c r="D33" s="526">
        <f t="shared" si="12"/>
        <v>203792.84915337851</v>
      </c>
      <c r="E33" s="528">
        <f t="shared" si="12"/>
        <v>198804.82430191623</v>
      </c>
      <c r="F33" s="529">
        <f t="shared" si="8"/>
        <v>100</v>
      </c>
      <c r="G33" s="527">
        <v>1177899.6455977657</v>
      </c>
      <c r="H33" s="526">
        <f t="shared" si="13"/>
        <v>1165669.7953993387</v>
      </c>
      <c r="I33" s="528">
        <f t="shared" si="13"/>
        <v>1125270.6063791765</v>
      </c>
      <c r="J33" s="529">
        <f t="shared" si="9"/>
        <v>100</v>
      </c>
      <c r="K33" s="530">
        <v>5.7852966061279414</v>
      </c>
      <c r="L33" s="530">
        <f t="shared" si="10"/>
        <v>5.7198758457026759</v>
      </c>
      <c r="M33" s="531">
        <f t="shared" si="11"/>
        <v>5.6601775652600717</v>
      </c>
    </row>
    <row r="34" spans="1:13" ht="14.25">
      <c r="A34" s="14" t="s">
        <v>242</v>
      </c>
      <c r="B34" s="222"/>
      <c r="C34" s="222"/>
      <c r="D34" s="222"/>
      <c r="E34" s="222"/>
      <c r="F34" s="223"/>
      <c r="G34" s="222"/>
      <c r="H34" s="222"/>
      <c r="I34" s="222"/>
      <c r="J34" s="223"/>
      <c r="K34" s="224"/>
      <c r="L34" s="224"/>
      <c r="M34" s="224"/>
    </row>
    <row r="35" spans="1:13">
      <c r="A35" s="46" t="s">
        <v>234</v>
      </c>
      <c r="B35" s="225"/>
      <c r="C35" s="226"/>
      <c r="D35" s="226"/>
      <c r="E35" s="226"/>
      <c r="F35" s="226"/>
      <c r="G35" s="226"/>
    </row>
    <row r="36" spans="1:13">
      <c r="A36" s="173" t="s">
        <v>221</v>
      </c>
    </row>
  </sheetData>
  <mergeCells count="5">
    <mergeCell ref="G3:I3"/>
    <mergeCell ref="K3:M3"/>
    <mergeCell ref="A3:A4"/>
    <mergeCell ref="B3:B4"/>
    <mergeCell ref="C3:E3"/>
  </mergeCells>
  <phoneticPr fontId="0" type="noConversion"/>
  <hyperlinks>
    <hyperlink ref="K1" location="Sommaire!A1" display="Retour au sommaire"/>
  </hyperlinks>
  <pageMargins left="0" right="0" top="0" bottom="0" header="0.51181102362204722" footer="0.51181102362204722"/>
  <pageSetup paperSize="9" scale="53" orientation="landscape" r:id="rId1"/>
  <headerFooter alignWithMargins="0">
    <oddFooter>&amp;L&amp;F&amp;R&amp;D&amp;T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H1" sqref="H1"/>
    </sheetView>
  </sheetViews>
  <sheetFormatPr baseColWidth="10" defaultRowHeight="12.75"/>
  <cols>
    <col min="1" max="1" width="21.5703125" style="101" customWidth="1"/>
    <col min="2" max="4" width="12.140625" style="101" customWidth="1"/>
    <col min="5" max="5" width="19.28515625" style="101" customWidth="1"/>
    <col min="6" max="8" width="13.28515625" style="101" customWidth="1"/>
    <col min="9" max="9" width="17.7109375" style="101" customWidth="1"/>
    <col min="10" max="10" width="14.85546875" style="101" customWidth="1"/>
    <col min="11" max="16384" width="11.42578125" style="101"/>
  </cols>
  <sheetData>
    <row r="1" spans="1:10" s="44" customFormat="1" ht="15.75">
      <c r="A1" s="30" t="s">
        <v>136</v>
      </c>
      <c r="H1" s="168" t="s">
        <v>109</v>
      </c>
    </row>
    <row r="2" spans="1:10" s="46" customFormat="1">
      <c r="A2" s="45" t="s">
        <v>186</v>
      </c>
      <c r="E2" s="168"/>
      <c r="G2" s="45"/>
      <c r="H2" s="45"/>
      <c r="I2" s="45"/>
    </row>
    <row r="3" spans="1:10" s="44" customFormat="1">
      <c r="F3" s="168"/>
      <c r="G3" s="168"/>
    </row>
    <row r="4" spans="1:10" s="44" customFormat="1" ht="21.75" customHeight="1">
      <c r="A4" s="827" t="s">
        <v>190</v>
      </c>
      <c r="B4" s="774" t="s">
        <v>44</v>
      </c>
      <c r="C4" s="772"/>
      <c r="D4" s="772"/>
      <c r="E4" s="808" t="s">
        <v>324</v>
      </c>
      <c r="F4" s="814" t="s">
        <v>45</v>
      </c>
      <c r="G4" s="772"/>
      <c r="H4" s="772"/>
      <c r="I4" s="808" t="s">
        <v>325</v>
      </c>
    </row>
    <row r="5" spans="1:10" s="227" customFormat="1" ht="36.75" customHeight="1">
      <c r="A5" s="828"/>
      <c r="B5" s="539" t="s">
        <v>244</v>
      </c>
      <c r="C5" s="454" t="s">
        <v>245</v>
      </c>
      <c r="D5" s="454">
        <v>2015</v>
      </c>
      <c r="E5" s="826"/>
      <c r="F5" s="454" t="s">
        <v>244</v>
      </c>
      <c r="G5" s="454" t="s">
        <v>245</v>
      </c>
      <c r="H5" s="454">
        <v>2015</v>
      </c>
      <c r="I5" s="826"/>
    </row>
    <row r="6" spans="1:10" s="209" customFormat="1" ht="15" customHeight="1">
      <c r="A6" s="449" t="s">
        <v>110</v>
      </c>
      <c r="B6" s="514">
        <v>12936.346486027529</v>
      </c>
      <c r="C6" s="492">
        <v>13285.551201364646</v>
      </c>
      <c r="D6" s="492">
        <v>13085.076664651713</v>
      </c>
      <c r="E6" s="533">
        <f>D6/D$17*100</f>
        <v>7.4757359312648859</v>
      </c>
      <c r="F6" s="492">
        <v>103031.28362665082</v>
      </c>
      <c r="G6" s="492">
        <v>103417.15834651969</v>
      </c>
      <c r="H6" s="492">
        <v>98273.285734103294</v>
      </c>
      <c r="I6" s="533">
        <f>H6/H$17*100</f>
        <v>10.792963334982106</v>
      </c>
      <c r="J6" s="228"/>
    </row>
    <row r="7" spans="1:10" s="209" customFormat="1" ht="15" customHeight="1">
      <c r="A7" s="449" t="s">
        <v>111</v>
      </c>
      <c r="B7" s="514">
        <v>26905.193532914982</v>
      </c>
      <c r="C7" s="492">
        <v>26552.939436973262</v>
      </c>
      <c r="D7" s="492">
        <v>25838.743518751529</v>
      </c>
      <c r="E7" s="533">
        <f t="shared" ref="E7:E17" si="0">D7/D$17*100</f>
        <v>14.762131571126716</v>
      </c>
      <c r="F7" s="492">
        <v>198536.98925554683</v>
      </c>
      <c r="G7" s="492">
        <v>186480.59341632528</v>
      </c>
      <c r="H7" s="492">
        <v>183263.46428611441</v>
      </c>
      <c r="I7" s="533">
        <f t="shared" ref="I7:I17" si="1">H7/H$17*100</f>
        <v>20.127095943790501</v>
      </c>
      <c r="J7" s="228"/>
    </row>
    <row r="8" spans="1:10" s="209" customFormat="1" ht="15" customHeight="1">
      <c r="A8" s="447" t="s">
        <v>112</v>
      </c>
      <c r="B8" s="536">
        <v>39841.540018942513</v>
      </c>
      <c r="C8" s="446">
        <v>39838.490638337906</v>
      </c>
      <c r="D8" s="446">
        <v>38923.820183403244</v>
      </c>
      <c r="E8" s="535">
        <f t="shared" si="0"/>
        <v>22.237867502391602</v>
      </c>
      <c r="F8" s="446">
        <v>301568.27288219763</v>
      </c>
      <c r="G8" s="446">
        <v>289897.75176284497</v>
      </c>
      <c r="H8" s="446">
        <v>281536.75002021773</v>
      </c>
      <c r="I8" s="535">
        <f t="shared" si="1"/>
        <v>30.920059278772609</v>
      </c>
      <c r="J8" s="229"/>
    </row>
    <row r="9" spans="1:10" s="209" customFormat="1" ht="15" customHeight="1">
      <c r="A9" s="447"/>
      <c r="B9" s="536"/>
      <c r="C9" s="446"/>
      <c r="D9" s="446"/>
      <c r="E9" s="535"/>
      <c r="F9" s="446"/>
      <c r="G9" s="446"/>
      <c r="H9" s="446"/>
      <c r="I9" s="535"/>
      <c r="J9" s="229"/>
    </row>
    <row r="10" spans="1:10" s="209" customFormat="1" ht="15" customHeight="1">
      <c r="A10" s="449" t="s">
        <v>113</v>
      </c>
      <c r="B10" s="514">
        <v>26261.63717894514</v>
      </c>
      <c r="C10" s="492">
        <v>25695.774158413064</v>
      </c>
      <c r="D10" s="492">
        <v>26032.263984633657</v>
      </c>
      <c r="E10" s="533">
        <f t="shared" si="0"/>
        <v>14.872693238995144</v>
      </c>
      <c r="F10" s="492">
        <v>140080.0012133313</v>
      </c>
      <c r="G10" s="492">
        <v>138331.2791529783</v>
      </c>
      <c r="H10" s="492">
        <v>138063.12951953788</v>
      </c>
      <c r="I10" s="533">
        <f t="shared" si="1"/>
        <v>15.162923308059826</v>
      </c>
      <c r="J10" s="228"/>
    </row>
    <row r="11" spans="1:10" s="209" customFormat="1" ht="15" customHeight="1">
      <c r="A11" s="449" t="s">
        <v>114</v>
      </c>
      <c r="B11" s="514">
        <v>11060.66810357517</v>
      </c>
      <c r="C11" s="492">
        <v>10700.873724056064</v>
      </c>
      <c r="D11" s="492">
        <v>10026.198740142694</v>
      </c>
      <c r="E11" s="533">
        <f t="shared" si="0"/>
        <v>5.7281448245670257</v>
      </c>
      <c r="F11" s="492">
        <v>72483.6039584549</v>
      </c>
      <c r="G11" s="492">
        <v>71315.807381011633</v>
      </c>
      <c r="H11" s="492">
        <v>66735.559583729002</v>
      </c>
      <c r="I11" s="533">
        <f t="shared" si="1"/>
        <v>7.3293005555501392</v>
      </c>
      <c r="J11" s="228"/>
    </row>
    <row r="12" spans="1:10" s="209" customFormat="1" ht="15" customHeight="1">
      <c r="A12" s="447" t="s">
        <v>115</v>
      </c>
      <c r="B12" s="536">
        <v>37322.305282520312</v>
      </c>
      <c r="C12" s="446">
        <v>36396.647882469129</v>
      </c>
      <c r="D12" s="446">
        <v>36058.462724776349</v>
      </c>
      <c r="E12" s="535">
        <f t="shared" si="0"/>
        <v>20.600838063562168</v>
      </c>
      <c r="F12" s="446">
        <v>212563.60517178621</v>
      </c>
      <c r="G12" s="446">
        <v>209647.08653398993</v>
      </c>
      <c r="H12" s="446">
        <v>204798.68910326686</v>
      </c>
      <c r="I12" s="535">
        <f t="shared" si="1"/>
        <v>22.492223863609961</v>
      </c>
      <c r="J12" s="229"/>
    </row>
    <row r="13" spans="1:10" s="209" customFormat="1" ht="15" customHeight="1">
      <c r="A13" s="447"/>
      <c r="B13" s="536"/>
      <c r="C13" s="446"/>
      <c r="D13" s="446"/>
      <c r="E13" s="535">
        <f t="shared" si="0"/>
        <v>0</v>
      </c>
      <c r="F13" s="446"/>
      <c r="G13" s="446"/>
      <c r="H13" s="446"/>
      <c r="I13" s="535">
        <f t="shared" si="1"/>
        <v>0</v>
      </c>
      <c r="J13" s="229"/>
    </row>
    <row r="14" spans="1:10" s="209" customFormat="1" ht="15" customHeight="1">
      <c r="A14" s="447" t="s">
        <v>116</v>
      </c>
      <c r="B14" s="537">
        <v>40845.600821069944</v>
      </c>
      <c r="C14" s="538">
        <v>40717.602711111424</v>
      </c>
      <c r="D14" s="538">
        <v>41258.168214748257</v>
      </c>
      <c r="E14" s="535">
        <f t="shared" si="0"/>
        <v>23.571521855456705</v>
      </c>
      <c r="F14" s="538">
        <v>179178.4579111388</v>
      </c>
      <c r="G14" s="538">
        <v>182847.07681921351</v>
      </c>
      <c r="H14" s="538">
        <v>184920.04166860544</v>
      </c>
      <c r="I14" s="535">
        <f t="shared" si="1"/>
        <v>20.309031235942658</v>
      </c>
      <c r="J14" s="229"/>
    </row>
    <row r="15" spans="1:10" s="209" customFormat="1" ht="15" customHeight="1">
      <c r="A15" s="447" t="s">
        <v>117</v>
      </c>
      <c r="B15" s="537">
        <v>54943.312436781998</v>
      </c>
      <c r="C15" s="538">
        <v>55890.440399770101</v>
      </c>
      <c r="D15" s="538">
        <v>52886.78756301033</v>
      </c>
      <c r="E15" s="535">
        <f t="shared" si="0"/>
        <v>30.21515793958039</v>
      </c>
      <c r="F15" s="538">
        <v>212109.20116690561</v>
      </c>
      <c r="G15" s="538">
        <v>216747.72811873292</v>
      </c>
      <c r="H15" s="538">
        <v>203511.12191470317</v>
      </c>
      <c r="I15" s="535">
        <f t="shared" si="1"/>
        <v>22.350815490483068</v>
      </c>
      <c r="J15" s="229"/>
    </row>
    <row r="16" spans="1:10" s="209" customFormat="1" ht="15" customHeight="1">
      <c r="A16" s="449" t="s">
        <v>96</v>
      </c>
      <c r="B16" s="514">
        <v>6177.7161789591364</v>
      </c>
      <c r="C16" s="492">
        <v>6301.8275464122089</v>
      </c>
      <c r="D16" s="492">
        <v>5906.7216486898051</v>
      </c>
      <c r="E16" s="533">
        <f t="shared" si="0"/>
        <v>3.3746146390091387</v>
      </c>
      <c r="F16" s="492">
        <v>38075.186615110528</v>
      </c>
      <c r="G16" s="492">
        <v>38316.217382817304</v>
      </c>
      <c r="H16" s="492">
        <v>35764.478368784519</v>
      </c>
      <c r="I16" s="533">
        <f t="shared" si="1"/>
        <v>3.9278701311917019</v>
      </c>
      <c r="J16" s="228"/>
    </row>
    <row r="17" spans="1:10" s="545" customFormat="1" ht="20.25" customHeight="1">
      <c r="A17" s="540" t="s">
        <v>22</v>
      </c>
      <c r="B17" s="541">
        <v>179130.47473827394</v>
      </c>
      <c r="C17" s="542">
        <v>179145.00917810076</v>
      </c>
      <c r="D17" s="542">
        <v>175033.96033462798</v>
      </c>
      <c r="E17" s="543">
        <f t="shared" si="0"/>
        <v>100</v>
      </c>
      <c r="F17" s="542">
        <v>943494.72374713887</v>
      </c>
      <c r="G17" s="542">
        <v>937455.86061759875</v>
      </c>
      <c r="H17" s="542">
        <v>910531.08107557776</v>
      </c>
      <c r="I17" s="543">
        <f t="shared" si="1"/>
        <v>100</v>
      </c>
      <c r="J17" s="544"/>
    </row>
    <row r="18" spans="1:10">
      <c r="A18" s="230" t="s">
        <v>282</v>
      </c>
    </row>
    <row r="19" spans="1:10">
      <c r="A19" s="173" t="s">
        <v>221</v>
      </c>
    </row>
  </sheetData>
  <mergeCells count="5">
    <mergeCell ref="I4:I5"/>
    <mergeCell ref="A4:A5"/>
    <mergeCell ref="E4:E5"/>
    <mergeCell ref="B4:D4"/>
    <mergeCell ref="F4:H4"/>
  </mergeCells>
  <phoneticPr fontId="0" type="noConversion"/>
  <hyperlinks>
    <hyperlink ref="H1" location="Sommaire!A1" display="Retour au sommaire"/>
  </hyperlinks>
  <pageMargins left="0.78740157499999996" right="0.78740157499999996" top="0.984251969" bottom="0.984251969" header="0.4921259845" footer="0.4921259845"/>
  <pageSetup paperSize="9" scale="78" orientation="landscape" r:id="rId1"/>
  <headerFooter alignWithMargins="0">
    <oddFooter>&amp;L&amp;F&amp;R&amp;D&amp;T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zoomScale="90" zoomScaleNormal="90" workbookViewId="0">
      <selection activeCell="L1" sqref="L1"/>
    </sheetView>
  </sheetViews>
  <sheetFormatPr baseColWidth="10" defaultRowHeight="12.75"/>
  <cols>
    <col min="1" max="1" width="26.5703125" style="9" customWidth="1"/>
    <col min="2" max="7" width="10.5703125" style="9" customWidth="1"/>
    <col min="8" max="8" width="12" style="9" customWidth="1"/>
    <col min="9" max="9" width="11.5703125" style="9" customWidth="1"/>
    <col min="10" max="13" width="10.5703125" style="9" customWidth="1"/>
    <col min="14" max="14" width="12.5703125" style="9" customWidth="1"/>
    <col min="15" max="15" width="4.42578125" style="9" customWidth="1"/>
    <col min="16" max="16384" width="11.42578125" style="9"/>
  </cols>
  <sheetData>
    <row r="1" spans="1:15" s="44" customFormat="1" ht="15.75">
      <c r="A1" s="30" t="s">
        <v>137</v>
      </c>
      <c r="L1" s="168" t="s">
        <v>109</v>
      </c>
    </row>
    <row r="2" spans="1:15" s="46" customFormat="1">
      <c r="A2" s="45" t="s">
        <v>278</v>
      </c>
    </row>
    <row r="3" spans="1:15" s="101" customFormat="1" ht="18" customHeight="1">
      <c r="A3" s="55"/>
      <c r="B3" s="54"/>
      <c r="C3" s="53"/>
      <c r="D3" s="52"/>
      <c r="E3" s="54"/>
      <c r="F3" s="54"/>
      <c r="G3" s="54"/>
      <c r="H3" s="54"/>
      <c r="I3" s="54"/>
      <c r="J3" s="54"/>
      <c r="K3" s="54"/>
      <c r="L3" s="54"/>
      <c r="M3" s="54"/>
      <c r="N3" s="99" t="s">
        <v>138</v>
      </c>
      <c r="O3" s="100"/>
    </row>
    <row r="4" spans="1:15" s="101" customFormat="1" hidden="1">
      <c r="A4" s="102" t="s">
        <v>118</v>
      </c>
      <c r="B4" s="102" t="s">
        <v>119</v>
      </c>
      <c r="C4" s="102" t="s">
        <v>120</v>
      </c>
      <c r="D4" s="102" t="s">
        <v>121</v>
      </c>
      <c r="E4" s="102" t="s">
        <v>122</v>
      </c>
      <c r="F4" s="102" t="s">
        <v>123</v>
      </c>
      <c r="G4" s="102" t="s">
        <v>124</v>
      </c>
      <c r="H4" s="102" t="s">
        <v>125</v>
      </c>
      <c r="I4" s="102" t="s">
        <v>126</v>
      </c>
      <c r="J4" s="102" t="s">
        <v>127</v>
      </c>
      <c r="K4" s="102" t="s">
        <v>128</v>
      </c>
      <c r="L4" s="102" t="s">
        <v>129</v>
      </c>
      <c r="M4" s="102" t="s">
        <v>130</v>
      </c>
      <c r="N4" s="102" t="s">
        <v>22</v>
      </c>
      <c r="O4" s="100"/>
    </row>
    <row r="5" spans="1:15" s="101" customFormat="1" hidden="1">
      <c r="A5" s="102" t="s">
        <v>131</v>
      </c>
      <c r="B5" s="103">
        <v>10942.721454617875</v>
      </c>
      <c r="C5" s="103">
        <v>10169.311393275806</v>
      </c>
      <c r="D5" s="103">
        <v>12573.76285590125</v>
      </c>
      <c r="E5" s="103">
        <v>21459.181576400133</v>
      </c>
      <c r="F5" s="103">
        <v>26850.617080319516</v>
      </c>
      <c r="G5" s="103">
        <v>20872.414692857074</v>
      </c>
      <c r="H5" s="103">
        <v>63902.196740945459</v>
      </c>
      <c r="I5" s="103">
        <v>143495.56206045518</v>
      </c>
      <c r="J5" s="103">
        <v>48333.363194548983</v>
      </c>
      <c r="K5" s="103">
        <v>14093.453577289436</v>
      </c>
      <c r="L5" s="103">
        <v>12056.315647512683</v>
      </c>
      <c r="M5" s="103">
        <v>9880.3027367284667</v>
      </c>
      <c r="N5" s="103">
        <v>391957.00877913088</v>
      </c>
      <c r="O5" s="100"/>
    </row>
    <row r="6" spans="1:15" s="101" customFormat="1" hidden="1">
      <c r="A6" s="102" t="s">
        <v>132</v>
      </c>
      <c r="B6" s="103">
        <v>3240.8946308686373</v>
      </c>
      <c r="C6" s="103">
        <v>3169.0134024702684</v>
      </c>
      <c r="D6" s="103">
        <v>2807.6410853346597</v>
      </c>
      <c r="E6" s="103">
        <v>3601.4674764245533</v>
      </c>
      <c r="F6" s="103">
        <v>5356.0006001138563</v>
      </c>
      <c r="G6" s="103">
        <v>3606.6341736499126</v>
      </c>
      <c r="H6" s="103">
        <v>9874.9859855490995</v>
      </c>
      <c r="I6" s="103">
        <v>23816.433806118741</v>
      </c>
      <c r="J6" s="103">
        <v>7364.3351553560824</v>
      </c>
      <c r="K6" s="103">
        <v>3927.7899105940014</v>
      </c>
      <c r="L6" s="103">
        <v>2905.7345692384774</v>
      </c>
      <c r="M6" s="103">
        <v>2712.9265562007927</v>
      </c>
      <c r="N6" s="103">
        <v>72194.042977426085</v>
      </c>
      <c r="O6" s="100"/>
    </row>
    <row r="7" spans="1:15" s="101" customFormat="1" hidden="1">
      <c r="A7" s="102" t="s">
        <v>133</v>
      </c>
      <c r="B7" s="103">
        <v>8886.3861193916273</v>
      </c>
      <c r="C7" s="103">
        <v>12314.865207792769</v>
      </c>
      <c r="D7" s="103">
        <v>11541.344186775696</v>
      </c>
      <c r="E7" s="103">
        <v>4310.9917830547029</v>
      </c>
      <c r="F7" s="103">
        <v>2412.8722535926386</v>
      </c>
      <c r="G7" s="103">
        <v>2667.7595077260553</v>
      </c>
      <c r="H7" s="103">
        <v>9368.8810354400794</v>
      </c>
      <c r="I7" s="103">
        <v>20411.577807344074</v>
      </c>
      <c r="J7" s="103">
        <v>4812.0893217171206</v>
      </c>
      <c r="K7" s="103">
        <v>1959.5975807691782</v>
      </c>
      <c r="L7" s="103">
        <v>1497.1229549420634</v>
      </c>
      <c r="M7" s="103">
        <v>3046.269183965177</v>
      </c>
      <c r="N7" s="103">
        <v>83290.26877362495</v>
      </c>
      <c r="O7" s="100"/>
    </row>
    <row r="8" spans="1:15" s="101" customFormat="1" hidden="1">
      <c r="A8" s="102" t="s">
        <v>116</v>
      </c>
      <c r="B8" s="103">
        <v>18968.450403279508</v>
      </c>
      <c r="C8" s="103">
        <v>11977.411688944849</v>
      </c>
      <c r="D8" s="103">
        <v>13762.389662393341</v>
      </c>
      <c r="E8" s="103">
        <v>20644.54498867584</v>
      </c>
      <c r="F8" s="103">
        <v>24526.224930888948</v>
      </c>
      <c r="G8" s="103">
        <v>19741.372807551794</v>
      </c>
      <c r="H8" s="103">
        <v>44683.998500504058</v>
      </c>
      <c r="I8" s="103">
        <v>90689.358563624628</v>
      </c>
      <c r="J8" s="103">
        <v>29363.741849373106</v>
      </c>
      <c r="K8" s="103">
        <v>16642.652344567887</v>
      </c>
      <c r="L8" s="103">
        <v>16148.323612288064</v>
      </c>
      <c r="M8" s="103">
        <v>17492.925322211777</v>
      </c>
      <c r="N8" s="103">
        <v>324990.45345591486</v>
      </c>
      <c r="O8" s="100"/>
    </row>
    <row r="9" spans="1:15" s="101" customFormat="1" hidden="1">
      <c r="A9" s="102" t="s">
        <v>117</v>
      </c>
      <c r="B9" s="103">
        <v>20361.582735802549</v>
      </c>
      <c r="C9" s="103">
        <v>12836.985013890548</v>
      </c>
      <c r="D9" s="103">
        <v>15286.911541283156</v>
      </c>
      <c r="E9" s="103">
        <v>15635.050119562067</v>
      </c>
      <c r="F9" s="103">
        <v>18424.3752263889</v>
      </c>
      <c r="G9" s="103">
        <v>15588.685813929726</v>
      </c>
      <c r="H9" s="103">
        <v>22654.242521541299</v>
      </c>
      <c r="I9" s="103">
        <v>33751.265016247075</v>
      </c>
      <c r="J9" s="103">
        <v>18487.87792262396</v>
      </c>
      <c r="K9" s="103">
        <v>12270.289743968297</v>
      </c>
      <c r="L9" s="103">
        <v>15501.040462073259</v>
      </c>
      <c r="M9" s="103">
        <v>20340.265865866928</v>
      </c>
      <c r="N9" s="103">
        <v>223613.34572110034</v>
      </c>
      <c r="O9" s="100"/>
    </row>
    <row r="10" spans="1:15" s="101" customFormat="1" hidden="1">
      <c r="A10" s="102" t="s">
        <v>134</v>
      </c>
      <c r="B10" s="103">
        <v>1592.1988092514866</v>
      </c>
      <c r="C10" s="103">
        <v>2307.0906932015314</v>
      </c>
      <c r="D10" s="103">
        <v>1927.9449220118281</v>
      </c>
      <c r="E10" s="103">
        <v>2134.1876267074285</v>
      </c>
      <c r="F10" s="103">
        <v>4988.7461434196512</v>
      </c>
      <c r="G10" s="103">
        <v>2475.1169237827953</v>
      </c>
      <c r="H10" s="103">
        <v>6529.4786314141529</v>
      </c>
      <c r="I10" s="103">
        <v>12747.684131832235</v>
      </c>
      <c r="J10" s="103">
        <v>5013.4804804834339</v>
      </c>
      <c r="K10" s="103">
        <v>1645.9838189739849</v>
      </c>
      <c r="L10" s="103">
        <v>1675.6260242268374</v>
      </c>
      <c r="M10" s="103">
        <v>2233.9406499524725</v>
      </c>
      <c r="N10" s="103">
        <v>45249.143110824363</v>
      </c>
      <c r="O10" s="100"/>
    </row>
    <row r="11" spans="1:15" s="101" customFormat="1" hidden="1">
      <c r="A11" s="102" t="s">
        <v>22</v>
      </c>
      <c r="B11" s="103">
        <v>63992.234153211692</v>
      </c>
      <c r="C11" s="103">
        <v>52774.677399575769</v>
      </c>
      <c r="D11" s="103">
        <v>57899.99425369993</v>
      </c>
      <c r="E11" s="103">
        <v>67785.423570824714</v>
      </c>
      <c r="F11" s="103">
        <v>82558.836234723509</v>
      </c>
      <c r="G11" s="103">
        <v>64951.983919497347</v>
      </c>
      <c r="H11" s="103">
        <v>157013.78341539417</v>
      </c>
      <c r="I11" s="103">
        <v>324911.88138562191</v>
      </c>
      <c r="J11" s="103">
        <v>113374.88792410269</v>
      </c>
      <c r="K11" s="103">
        <v>50539.766976162784</v>
      </c>
      <c r="L11" s="103">
        <v>49784.163270281388</v>
      </c>
      <c r="M11" s="103">
        <v>55706.630314925613</v>
      </c>
      <c r="N11" s="103">
        <v>1141294.2628180215</v>
      </c>
      <c r="O11" s="100"/>
    </row>
    <row r="12" spans="1:15" s="101" customFormat="1" hidden="1">
      <c r="B12" s="104"/>
      <c r="C12" s="104"/>
      <c r="D12" s="104"/>
      <c r="E12" s="104"/>
      <c r="F12" s="104"/>
      <c r="G12" s="104"/>
      <c r="H12" s="104"/>
      <c r="I12" s="104"/>
      <c r="J12" s="104"/>
      <c r="K12" s="104"/>
      <c r="L12" s="104"/>
      <c r="M12" s="104"/>
      <c r="N12" s="105"/>
      <c r="O12" s="100"/>
    </row>
    <row r="13" spans="1:15" s="101" customFormat="1" hidden="1">
      <c r="B13" s="105"/>
      <c r="C13" s="105"/>
      <c r="D13" s="105"/>
      <c r="E13" s="105"/>
      <c r="F13" s="105"/>
      <c r="G13" s="105"/>
      <c r="H13" s="105"/>
      <c r="I13" s="105"/>
      <c r="J13" s="105"/>
      <c r="K13" s="105"/>
      <c r="L13" s="105"/>
      <c r="M13" s="105"/>
      <c r="N13" s="105"/>
      <c r="O13" s="100"/>
    </row>
    <row r="14" spans="1:15" s="101" customFormat="1" hidden="1">
      <c r="A14" s="102" t="s">
        <v>118</v>
      </c>
      <c r="B14" s="102" t="s">
        <v>119</v>
      </c>
      <c r="C14" s="102" t="s">
        <v>120</v>
      </c>
      <c r="D14" s="102" t="s">
        <v>121</v>
      </c>
      <c r="E14" s="102" t="s">
        <v>122</v>
      </c>
      <c r="F14" s="102" t="s">
        <v>123</v>
      </c>
      <c r="G14" s="102" t="s">
        <v>124</v>
      </c>
      <c r="H14" s="102" t="s">
        <v>125</v>
      </c>
      <c r="I14" s="102" t="s">
        <v>126</v>
      </c>
      <c r="J14" s="102" t="s">
        <v>127</v>
      </c>
      <c r="K14" s="102" t="s">
        <v>128</v>
      </c>
      <c r="L14" s="102" t="s">
        <v>129</v>
      </c>
      <c r="M14" s="102" t="s">
        <v>130</v>
      </c>
      <c r="N14" s="102" t="s">
        <v>22</v>
      </c>
      <c r="O14" s="100"/>
    </row>
    <row r="15" spans="1:15" s="101" customFormat="1" hidden="1">
      <c r="A15" s="102" t="s">
        <v>131</v>
      </c>
      <c r="B15" s="106">
        <v>0.17100077219399087</v>
      </c>
      <c r="C15" s="106">
        <v>0.19269300911648116</v>
      </c>
      <c r="D15" s="106">
        <v>0.21716345602396603</v>
      </c>
      <c r="E15" s="106">
        <v>0.3165751638916704</v>
      </c>
      <c r="F15" s="106">
        <v>0.32523008202272097</v>
      </c>
      <c r="G15" s="106">
        <v>0.32135145738930343</v>
      </c>
      <c r="H15" s="106">
        <v>0.40698463122747902</v>
      </c>
      <c r="I15" s="106">
        <v>0.44164455128111291</v>
      </c>
      <c r="J15" s="106">
        <v>0.42631454001440877</v>
      </c>
      <c r="K15" s="106">
        <v>0.2788586972301762</v>
      </c>
      <c r="L15" s="106">
        <v>0.24217170392235338</v>
      </c>
      <c r="M15" s="106">
        <v>0.17736313758115096</v>
      </c>
      <c r="N15" s="106">
        <v>0.34343203286708202</v>
      </c>
      <c r="O15" s="100"/>
    </row>
    <row r="16" spans="1:15" s="101" customFormat="1" hidden="1">
      <c r="A16" s="102" t="s">
        <v>132</v>
      </c>
      <c r="B16" s="106">
        <v>5.0645123955341396E-2</v>
      </c>
      <c r="C16" s="106">
        <v>6.0047991927578176E-2</v>
      </c>
      <c r="D16" s="106">
        <v>4.8491215267352908E-2</v>
      </c>
      <c r="E16" s="106">
        <v>5.3130411919040485E-2</v>
      </c>
      <c r="F16" s="106">
        <v>6.4874952753526949E-2</v>
      </c>
      <c r="G16" s="106">
        <v>5.5527698401330428E-2</v>
      </c>
      <c r="H16" s="106">
        <v>6.2892478422890627E-2</v>
      </c>
      <c r="I16" s="106">
        <v>7.3301209252647145E-2</v>
      </c>
      <c r="J16" s="106">
        <v>6.4955611336842412E-2</v>
      </c>
      <c r="K16" s="106">
        <v>7.7716818766626963E-2</v>
      </c>
      <c r="L16" s="106">
        <v>5.8366644699099586E-2</v>
      </c>
      <c r="M16" s="106">
        <v>4.8700245210737715E-2</v>
      </c>
      <c r="N16" s="106">
        <v>6.3256291851646121E-2</v>
      </c>
      <c r="O16" s="100"/>
    </row>
    <row r="17" spans="1:15" s="101" customFormat="1" hidden="1">
      <c r="A17" s="102" t="s">
        <v>133</v>
      </c>
      <c r="B17" s="106">
        <v>0.13886663338110114</v>
      </c>
      <c r="C17" s="106">
        <v>0.23334799594420189</v>
      </c>
      <c r="D17" s="106">
        <v>0.19933238915715745</v>
      </c>
      <c r="E17" s="106">
        <v>6.3597622555982405E-2</v>
      </c>
      <c r="F17" s="106">
        <v>2.9226093337030423E-2</v>
      </c>
      <c r="G17" s="106">
        <v>4.1072794805352281E-2</v>
      </c>
      <c r="H17" s="106">
        <v>5.9669162997326532E-2</v>
      </c>
      <c r="I17" s="106">
        <v>6.2821887954040617E-2</v>
      </c>
      <c r="J17" s="106">
        <v>4.2444049205486403E-2</v>
      </c>
      <c r="K17" s="106">
        <v>3.8773379815807772E-2</v>
      </c>
      <c r="L17" s="106">
        <v>3.0072273120552166E-2</v>
      </c>
      <c r="M17" s="106">
        <v>5.4684140231490229E-2</v>
      </c>
      <c r="N17" s="106">
        <v>7.2978785127657764E-2</v>
      </c>
      <c r="O17" s="100"/>
    </row>
    <row r="18" spans="1:15" s="101" customFormat="1" hidden="1">
      <c r="A18" s="102" t="s">
        <v>116</v>
      </c>
      <c r="B18" s="106">
        <v>0.29641800531396989</v>
      </c>
      <c r="C18" s="106">
        <v>0.22695376417480725</v>
      </c>
      <c r="D18" s="106">
        <v>0.23769241844983252</v>
      </c>
      <c r="E18" s="106">
        <v>0.30455729124574482</v>
      </c>
      <c r="F18" s="106">
        <v>0.29707571048068426</v>
      </c>
      <c r="G18" s="106">
        <v>0.30393794948618669</v>
      </c>
      <c r="H18" s="106">
        <v>0.28458647087235966</v>
      </c>
      <c r="I18" s="106">
        <v>0.27911985913494464</v>
      </c>
      <c r="J18" s="106">
        <v>0.25899687653080877</v>
      </c>
      <c r="K18" s="106">
        <v>0.32929816143429069</v>
      </c>
      <c r="L18" s="106">
        <v>0.32436667710206935</v>
      </c>
      <c r="M18" s="106">
        <v>0.31401873032562255</v>
      </c>
      <c r="N18" s="106">
        <v>0.2847560563859019</v>
      </c>
      <c r="O18" s="100"/>
    </row>
    <row r="19" spans="1:15" s="101" customFormat="1" hidden="1">
      <c r="A19" s="102" t="s">
        <v>117</v>
      </c>
      <c r="B19" s="106">
        <v>0.31818833965153298</v>
      </c>
      <c r="C19" s="106">
        <v>0.2432413734469126</v>
      </c>
      <c r="D19" s="106">
        <v>0.26402267803863022</v>
      </c>
      <c r="E19" s="106">
        <v>0.23065504788394497</v>
      </c>
      <c r="F19" s="106">
        <v>0.22316660537712102</v>
      </c>
      <c r="G19" s="106">
        <v>0.24000322812695948</v>
      </c>
      <c r="H19" s="106">
        <v>0.1442818714940933</v>
      </c>
      <c r="I19" s="106">
        <v>0.10387821113931306</v>
      </c>
      <c r="J19" s="106">
        <v>0.16306854420002095</v>
      </c>
      <c r="K19" s="106">
        <v>0.24278484999259317</v>
      </c>
      <c r="L19" s="106">
        <v>0.31136488882854424</v>
      </c>
      <c r="M19" s="106">
        <v>0.36513186582777585</v>
      </c>
      <c r="N19" s="106">
        <v>0.19592961518002069</v>
      </c>
      <c r="O19" s="100"/>
    </row>
    <row r="20" spans="1:15" s="101" customFormat="1" hidden="1">
      <c r="A20" s="102" t="s">
        <v>134</v>
      </c>
      <c r="B20" s="106">
        <v>2.4881125504063621E-2</v>
      </c>
      <c r="C20" s="106">
        <v>4.3715865390018982E-2</v>
      </c>
      <c r="D20" s="106">
        <v>3.3297843063060897E-2</v>
      </c>
      <c r="E20" s="106">
        <v>3.1484462503617028E-2</v>
      </c>
      <c r="F20" s="106">
        <v>6.0426556028916376E-2</v>
      </c>
      <c r="G20" s="106">
        <v>3.8106871790867844E-2</v>
      </c>
      <c r="H20" s="106">
        <v>4.1585384985850744E-2</v>
      </c>
      <c r="I20" s="106">
        <v>3.9234281237941669E-2</v>
      </c>
      <c r="J20" s="106">
        <v>4.4220378712432701E-2</v>
      </c>
      <c r="K20" s="106">
        <v>3.2568092760505159E-2</v>
      </c>
      <c r="L20" s="106">
        <v>3.3657812327381242E-2</v>
      </c>
      <c r="M20" s="106">
        <v>4.0101880823222712E-2</v>
      </c>
      <c r="N20" s="106">
        <v>3.9647218587691532E-2</v>
      </c>
      <c r="O20" s="100"/>
    </row>
    <row r="21" spans="1:15" s="101" customFormat="1" hidden="1">
      <c r="A21" s="102" t="s">
        <v>22</v>
      </c>
      <c r="B21" s="106">
        <v>1</v>
      </c>
      <c r="C21" s="106">
        <v>1</v>
      </c>
      <c r="D21" s="106">
        <v>1</v>
      </c>
      <c r="E21" s="106">
        <v>1</v>
      </c>
      <c r="F21" s="106">
        <v>1</v>
      </c>
      <c r="G21" s="106">
        <v>1</v>
      </c>
      <c r="H21" s="106">
        <v>1</v>
      </c>
      <c r="I21" s="106">
        <v>1</v>
      </c>
      <c r="J21" s="106">
        <v>1</v>
      </c>
      <c r="K21" s="106">
        <v>1</v>
      </c>
      <c r="L21" s="106">
        <v>1</v>
      </c>
      <c r="M21" s="106">
        <v>1</v>
      </c>
      <c r="N21" s="106">
        <v>1</v>
      </c>
      <c r="O21" s="100"/>
    </row>
    <row r="22" spans="1:15" s="101" customFormat="1" hidden="1">
      <c r="O22" s="100"/>
    </row>
    <row r="23" spans="1:15" s="107" customFormat="1" ht="22.5" customHeight="1">
      <c r="A23" s="557" t="s">
        <v>326</v>
      </c>
      <c r="B23" s="549" t="s">
        <v>119</v>
      </c>
      <c r="C23" s="549" t="s">
        <v>120</v>
      </c>
      <c r="D23" s="549" t="s">
        <v>121</v>
      </c>
      <c r="E23" s="549" t="s">
        <v>122</v>
      </c>
      <c r="F23" s="549" t="s">
        <v>123</v>
      </c>
      <c r="G23" s="549" t="s">
        <v>124</v>
      </c>
      <c r="H23" s="549" t="s">
        <v>125</v>
      </c>
      <c r="I23" s="549" t="s">
        <v>126</v>
      </c>
      <c r="J23" s="549" t="s">
        <v>127</v>
      </c>
      <c r="K23" s="549" t="s">
        <v>128</v>
      </c>
      <c r="L23" s="549" t="s">
        <v>129</v>
      </c>
      <c r="M23" s="549" t="s">
        <v>130</v>
      </c>
      <c r="N23" s="549" t="s">
        <v>22</v>
      </c>
    </row>
    <row r="24" spans="1:15" s="43" customFormat="1" ht="15" customHeight="1">
      <c r="A24" s="441" t="s">
        <v>139</v>
      </c>
      <c r="B24" s="550">
        <v>3.0218520834394886</v>
      </c>
      <c r="C24" s="551">
        <v>3.3159586269112031</v>
      </c>
      <c r="D24" s="551">
        <v>4.5516419374668029</v>
      </c>
      <c r="E24" s="551">
        <v>9.711943137820688</v>
      </c>
      <c r="F24" s="551">
        <v>10.572877598736314</v>
      </c>
      <c r="G24" s="551">
        <v>11.219208643754852</v>
      </c>
      <c r="H24" s="551">
        <v>14.655901341808233</v>
      </c>
      <c r="I24" s="551">
        <v>14.69119133647005</v>
      </c>
      <c r="J24" s="551">
        <v>14.92957465590675</v>
      </c>
      <c r="K24" s="551">
        <v>10.337750774815659</v>
      </c>
      <c r="L24" s="551">
        <v>6.3166947617116609</v>
      </c>
      <c r="M24" s="551">
        <v>2.9046916539880065</v>
      </c>
      <c r="N24" s="551">
        <v>10.792963334982089</v>
      </c>
    </row>
    <row r="25" spans="1:15" s="43" customFormat="1" ht="15" customHeight="1">
      <c r="A25" s="441" t="s">
        <v>140</v>
      </c>
      <c r="B25" s="550">
        <v>10.541671051309578</v>
      </c>
      <c r="C25" s="550">
        <v>12.182646974784452</v>
      </c>
      <c r="D25" s="550">
        <v>13.51938444766998</v>
      </c>
      <c r="E25" s="550">
        <v>17.639910157526984</v>
      </c>
      <c r="F25" s="550">
        <v>20.488169123617915</v>
      </c>
      <c r="G25" s="550">
        <v>20.756385814318961</v>
      </c>
      <c r="H25" s="550">
        <v>25.445645333835863</v>
      </c>
      <c r="I25" s="550">
        <v>25.407755776031944</v>
      </c>
      <c r="J25" s="550">
        <v>23.721372469574835</v>
      </c>
      <c r="K25" s="550">
        <v>17.925676730676049</v>
      </c>
      <c r="L25" s="550">
        <v>11.532163410937455</v>
      </c>
      <c r="M25" s="550">
        <v>11.535207905174087</v>
      </c>
      <c r="N25" s="550">
        <v>20.127095943790501</v>
      </c>
    </row>
    <row r="26" spans="1:15" s="43" customFormat="1" ht="15" customHeight="1">
      <c r="A26" s="553" t="s">
        <v>141</v>
      </c>
      <c r="B26" s="554">
        <v>13.563523134749067</v>
      </c>
      <c r="C26" s="554">
        <v>15.498605601695656</v>
      </c>
      <c r="D26" s="554">
        <v>18.071026385136786</v>
      </c>
      <c r="E26" s="554">
        <v>27.351853295347667</v>
      </c>
      <c r="F26" s="554">
        <v>31.061046722354234</v>
      </c>
      <c r="G26" s="554">
        <v>31.975594458073815</v>
      </c>
      <c r="H26" s="554">
        <v>40.101546675644094</v>
      </c>
      <c r="I26" s="554">
        <v>40.098947112501989</v>
      </c>
      <c r="J26" s="554">
        <v>38.650947125481579</v>
      </c>
      <c r="K26" s="554">
        <v>28.263427505491705</v>
      </c>
      <c r="L26" s="554">
        <v>17.848858172649116</v>
      </c>
      <c r="M26" s="554">
        <v>14.439899559162091</v>
      </c>
      <c r="N26" s="554">
        <v>30.920059278772587</v>
      </c>
    </row>
    <row r="27" spans="1:15" s="43" customFormat="1" ht="9" customHeight="1">
      <c r="A27" s="534"/>
      <c r="B27" s="552"/>
      <c r="C27" s="552"/>
      <c r="D27" s="552"/>
      <c r="E27" s="552"/>
      <c r="F27" s="552"/>
      <c r="G27" s="552"/>
      <c r="H27" s="552"/>
      <c r="I27" s="552"/>
      <c r="J27" s="552"/>
      <c r="K27" s="552"/>
      <c r="L27" s="552"/>
      <c r="M27" s="552"/>
      <c r="N27" s="552"/>
    </row>
    <row r="28" spans="1:15" s="43" customFormat="1" ht="15" customHeight="1">
      <c r="A28" s="441" t="s">
        <v>142</v>
      </c>
      <c r="B28" s="550">
        <v>12.919043645886171</v>
      </c>
      <c r="C28" s="550">
        <v>11.123789731430646</v>
      </c>
      <c r="D28" s="550">
        <v>13.622253931447437</v>
      </c>
      <c r="E28" s="550">
        <v>14.106785786053258</v>
      </c>
      <c r="F28" s="550">
        <v>14.787740544070552</v>
      </c>
      <c r="G28" s="550">
        <v>14.861025817921863</v>
      </c>
      <c r="H28" s="550">
        <v>15.695102023805694</v>
      </c>
      <c r="I28" s="550">
        <v>16.430720043375814</v>
      </c>
      <c r="J28" s="550">
        <v>16.559345220176045</v>
      </c>
      <c r="K28" s="550">
        <v>16.193934905555246</v>
      </c>
      <c r="L28" s="550">
        <v>16.627797485256217</v>
      </c>
      <c r="M28" s="550">
        <v>13.259311173924774</v>
      </c>
      <c r="N28" s="550">
        <v>15.162923308059792</v>
      </c>
    </row>
    <row r="29" spans="1:15" s="43" customFormat="1" ht="15" customHeight="1">
      <c r="A29" s="441" t="s">
        <v>143</v>
      </c>
      <c r="B29" s="550">
        <v>16.48628635487113</v>
      </c>
      <c r="C29" s="550">
        <v>27.313429294579155</v>
      </c>
      <c r="D29" s="550">
        <v>19.389459448580968</v>
      </c>
      <c r="E29" s="550">
        <v>4.5874091111191158</v>
      </c>
      <c r="F29" s="550">
        <v>3.0058874165232057</v>
      </c>
      <c r="G29" s="550">
        <v>3.7700466466999156</v>
      </c>
      <c r="H29" s="550">
        <v>6.1826881460023717</v>
      </c>
      <c r="I29" s="550">
        <v>6.7565041789460833</v>
      </c>
      <c r="J29" s="550">
        <v>3.3188515290663072</v>
      </c>
      <c r="K29" s="550">
        <v>3.2301615495358753</v>
      </c>
      <c r="L29" s="550">
        <v>1.9196509588897472</v>
      </c>
      <c r="M29" s="550">
        <v>5.1616378811833643</v>
      </c>
      <c r="N29" s="550">
        <v>7.3293005555501294</v>
      </c>
    </row>
    <row r="30" spans="1:15" s="43" customFormat="1" ht="15" customHeight="1">
      <c r="A30" s="553" t="s">
        <v>144</v>
      </c>
      <c r="B30" s="554">
        <v>29.405330000757303</v>
      </c>
      <c r="C30" s="554">
        <v>38.437219026009799</v>
      </c>
      <c r="D30" s="554">
        <v>33.011713380028404</v>
      </c>
      <c r="E30" s="554">
        <v>18.694194897172377</v>
      </c>
      <c r="F30" s="554">
        <v>17.793627960593756</v>
      </c>
      <c r="G30" s="554">
        <v>18.631072464621777</v>
      </c>
      <c r="H30" s="554">
        <v>21.877790169808065</v>
      </c>
      <c r="I30" s="554">
        <v>23.187224222321895</v>
      </c>
      <c r="J30" s="554">
        <v>19.878196749242353</v>
      </c>
      <c r="K30" s="554">
        <v>19.424096455091121</v>
      </c>
      <c r="L30" s="554">
        <v>18.547448444145967</v>
      </c>
      <c r="M30" s="554">
        <v>18.420949055108139</v>
      </c>
      <c r="N30" s="554">
        <v>22.492223863609919</v>
      </c>
    </row>
    <row r="31" spans="1:15" s="43" customFormat="1" ht="6.75" customHeight="1">
      <c r="A31" s="534"/>
      <c r="B31" s="552"/>
      <c r="C31" s="552"/>
      <c r="D31" s="552"/>
      <c r="E31" s="552"/>
      <c r="F31" s="552"/>
      <c r="G31" s="552"/>
      <c r="H31" s="552"/>
      <c r="I31" s="552"/>
      <c r="J31" s="552"/>
      <c r="K31" s="552"/>
      <c r="L31" s="552"/>
      <c r="M31" s="552"/>
      <c r="N31" s="552"/>
    </row>
    <row r="32" spans="1:15" s="43" customFormat="1" ht="15" customHeight="1">
      <c r="A32" s="553" t="s">
        <v>145</v>
      </c>
      <c r="B32" s="554">
        <v>21.506208908553472</v>
      </c>
      <c r="C32" s="554">
        <v>17.233704418565214</v>
      </c>
      <c r="D32" s="554">
        <v>17.185192747566333</v>
      </c>
      <c r="E32" s="554">
        <v>21.736861399817982</v>
      </c>
      <c r="F32" s="554">
        <v>22.786153016737934</v>
      </c>
      <c r="G32" s="554">
        <v>21.369290118927676</v>
      </c>
      <c r="H32" s="554">
        <v>18.37897321389336</v>
      </c>
      <c r="I32" s="554">
        <v>18.392998700433843</v>
      </c>
      <c r="J32" s="554">
        <v>17.298492235525629</v>
      </c>
      <c r="K32" s="554">
        <v>24.070625621129427</v>
      </c>
      <c r="L32" s="554">
        <v>26.448445779133351</v>
      </c>
      <c r="M32" s="554">
        <v>26.112292516885017</v>
      </c>
      <c r="N32" s="554">
        <v>20.309031235942662</v>
      </c>
    </row>
    <row r="33" spans="1:15" s="43" customFormat="1" ht="15" customHeight="1">
      <c r="A33" s="553" t="s">
        <v>146</v>
      </c>
      <c r="B33" s="554">
        <v>32.074621901527351</v>
      </c>
      <c r="C33" s="554">
        <v>24.786324408861518</v>
      </c>
      <c r="D33" s="554">
        <v>27.949299856190947</v>
      </c>
      <c r="E33" s="554">
        <v>28.420909938787752</v>
      </c>
      <c r="F33" s="554">
        <v>24.411208265088185</v>
      </c>
      <c r="G33" s="554">
        <v>23.987368986502037</v>
      </c>
      <c r="H33" s="554">
        <v>15.758779908021383</v>
      </c>
      <c r="I33" s="554">
        <v>13.971129203960095</v>
      </c>
      <c r="J33" s="554">
        <v>19.734215024750821</v>
      </c>
      <c r="K33" s="554">
        <v>24.588752916391929</v>
      </c>
      <c r="L33" s="554">
        <v>34.470878170402358</v>
      </c>
      <c r="M33" s="554">
        <v>37.935179814886425</v>
      </c>
      <c r="N33" s="554">
        <v>22.350815490483111</v>
      </c>
    </row>
    <row r="34" spans="1:15" s="43" customFormat="1" ht="15" customHeight="1">
      <c r="A34" s="441" t="s">
        <v>101</v>
      </c>
      <c r="B34" s="550">
        <v>3.4503160544128111</v>
      </c>
      <c r="C34" s="550">
        <v>4.0441465448678171</v>
      </c>
      <c r="D34" s="550">
        <v>3.7827676310775376</v>
      </c>
      <c r="E34" s="550">
        <v>3.7961804688742289</v>
      </c>
      <c r="F34" s="550">
        <v>3.9479640352258905</v>
      </c>
      <c r="G34" s="550">
        <v>4.0366739718746887</v>
      </c>
      <c r="H34" s="550">
        <v>3.8829100326330863</v>
      </c>
      <c r="I34" s="550">
        <v>4.3497007607821807</v>
      </c>
      <c r="J34" s="550">
        <v>4.4381488649996204</v>
      </c>
      <c r="K34" s="550">
        <v>3.6530975018958203</v>
      </c>
      <c r="L34" s="550">
        <v>2.6843694336692083</v>
      </c>
      <c r="M34" s="550">
        <v>3.091679053958333</v>
      </c>
      <c r="N34" s="550">
        <v>3.9278701311917041</v>
      </c>
    </row>
    <row r="35" spans="1:15" s="43" customFormat="1" ht="6.75" customHeight="1">
      <c r="A35" s="441"/>
      <c r="B35" s="550"/>
      <c r="C35" s="550"/>
      <c r="D35" s="550"/>
      <c r="E35" s="550"/>
      <c r="F35" s="550"/>
      <c r="G35" s="550"/>
      <c r="H35" s="550"/>
      <c r="I35" s="550"/>
      <c r="J35" s="550"/>
      <c r="K35" s="550"/>
      <c r="L35" s="550"/>
      <c r="M35" s="550"/>
      <c r="N35" s="550"/>
    </row>
    <row r="36" spans="1:15" s="43" customFormat="1" ht="15" customHeight="1">
      <c r="A36" s="555" t="s">
        <v>147</v>
      </c>
      <c r="B36" s="556">
        <v>100</v>
      </c>
      <c r="C36" s="556">
        <v>100</v>
      </c>
      <c r="D36" s="556">
        <v>100</v>
      </c>
      <c r="E36" s="556">
        <v>100</v>
      </c>
      <c r="F36" s="556">
        <v>100</v>
      </c>
      <c r="G36" s="556">
        <v>100</v>
      </c>
      <c r="H36" s="556">
        <v>100</v>
      </c>
      <c r="I36" s="556">
        <v>100</v>
      </c>
      <c r="J36" s="556">
        <v>100</v>
      </c>
      <c r="K36" s="556">
        <v>100</v>
      </c>
      <c r="L36" s="556">
        <v>100</v>
      </c>
      <c r="M36" s="556">
        <v>100</v>
      </c>
      <c r="N36" s="556">
        <v>100</v>
      </c>
    </row>
    <row r="37" spans="1:15" s="43" customFormat="1" ht="15" customHeight="1">
      <c r="A37" s="441"/>
      <c r="B37" s="550"/>
      <c r="C37" s="550"/>
      <c r="D37" s="550"/>
      <c r="E37" s="550"/>
      <c r="F37" s="550"/>
      <c r="G37" s="550"/>
      <c r="H37" s="550"/>
      <c r="I37" s="550"/>
      <c r="J37" s="550"/>
      <c r="K37" s="550"/>
      <c r="L37" s="550"/>
      <c r="M37" s="550"/>
      <c r="N37" s="550"/>
    </row>
    <row r="38" spans="1:15" s="43" customFormat="1" ht="15" customHeight="1">
      <c r="A38" s="548" t="s">
        <v>135</v>
      </c>
      <c r="B38" s="548">
        <v>48889.465057120222</v>
      </c>
      <c r="C38" s="548">
        <v>45910.907443691431</v>
      </c>
      <c r="D38" s="548">
        <v>41577.794497467476</v>
      </c>
      <c r="E38" s="548">
        <v>59484.875990901914</v>
      </c>
      <c r="F38" s="548">
        <v>82973.264534088608</v>
      </c>
      <c r="G38" s="548">
        <v>55120.798813291396</v>
      </c>
      <c r="H38" s="548">
        <v>116895.2948209727</v>
      </c>
      <c r="I38" s="548">
        <v>227010.43354853996</v>
      </c>
      <c r="J38" s="548">
        <v>81355.781180937483</v>
      </c>
      <c r="K38" s="548">
        <v>59256.347447182801</v>
      </c>
      <c r="L38" s="548">
        <v>35719.625429196865</v>
      </c>
      <c r="M38" s="548">
        <v>56336.492312187023</v>
      </c>
      <c r="N38" s="548">
        <v>910531.081075578</v>
      </c>
    </row>
    <row r="39" spans="1:15" s="101" customFormat="1" ht="4.5" customHeight="1">
      <c r="A39" s="230"/>
      <c r="B39" s="108"/>
      <c r="C39" s="108"/>
      <c r="D39" s="108"/>
      <c r="E39" s="108"/>
      <c r="F39" s="108"/>
      <c r="G39" s="108"/>
      <c r="H39" s="108"/>
      <c r="I39" s="108"/>
      <c r="J39" s="108"/>
      <c r="K39" s="108"/>
      <c r="L39" s="108"/>
      <c r="M39" s="108"/>
      <c r="N39" s="108"/>
      <c r="O39" s="109"/>
    </row>
    <row r="40" spans="1:15" s="101" customFormat="1" ht="15" customHeight="1">
      <c r="A40" s="173" t="s">
        <v>221</v>
      </c>
      <c r="B40" s="129"/>
      <c r="C40" s="129"/>
      <c r="D40" s="129"/>
      <c r="E40" s="129"/>
      <c r="F40" s="129"/>
      <c r="G40" s="129"/>
      <c r="H40" s="129"/>
      <c r="I40" s="129"/>
      <c r="J40" s="129"/>
      <c r="K40" s="129"/>
      <c r="L40" s="129"/>
      <c r="M40" s="129"/>
      <c r="N40" s="271"/>
    </row>
    <row r="41" spans="1:15" s="101" customFormat="1">
      <c r="A41" s="173"/>
      <c r="B41" s="129"/>
      <c r="C41" s="129"/>
      <c r="D41" s="129"/>
      <c r="E41" s="129"/>
      <c r="F41" s="129"/>
      <c r="G41" s="129"/>
      <c r="H41" s="129"/>
      <c r="I41" s="129"/>
      <c r="J41" s="129"/>
      <c r="K41" s="129"/>
      <c r="L41" s="129"/>
      <c r="M41" s="129"/>
      <c r="N41" s="120" t="s">
        <v>211</v>
      </c>
    </row>
    <row r="42" spans="1:15" s="101" customFormat="1" ht="22.5" customHeight="1">
      <c r="A42" s="557" t="s">
        <v>327</v>
      </c>
      <c r="B42" s="547" t="s">
        <v>119</v>
      </c>
      <c r="C42" s="547" t="s">
        <v>120</v>
      </c>
      <c r="D42" s="547" t="s">
        <v>121</v>
      </c>
      <c r="E42" s="547" t="s">
        <v>122</v>
      </c>
      <c r="F42" s="547" t="s">
        <v>123</v>
      </c>
      <c r="G42" s="547" t="s">
        <v>124</v>
      </c>
      <c r="H42" s="547" t="s">
        <v>125</v>
      </c>
      <c r="I42" s="547" t="s">
        <v>126</v>
      </c>
      <c r="J42" s="547" t="s">
        <v>127</v>
      </c>
      <c r="K42" s="547" t="s">
        <v>128</v>
      </c>
      <c r="L42" s="547" t="s">
        <v>129</v>
      </c>
      <c r="M42" s="547" t="s">
        <v>130</v>
      </c>
      <c r="N42" s="547" t="s">
        <v>22</v>
      </c>
    </row>
    <row r="43" spans="1:15" s="101" customFormat="1" ht="15" customHeight="1">
      <c r="A43" s="532" t="s">
        <v>139</v>
      </c>
      <c r="B43" s="551">
        <v>1.5033254534790901</v>
      </c>
      <c r="C43" s="551">
        <v>1.5491358457184456</v>
      </c>
      <c r="D43" s="551">
        <v>1.9257240834919611</v>
      </c>
      <c r="E43" s="551">
        <v>5.8786447290168713</v>
      </c>
      <c r="F43" s="551">
        <v>8.9268020635851766</v>
      </c>
      <c r="G43" s="551">
        <v>6.2927756803611938</v>
      </c>
      <c r="H43" s="551">
        <v>17.433078536248022</v>
      </c>
      <c r="I43" s="551">
        <v>33.936523946703424</v>
      </c>
      <c r="J43" s="551">
        <v>12.359485080378482</v>
      </c>
      <c r="K43" s="551">
        <v>6.2334066390361969</v>
      </c>
      <c r="L43" s="551">
        <v>2.2959441027482761</v>
      </c>
      <c r="M43" s="551">
        <v>1.6651538392328538</v>
      </c>
      <c r="N43" s="551">
        <v>100</v>
      </c>
    </row>
    <row r="44" spans="1:15" s="101" customFormat="1" ht="15" customHeight="1">
      <c r="A44" s="441" t="s">
        <v>140</v>
      </c>
      <c r="B44" s="550">
        <v>2.8122171569453656</v>
      </c>
      <c r="C44" s="550">
        <v>3.0519797268771525</v>
      </c>
      <c r="D44" s="550">
        <v>3.0672026772336314</v>
      </c>
      <c r="E44" s="550">
        <v>5.7256795417385753</v>
      </c>
      <c r="F44" s="550">
        <v>9.276100302562595</v>
      </c>
      <c r="G44" s="550">
        <v>6.2429714019589113</v>
      </c>
      <c r="H44" s="550">
        <v>16.23060125374931</v>
      </c>
      <c r="I44" s="550">
        <v>31.472861634916988</v>
      </c>
      <c r="J44" s="550">
        <v>10.530581179745097</v>
      </c>
      <c r="K44" s="550">
        <v>5.7960823381603044</v>
      </c>
      <c r="L44" s="550">
        <v>2.2477178363488242</v>
      </c>
      <c r="M44" s="550">
        <v>3.5460049497632302</v>
      </c>
      <c r="N44" s="550">
        <v>100</v>
      </c>
    </row>
    <row r="45" spans="1:15" s="101" customFormat="1" ht="15" customHeight="1">
      <c r="A45" s="534" t="s">
        <v>141</v>
      </c>
      <c r="B45" s="552">
        <v>2.3553351038546015</v>
      </c>
      <c r="C45" s="552">
        <v>2.5273966799525418</v>
      </c>
      <c r="D45" s="552">
        <v>2.6687578845233308</v>
      </c>
      <c r="E45" s="552">
        <v>5.7790736068319992</v>
      </c>
      <c r="F45" s="552">
        <v>9.1541741751814225</v>
      </c>
      <c r="G45" s="552">
        <v>6.2603560953669906</v>
      </c>
      <c r="H45" s="552">
        <v>16.650338263440862</v>
      </c>
      <c r="I45" s="552">
        <v>32.332828194526506</v>
      </c>
      <c r="J45" s="552">
        <v>11.168978815557308</v>
      </c>
      <c r="K45" s="552">
        <v>5.948734863897557</v>
      </c>
      <c r="L45" s="552">
        <v>2.2645517085073332</v>
      </c>
      <c r="M45" s="552">
        <v>2.8894746083595475</v>
      </c>
      <c r="N45" s="552">
        <v>100</v>
      </c>
    </row>
    <row r="46" spans="1:15" s="101" customFormat="1" ht="10.5" customHeight="1">
      <c r="A46" s="534"/>
      <c r="B46" s="552"/>
      <c r="C46" s="552"/>
      <c r="D46" s="552"/>
      <c r="E46" s="552"/>
      <c r="F46" s="552"/>
      <c r="G46" s="552"/>
      <c r="H46" s="552"/>
      <c r="I46" s="552"/>
      <c r="J46" s="552"/>
      <c r="K46" s="552"/>
      <c r="L46" s="552"/>
      <c r="M46" s="552"/>
      <c r="N46" s="552"/>
    </row>
    <row r="47" spans="1:15" s="101" customFormat="1" ht="15" customHeight="1">
      <c r="A47" s="441" t="s">
        <v>142</v>
      </c>
      <c r="B47" s="550">
        <v>4.5747560199088717</v>
      </c>
      <c r="C47" s="550">
        <v>3.6990562401421361</v>
      </c>
      <c r="D47" s="550">
        <v>4.1023499650128521</v>
      </c>
      <c r="E47" s="550">
        <v>6.0779471393544444</v>
      </c>
      <c r="F47" s="550">
        <v>8.8871454116285236</v>
      </c>
      <c r="G47" s="550">
        <v>5.9331670745076099</v>
      </c>
      <c r="H47" s="550">
        <v>13.288729472544528</v>
      </c>
      <c r="I47" s="550">
        <v>27.016227239971379</v>
      </c>
      <c r="J47" s="550">
        <v>9.7578439002543433</v>
      </c>
      <c r="K47" s="550">
        <v>6.9503960734487693</v>
      </c>
      <c r="L47" s="550">
        <v>4.3019356431569529</v>
      </c>
      <c r="M47" s="550">
        <v>5.4104458200695884</v>
      </c>
      <c r="N47" s="550">
        <v>100</v>
      </c>
    </row>
    <row r="48" spans="1:15" s="101" customFormat="1" ht="15" customHeight="1">
      <c r="A48" s="441" t="s">
        <v>143</v>
      </c>
      <c r="B48" s="550">
        <v>12.077604888543792</v>
      </c>
      <c r="C48" s="550">
        <v>18.790347037398224</v>
      </c>
      <c r="D48" s="550">
        <v>12.080080925351742</v>
      </c>
      <c r="E48" s="550">
        <v>4.0889963880813323</v>
      </c>
      <c r="F48" s="550">
        <v>3.7372623130244551</v>
      </c>
      <c r="G48" s="550">
        <v>3.1139018542093178</v>
      </c>
      <c r="H48" s="550">
        <v>10.829715943361798</v>
      </c>
      <c r="I48" s="550">
        <v>22.983203445094567</v>
      </c>
      <c r="J48" s="550">
        <v>4.0459353372466502</v>
      </c>
      <c r="K48" s="550">
        <v>2.8681496983580561</v>
      </c>
      <c r="L48" s="550">
        <v>1.0274764103882408</v>
      </c>
      <c r="M48" s="550">
        <v>4.3573257589418386</v>
      </c>
      <c r="N48" s="550">
        <v>100</v>
      </c>
    </row>
    <row r="49" spans="1:14" s="101" customFormat="1" ht="15" customHeight="1">
      <c r="A49" s="534" t="s">
        <v>144</v>
      </c>
      <c r="B49" s="552">
        <v>7.0196291776077739</v>
      </c>
      <c r="C49" s="552">
        <v>8.6166938510344426</v>
      </c>
      <c r="D49" s="552">
        <v>6.7019678735933192</v>
      </c>
      <c r="E49" s="552">
        <v>5.4298290193026109</v>
      </c>
      <c r="F49" s="552">
        <v>7.2090080569365949</v>
      </c>
      <c r="G49" s="552">
        <v>5.0144832542382227</v>
      </c>
      <c r="H49" s="552">
        <v>12.487437019880327</v>
      </c>
      <c r="I49" s="552">
        <v>25.70202888770612</v>
      </c>
      <c r="J49" s="552">
        <v>7.896565315354791</v>
      </c>
      <c r="K49" s="552">
        <v>5.6201580851432942</v>
      </c>
      <c r="L49" s="552">
        <v>3.2349226159263882</v>
      </c>
      <c r="M49" s="552">
        <v>5.0672768432761224</v>
      </c>
      <c r="N49" s="552">
        <v>100</v>
      </c>
    </row>
    <row r="50" spans="1:14" s="101" customFormat="1" ht="12" customHeight="1">
      <c r="A50" s="534"/>
      <c r="B50" s="552"/>
      <c r="C50" s="552"/>
      <c r="D50" s="552"/>
      <c r="E50" s="552"/>
      <c r="F50" s="552"/>
      <c r="G50" s="552"/>
      <c r="H50" s="552"/>
      <c r="I50" s="552"/>
      <c r="J50" s="552"/>
      <c r="K50" s="552"/>
      <c r="L50" s="552"/>
      <c r="M50" s="552"/>
      <c r="N50" s="552"/>
    </row>
    <row r="51" spans="1:14" s="101" customFormat="1" ht="15" customHeight="1">
      <c r="A51" s="534" t="s">
        <v>145</v>
      </c>
      <c r="B51" s="552">
        <v>5.6858469177186901</v>
      </c>
      <c r="C51" s="552">
        <v>4.2786871630205265</v>
      </c>
      <c r="D51" s="552">
        <v>3.8639533390230039</v>
      </c>
      <c r="E51" s="552">
        <v>6.9922897114462117</v>
      </c>
      <c r="F51" s="552">
        <v>10.224102725221254</v>
      </c>
      <c r="G51" s="552">
        <v>6.3697386762391286</v>
      </c>
      <c r="H51" s="552">
        <v>11.618078132358368</v>
      </c>
      <c r="I51" s="552">
        <v>22.579502857380604</v>
      </c>
      <c r="J51" s="552">
        <v>7.6104911959496713</v>
      </c>
      <c r="K51" s="552">
        <v>7.7132653778698534</v>
      </c>
      <c r="L51" s="552">
        <v>5.108849034914833</v>
      </c>
      <c r="M51" s="552">
        <v>7.9551948688578538</v>
      </c>
      <c r="N51" s="552">
        <v>100</v>
      </c>
    </row>
    <row r="52" spans="1:14" s="101" customFormat="1" ht="15" customHeight="1">
      <c r="A52" s="534" t="s">
        <v>146</v>
      </c>
      <c r="B52" s="552">
        <v>7.7052845658838107</v>
      </c>
      <c r="C52" s="552">
        <v>5.5916484322733879</v>
      </c>
      <c r="D52" s="552">
        <v>5.7101068228391751</v>
      </c>
      <c r="E52" s="552">
        <v>8.3072329774977014</v>
      </c>
      <c r="F52" s="552">
        <v>9.9526631366359339</v>
      </c>
      <c r="G52" s="552">
        <v>6.4969566651955812</v>
      </c>
      <c r="H52" s="552">
        <v>9.0517275224843008</v>
      </c>
      <c r="I52" s="552">
        <v>15.58436741891158</v>
      </c>
      <c r="J52" s="552">
        <v>7.888966775998103</v>
      </c>
      <c r="K52" s="552">
        <v>7.1595088877615733</v>
      </c>
      <c r="L52" s="552">
        <v>6.0502189997179263</v>
      </c>
      <c r="M52" s="552">
        <v>10.501317794800944</v>
      </c>
      <c r="N52" s="552">
        <v>100</v>
      </c>
    </row>
    <row r="53" spans="1:14" s="101" customFormat="1" ht="15" customHeight="1">
      <c r="A53" s="441" t="s">
        <v>101</v>
      </c>
      <c r="B53" s="550">
        <v>4.7165263935588264</v>
      </c>
      <c r="C53" s="550">
        <v>5.1914761847108366</v>
      </c>
      <c r="D53" s="550">
        <v>4.3976353737033085</v>
      </c>
      <c r="E53" s="550">
        <v>6.3139554868262895</v>
      </c>
      <c r="F53" s="550">
        <v>9.1592406545980989</v>
      </c>
      <c r="G53" s="550">
        <v>6.2213879253096565</v>
      </c>
      <c r="H53" s="550">
        <v>12.691193433541553</v>
      </c>
      <c r="I53" s="550">
        <v>27.609166987694962</v>
      </c>
      <c r="J53" s="550">
        <v>10.095745398162395</v>
      </c>
      <c r="K53" s="550">
        <v>6.0526316810399754</v>
      </c>
      <c r="L53" s="550">
        <v>2.6810029128773243</v>
      </c>
      <c r="M53" s="550">
        <v>4.8700375679767687</v>
      </c>
      <c r="N53" s="550">
        <v>100</v>
      </c>
    </row>
    <row r="54" spans="1:14" s="101" customFormat="1" ht="12" customHeight="1">
      <c r="A54" s="441"/>
      <c r="B54" s="550"/>
      <c r="C54" s="550"/>
      <c r="D54" s="550"/>
      <c r="E54" s="550"/>
      <c r="F54" s="550"/>
      <c r="G54" s="550"/>
      <c r="H54" s="550"/>
      <c r="I54" s="550"/>
      <c r="J54" s="550"/>
      <c r="K54" s="550"/>
      <c r="L54" s="550"/>
      <c r="M54" s="550"/>
      <c r="N54" s="550"/>
    </row>
    <row r="55" spans="1:14" s="101" customFormat="1">
      <c r="A55" s="558" t="s">
        <v>147</v>
      </c>
      <c r="B55" s="559">
        <v>5.3693351136755085</v>
      </c>
      <c r="C55" s="559">
        <v>5.0422120010948452</v>
      </c>
      <c r="D55" s="559">
        <v>4.5663234744664738</v>
      </c>
      <c r="E55" s="559">
        <v>6.532986871863236</v>
      </c>
      <c r="F55" s="559">
        <v>9.1126229799948444</v>
      </c>
      <c r="G55" s="559">
        <v>6.0536976670998595</v>
      </c>
      <c r="H55" s="559">
        <v>12.838144380847325</v>
      </c>
      <c r="I55" s="559">
        <v>24.931651238130236</v>
      </c>
      <c r="J55" s="559">
        <v>8.9349812292881641</v>
      </c>
      <c r="K55" s="559">
        <v>6.507888492635022</v>
      </c>
      <c r="L55" s="559">
        <v>3.9229441115840378</v>
      </c>
      <c r="M55" s="559">
        <v>6.1872124393204375</v>
      </c>
      <c r="N55" s="559">
        <v>100</v>
      </c>
    </row>
    <row r="56" spans="1:14" s="101" customFormat="1" ht="15" customHeight="1">
      <c r="A56" s="173" t="s">
        <v>221</v>
      </c>
      <c r="B56" s="137"/>
      <c r="C56" s="137"/>
      <c r="D56" s="137"/>
      <c r="E56" s="137"/>
      <c r="F56" s="137"/>
      <c r="G56" s="137"/>
      <c r="H56" s="137"/>
      <c r="I56" s="137"/>
      <c r="J56" s="137"/>
      <c r="K56" s="137"/>
      <c r="L56" s="137"/>
      <c r="M56" s="137"/>
      <c r="N56" s="137"/>
    </row>
    <row r="58" spans="1:14" ht="15.75">
      <c r="A58" s="30" t="s">
        <v>328</v>
      </c>
      <c r="B58"/>
      <c r="C58"/>
      <c r="D58"/>
      <c r="E58"/>
      <c r="F58"/>
      <c r="G58"/>
      <c r="H58"/>
      <c r="I58"/>
      <c r="J58"/>
      <c r="K58"/>
      <c r="L58"/>
      <c r="M58"/>
      <c r="N58"/>
    </row>
    <row r="59" spans="1:14">
      <c r="A59" s="45" t="s">
        <v>280</v>
      </c>
      <c r="B59" s="47"/>
      <c r="C59" s="47"/>
      <c r="D59" s="47"/>
      <c r="E59" s="47"/>
      <c r="F59" s="47"/>
      <c r="G59" s="47"/>
      <c r="H59" s="47"/>
      <c r="I59" s="47"/>
      <c r="J59" s="47"/>
      <c r="K59" s="47"/>
      <c r="L59" s="47"/>
      <c r="M59" s="47"/>
      <c r="N59" s="47"/>
    </row>
    <row r="60" spans="1:14" ht="18.75" customHeight="1">
      <c r="A60" s="546" t="s">
        <v>279</v>
      </c>
      <c r="B60" s="547" t="s">
        <v>119</v>
      </c>
      <c r="C60" s="547" t="s">
        <v>120</v>
      </c>
      <c r="D60" s="547" t="s">
        <v>121</v>
      </c>
      <c r="E60" s="547" t="s">
        <v>122</v>
      </c>
      <c r="F60" s="547" t="s">
        <v>123</v>
      </c>
      <c r="G60" s="547" t="s">
        <v>124</v>
      </c>
      <c r="H60" s="547" t="s">
        <v>125</v>
      </c>
      <c r="I60" s="547" t="s">
        <v>126</v>
      </c>
      <c r="J60" s="547" t="s">
        <v>127</v>
      </c>
      <c r="K60" s="547" t="s">
        <v>128</v>
      </c>
      <c r="L60" s="547" t="s">
        <v>129</v>
      </c>
      <c r="M60" s="547" t="s">
        <v>130</v>
      </c>
      <c r="N60" s="547" t="s">
        <v>22</v>
      </c>
    </row>
    <row r="61" spans="1:14" ht="15" customHeight="1">
      <c r="A61" s="532" t="s">
        <v>139</v>
      </c>
      <c r="B61" s="551">
        <v>4.4507098313245015</v>
      </c>
      <c r="C61" s="551">
        <v>4.5577452634952849</v>
      </c>
      <c r="D61" s="551">
        <v>3.8731209563839508</v>
      </c>
      <c r="E61" s="551">
        <v>5.3579603923037658</v>
      </c>
      <c r="F61" s="551">
        <v>4.8222243055001934</v>
      </c>
      <c r="G61" s="551">
        <v>5.6578908352573478</v>
      </c>
      <c r="H61" s="551">
        <v>8.5120816726431752</v>
      </c>
      <c r="I61" s="551">
        <v>10.902662993217671</v>
      </c>
      <c r="J61" s="551">
        <v>9.0480783922764463</v>
      </c>
      <c r="K61" s="551">
        <v>8.1281966625707049</v>
      </c>
      <c r="L61" s="551">
        <v>6.0886001337685176</v>
      </c>
      <c r="M61" s="551">
        <v>4.0725161905852483</v>
      </c>
      <c r="N61" s="551">
        <v>7.5103332026766836</v>
      </c>
    </row>
    <row r="62" spans="1:14" ht="15" customHeight="1">
      <c r="A62" s="441" t="s">
        <v>140</v>
      </c>
      <c r="B62" s="550">
        <v>5.5549439416792836</v>
      </c>
      <c r="C62" s="550">
        <v>4.9428914372762378</v>
      </c>
      <c r="D62" s="550">
        <v>4.9651229107723021</v>
      </c>
      <c r="E62" s="550">
        <v>5.3536408993009026</v>
      </c>
      <c r="F62" s="550">
        <v>5.1921121849224798</v>
      </c>
      <c r="G62" s="550">
        <v>5.8859359637600726</v>
      </c>
      <c r="H62" s="550">
        <v>8.466567056110522</v>
      </c>
      <c r="I62" s="550">
        <v>10.338315329154717</v>
      </c>
      <c r="J62" s="550">
        <v>8.9441220755230084</v>
      </c>
      <c r="K62" s="550">
        <v>5.5744742044605475</v>
      </c>
      <c r="L62" s="550">
        <v>4.2809474800906369</v>
      </c>
      <c r="M62" s="550">
        <v>4.8077663530054613</v>
      </c>
      <c r="N62" s="550">
        <v>7.0925842099526744</v>
      </c>
    </row>
    <row r="63" spans="1:14" ht="15" customHeight="1">
      <c r="A63" s="534" t="s">
        <v>141</v>
      </c>
      <c r="B63" s="552">
        <v>5.2639751580596439</v>
      </c>
      <c r="C63" s="552">
        <v>4.8551123025084673</v>
      </c>
      <c r="D63" s="552">
        <v>4.6359059208596483</v>
      </c>
      <c r="E63" s="552">
        <v>5.3551738430622544</v>
      </c>
      <c r="F63" s="552">
        <v>5.0599977907542026</v>
      </c>
      <c r="G63" s="552">
        <v>5.8038579930066172</v>
      </c>
      <c r="H63" s="552">
        <v>8.4831447223550995</v>
      </c>
      <c r="I63" s="552">
        <v>10.538164880951918</v>
      </c>
      <c r="J63" s="552">
        <v>8.9839925317831817</v>
      </c>
      <c r="K63" s="552">
        <v>6.298243528726954</v>
      </c>
      <c r="L63" s="552">
        <v>4.7835534124405346</v>
      </c>
      <c r="M63" s="552">
        <v>4.6392822352642265</v>
      </c>
      <c r="N63" s="552">
        <v>7.2330194902159777</v>
      </c>
    </row>
    <row r="64" spans="1:14" ht="6.75" customHeight="1">
      <c r="A64" s="534"/>
      <c r="B64" s="552"/>
      <c r="C64" s="552"/>
      <c r="D64" s="552"/>
      <c r="E64" s="552"/>
      <c r="F64" s="552"/>
      <c r="G64" s="552"/>
      <c r="H64" s="552"/>
      <c r="I64" s="552"/>
      <c r="J64" s="552"/>
      <c r="K64" s="552"/>
      <c r="L64" s="552"/>
      <c r="M64" s="552"/>
      <c r="N64" s="552"/>
    </row>
    <row r="65" spans="1:14" ht="15" customHeight="1">
      <c r="A65" s="441" t="s">
        <v>142</v>
      </c>
      <c r="B65" s="550">
        <v>4.3125621839626138</v>
      </c>
      <c r="C65" s="550">
        <v>4.0152699917783128</v>
      </c>
      <c r="D65" s="550">
        <v>3.8832876557542062</v>
      </c>
      <c r="E65" s="550">
        <v>4.3220003557991182</v>
      </c>
      <c r="F65" s="550">
        <v>4.0706271140778236</v>
      </c>
      <c r="G65" s="550">
        <v>4.0416658452556868</v>
      </c>
      <c r="H65" s="550">
        <v>6.1511801057098152</v>
      </c>
      <c r="I65" s="550">
        <v>8.897860053542896</v>
      </c>
      <c r="J65" s="550">
        <v>6.7973635619997292</v>
      </c>
      <c r="K65" s="550">
        <v>4.7248989442483644</v>
      </c>
      <c r="L65" s="550">
        <v>3.7522504693828371</v>
      </c>
      <c r="M65" s="550">
        <v>3.5837894418690519</v>
      </c>
      <c r="N65" s="550">
        <v>5.3035390852303053</v>
      </c>
    </row>
    <row r="66" spans="1:14" ht="15" customHeight="1">
      <c r="A66" s="441" t="s">
        <v>143</v>
      </c>
      <c r="B66" s="550">
        <v>6.2065180953265431</v>
      </c>
      <c r="C66" s="550">
        <v>6.2091433843951886</v>
      </c>
      <c r="D66" s="550">
        <v>6.3449111688333071</v>
      </c>
      <c r="E66" s="550">
        <v>5.3213152032446187</v>
      </c>
      <c r="F66" s="550">
        <v>4.3966596346758813</v>
      </c>
      <c r="G66" s="550">
        <v>5.5228682992054141</v>
      </c>
      <c r="H66" s="550">
        <v>7.7830772288262091</v>
      </c>
      <c r="I66" s="550">
        <v>9.9094458852144776</v>
      </c>
      <c r="J66" s="550">
        <v>6.6934644522482145</v>
      </c>
      <c r="K66" s="550">
        <v>5.2786894981921293</v>
      </c>
      <c r="L66" s="550">
        <v>3.9486339275766578</v>
      </c>
      <c r="M66" s="550">
        <v>5.1466427664017482</v>
      </c>
      <c r="N66" s="550">
        <v>6.6561177683955552</v>
      </c>
    </row>
    <row r="67" spans="1:14" ht="15" customHeight="1">
      <c r="A67" s="534" t="s">
        <v>144</v>
      </c>
      <c r="B67" s="552">
        <v>5.2026756516848778</v>
      </c>
      <c r="C67" s="552">
        <v>5.3613807495969343</v>
      </c>
      <c r="D67" s="552">
        <v>5.0293409018370685</v>
      </c>
      <c r="E67" s="552">
        <v>4.5307945565834586</v>
      </c>
      <c r="F67" s="552">
        <v>4.1222666536136154</v>
      </c>
      <c r="G67" s="552">
        <v>4.273593092515342</v>
      </c>
      <c r="H67" s="552">
        <v>6.5386172371877409</v>
      </c>
      <c r="I67" s="552">
        <v>9.1706489731738063</v>
      </c>
      <c r="J67" s="552">
        <v>6.779792899675761</v>
      </c>
      <c r="K67" s="552">
        <v>4.8087945210372656</v>
      </c>
      <c r="L67" s="552">
        <v>3.7716651053637227</v>
      </c>
      <c r="M67" s="552">
        <v>3.9170876824750098</v>
      </c>
      <c r="N67" s="552">
        <v>5.6796289588503805</v>
      </c>
    </row>
    <row r="68" spans="1:14" ht="6.75" customHeight="1">
      <c r="A68" s="534"/>
      <c r="B68" s="552"/>
      <c r="C68" s="552"/>
      <c r="D68" s="552"/>
      <c r="E68" s="552"/>
      <c r="F68" s="552"/>
      <c r="G68" s="552"/>
      <c r="H68" s="552"/>
      <c r="I68" s="552"/>
      <c r="J68" s="552"/>
      <c r="K68" s="552"/>
      <c r="L68" s="552"/>
      <c r="M68" s="552"/>
      <c r="N68" s="552"/>
    </row>
    <row r="69" spans="1:14" ht="15" customHeight="1">
      <c r="A69" s="534" t="s">
        <v>145</v>
      </c>
      <c r="B69" s="552">
        <v>4.2931979950573069</v>
      </c>
      <c r="C69" s="552">
        <v>3.5446434148842076</v>
      </c>
      <c r="D69" s="552">
        <v>3.4825528532808576</v>
      </c>
      <c r="E69" s="552">
        <v>3.7679733970832321</v>
      </c>
      <c r="F69" s="552">
        <v>3.9155945162067165</v>
      </c>
      <c r="G69" s="552">
        <v>3.7976020080585631</v>
      </c>
      <c r="H69" s="552">
        <v>5.006698178007106</v>
      </c>
      <c r="I69" s="552">
        <v>7.4552028432791966</v>
      </c>
      <c r="J69" s="552">
        <v>5.0949571802277172</v>
      </c>
      <c r="K69" s="552">
        <v>4.2249671578350192</v>
      </c>
      <c r="L69" s="552">
        <v>3.4780689623278302</v>
      </c>
      <c r="M69" s="552">
        <v>3.3302333264948576</v>
      </c>
      <c r="N69" s="552">
        <v>4.48202258292467</v>
      </c>
    </row>
    <row r="70" spans="1:14" ht="15" customHeight="1">
      <c r="A70" s="534" t="s">
        <v>146</v>
      </c>
      <c r="B70" s="552">
        <v>4.2575852749888874</v>
      </c>
      <c r="C70" s="552">
        <v>3.212772539520798</v>
      </c>
      <c r="D70" s="552">
        <v>3.1588596354589176</v>
      </c>
      <c r="E70" s="552">
        <v>3.5942855278378465</v>
      </c>
      <c r="F70" s="552">
        <v>3.613412643087043</v>
      </c>
      <c r="G70" s="552">
        <v>3.4852528700496905</v>
      </c>
      <c r="H70" s="552">
        <v>4.3914930199334776</v>
      </c>
      <c r="I70" s="552">
        <v>6.1009228156070545</v>
      </c>
      <c r="J70" s="552">
        <v>4.0842488657258498</v>
      </c>
      <c r="K70" s="552">
        <v>3.1643568356139165</v>
      </c>
      <c r="L70" s="552">
        <v>3.2636006812191365</v>
      </c>
      <c r="M70" s="552">
        <v>3.4589350389994391</v>
      </c>
      <c r="N70" s="552">
        <v>3.8480522507107526</v>
      </c>
    </row>
    <row r="71" spans="1:14" ht="15" customHeight="1">
      <c r="A71" s="441" t="s">
        <v>101</v>
      </c>
      <c r="B71" s="550">
        <v>4.53658687025532</v>
      </c>
      <c r="C71" s="550">
        <v>5.2071779683519104</v>
      </c>
      <c r="D71" s="550">
        <v>5.014791089862733</v>
      </c>
      <c r="E71" s="550">
        <v>5.4916038860528493</v>
      </c>
      <c r="F71" s="550">
        <v>4.7652208199185155</v>
      </c>
      <c r="G71" s="550">
        <v>4.9462219132574914</v>
      </c>
      <c r="H71" s="550">
        <v>6.7241026563119979</v>
      </c>
      <c r="I71" s="550">
        <v>9.5788855163169355</v>
      </c>
      <c r="J71" s="550">
        <v>7.020408033549816</v>
      </c>
      <c r="K71" s="550">
        <v>5.6671109562845521</v>
      </c>
      <c r="L71" s="550">
        <v>3.0623264776666845</v>
      </c>
      <c r="M71" s="550">
        <v>4.3439937109081281</v>
      </c>
      <c r="N71" s="550">
        <v>6.0548778994381083</v>
      </c>
    </row>
    <row r="72" spans="1:14" ht="6.75" customHeight="1">
      <c r="A72" s="441"/>
      <c r="B72" s="550"/>
      <c r="C72" s="550"/>
      <c r="D72" s="550"/>
      <c r="E72" s="550"/>
      <c r="F72" s="550"/>
      <c r="G72" s="550"/>
      <c r="H72" s="550"/>
      <c r="I72" s="550"/>
      <c r="J72" s="550"/>
      <c r="K72" s="550"/>
      <c r="L72" s="550"/>
      <c r="M72" s="550"/>
      <c r="N72" s="550"/>
    </row>
    <row r="73" spans="1:14" ht="15" customHeight="1">
      <c r="A73" s="560" t="s">
        <v>147</v>
      </c>
      <c r="B73" s="561">
        <v>4.6442336311778556</v>
      </c>
      <c r="C73" s="561">
        <v>4.2167436514542223</v>
      </c>
      <c r="D73" s="561">
        <v>4.0001974203913431</v>
      </c>
      <c r="E73" s="561">
        <v>4.2371171720645995</v>
      </c>
      <c r="F73" s="561">
        <v>4.1913665095441495</v>
      </c>
      <c r="G73" s="561">
        <v>4.3113402533880567</v>
      </c>
      <c r="H73" s="561">
        <v>6.2853726825016976</v>
      </c>
      <c r="I73" s="561">
        <v>8.6619348477266502</v>
      </c>
      <c r="J73" s="561">
        <v>6.213742500495453</v>
      </c>
      <c r="K73" s="561">
        <v>4.417121051282626</v>
      </c>
      <c r="L73" s="561">
        <v>3.6111483986767885</v>
      </c>
      <c r="M73" s="561">
        <v>3.6582816420154285</v>
      </c>
      <c r="N73" s="561">
        <v>5.202025248899333</v>
      </c>
    </row>
    <row r="74" spans="1:14" ht="15" customHeight="1">
      <c r="A74" s="173" t="s">
        <v>221</v>
      </c>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sheetData>
  <phoneticPr fontId="0" type="noConversion"/>
  <hyperlinks>
    <hyperlink ref="L1" location="Sommaire!A1" display="Retour au sommaire"/>
  </hyperlinks>
  <pageMargins left="0.78740157480314965" right="0.78740157480314965" top="0.98425196850393704" bottom="0.98425196850393704" header="0.51181102362204722" footer="0.51181102362204722"/>
  <pageSetup paperSize="9" scale="70" orientation="landscape" r:id="rId1"/>
  <headerFooter alignWithMargins="0">
    <oddFooter>&amp;L&amp;F&amp;R&amp;D&amp;T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zoomScale="90" zoomScaleNormal="90" workbookViewId="0">
      <selection activeCell="L1" sqref="L1"/>
    </sheetView>
  </sheetViews>
  <sheetFormatPr baseColWidth="10" defaultRowHeight="12.75"/>
  <cols>
    <col min="1" max="1" width="12.7109375" style="57" customWidth="1"/>
    <col min="2" max="24" width="12.7109375" style="56" customWidth="1"/>
    <col min="25" max="16384" width="11.42578125" style="56"/>
  </cols>
  <sheetData>
    <row r="1" spans="1:24" ht="15.75">
      <c r="A1" s="30" t="s">
        <v>167</v>
      </c>
      <c r="B1" s="44"/>
      <c r="C1" s="44"/>
      <c r="D1" s="44"/>
      <c r="L1" s="168" t="s">
        <v>109</v>
      </c>
    </row>
    <row r="2" spans="1:24">
      <c r="A2" s="45" t="s">
        <v>281</v>
      </c>
      <c r="B2" s="46"/>
      <c r="C2" s="46"/>
      <c r="D2" s="46"/>
    </row>
    <row r="3" spans="1:24">
      <c r="A3" s="54"/>
      <c r="B3" s="54"/>
      <c r="C3" s="53"/>
      <c r="D3" s="168"/>
      <c r="E3" s="231"/>
      <c r="F3" s="231"/>
      <c r="G3" s="231"/>
    </row>
    <row r="4" spans="1:24" s="58" customFormat="1"/>
    <row r="5" spans="1:24">
      <c r="A5" s="232"/>
      <c r="B5" s="232"/>
      <c r="C5" s="232"/>
      <c r="D5" s="232"/>
      <c r="E5" s="232"/>
      <c r="F5" s="232"/>
      <c r="G5" s="232"/>
      <c r="H5" s="232"/>
      <c r="I5" s="232"/>
      <c r="J5" s="232"/>
      <c r="K5" s="232"/>
      <c r="L5" s="232"/>
      <c r="M5" s="232"/>
      <c r="N5" s="232"/>
      <c r="O5" s="232"/>
      <c r="P5" s="232"/>
      <c r="Q5" s="232"/>
      <c r="R5" s="232"/>
      <c r="S5" s="232"/>
      <c r="T5" s="232"/>
      <c r="U5" s="232"/>
      <c r="V5" s="232"/>
      <c r="W5" s="232"/>
      <c r="X5" s="232"/>
    </row>
    <row r="6" spans="1:24" ht="51">
      <c r="A6" s="233" t="s">
        <v>148</v>
      </c>
      <c r="B6" s="234" t="s">
        <v>174</v>
      </c>
      <c r="C6" s="234" t="s">
        <v>175</v>
      </c>
      <c r="D6" s="235" t="s">
        <v>149</v>
      </c>
      <c r="E6" s="236" t="s">
        <v>148</v>
      </c>
      <c r="F6" s="234" t="s">
        <v>174</v>
      </c>
      <c r="G6" s="234" t="s">
        <v>175</v>
      </c>
      <c r="H6" s="237" t="s">
        <v>149</v>
      </c>
      <c r="I6" s="233" t="s">
        <v>148</v>
      </c>
      <c r="J6" s="234" t="s">
        <v>174</v>
      </c>
      <c r="K6" s="234" t="s">
        <v>175</v>
      </c>
      <c r="L6" s="235" t="s">
        <v>149</v>
      </c>
      <c r="M6" s="236" t="s">
        <v>148</v>
      </c>
      <c r="N6" s="234" t="s">
        <v>174</v>
      </c>
      <c r="O6" s="234" t="s">
        <v>175</v>
      </c>
      <c r="P6" s="237" t="s">
        <v>149</v>
      </c>
      <c r="Q6" s="233" t="s">
        <v>148</v>
      </c>
      <c r="R6" s="234" t="s">
        <v>174</v>
      </c>
      <c r="S6" s="234" t="s">
        <v>175</v>
      </c>
      <c r="T6" s="235" t="s">
        <v>149</v>
      </c>
      <c r="U6" s="236" t="s">
        <v>148</v>
      </c>
      <c r="V6" s="234" t="s">
        <v>174</v>
      </c>
      <c r="W6" s="234" t="s">
        <v>175</v>
      </c>
      <c r="X6" s="235" t="s">
        <v>149</v>
      </c>
    </row>
    <row r="7" spans="1:24">
      <c r="A7" s="238">
        <v>1</v>
      </c>
      <c r="B7" s="239">
        <v>0.51847258165404186</v>
      </c>
      <c r="C7" s="240">
        <v>64</v>
      </c>
      <c r="D7" s="241">
        <v>3.8336167551574749</v>
      </c>
      <c r="E7" s="242">
        <v>17</v>
      </c>
      <c r="F7" s="239">
        <v>3.8810286935425182</v>
      </c>
      <c r="G7" s="240">
        <v>1</v>
      </c>
      <c r="H7" s="241">
        <v>7.4971811415471885</v>
      </c>
      <c r="I7" s="242">
        <v>33</v>
      </c>
      <c r="J7" s="239">
        <v>2.46703009443678</v>
      </c>
      <c r="K7" s="240">
        <v>9</v>
      </c>
      <c r="L7" s="241">
        <v>5.830259285717597</v>
      </c>
      <c r="M7" s="242">
        <v>49</v>
      </c>
      <c r="N7" s="239">
        <v>0.9226559269365664</v>
      </c>
      <c r="O7" s="240">
        <v>38</v>
      </c>
      <c r="P7" s="241">
        <v>3.6078473721970106</v>
      </c>
      <c r="Q7" s="242">
        <v>65</v>
      </c>
      <c r="R7" s="239">
        <v>1.0709256892281511</v>
      </c>
      <c r="S7" s="240">
        <v>33</v>
      </c>
      <c r="T7" s="241">
        <v>6.4224907098991597</v>
      </c>
      <c r="U7" s="242">
        <v>81</v>
      </c>
      <c r="V7" s="239">
        <v>0.6148635751119137</v>
      </c>
      <c r="W7" s="240">
        <v>54</v>
      </c>
      <c r="X7" s="243">
        <v>5.4821439585528058</v>
      </c>
    </row>
    <row r="8" spans="1:24">
      <c r="A8" s="244">
        <v>2</v>
      </c>
      <c r="B8" s="245">
        <v>0.47903599996349627</v>
      </c>
      <c r="C8" s="246">
        <v>71</v>
      </c>
      <c r="D8" s="247">
        <v>3.522084368579534</v>
      </c>
      <c r="E8" s="248">
        <v>18</v>
      </c>
      <c r="F8" s="245">
        <v>0.35069580254874666</v>
      </c>
      <c r="G8" s="246">
        <v>83</v>
      </c>
      <c r="H8" s="247">
        <v>4.0391303873884876</v>
      </c>
      <c r="I8" s="248">
        <v>34</v>
      </c>
      <c r="J8" s="245">
        <v>3.7521970795715456</v>
      </c>
      <c r="K8" s="246">
        <v>2</v>
      </c>
      <c r="L8" s="247">
        <v>7.2474985445405098</v>
      </c>
      <c r="M8" s="248">
        <v>50</v>
      </c>
      <c r="N8" s="245">
        <v>1.1829682716760588</v>
      </c>
      <c r="O8" s="246">
        <v>28</v>
      </c>
      <c r="P8" s="247">
        <v>4.6567208667389384</v>
      </c>
      <c r="Q8" s="248">
        <v>66</v>
      </c>
      <c r="R8" s="245">
        <v>2.5588797129473222</v>
      </c>
      <c r="S8" s="246">
        <v>5</v>
      </c>
      <c r="T8" s="247">
        <v>8.5755088369081545</v>
      </c>
      <c r="U8" s="248">
        <v>82</v>
      </c>
      <c r="V8" s="245">
        <v>0.24402057116417161</v>
      </c>
      <c r="W8" s="246">
        <v>91</v>
      </c>
      <c r="X8" s="249">
        <v>4.0844672983499732</v>
      </c>
    </row>
    <row r="9" spans="1:24">
      <c r="A9" s="238">
        <v>3</v>
      </c>
      <c r="B9" s="239">
        <v>0.57929336900102602</v>
      </c>
      <c r="C9" s="240">
        <v>59</v>
      </c>
      <c r="D9" s="241">
        <v>4.7002553838326335</v>
      </c>
      <c r="E9" s="242">
        <v>19</v>
      </c>
      <c r="F9" s="239">
        <v>0.53906631388602877</v>
      </c>
      <c r="G9" s="240">
        <v>63</v>
      </c>
      <c r="H9" s="241">
        <v>5.1340160141428051</v>
      </c>
      <c r="I9" s="242">
        <v>35</v>
      </c>
      <c r="J9" s="239">
        <v>1.6298532219393467</v>
      </c>
      <c r="K9" s="240">
        <v>20</v>
      </c>
      <c r="L9" s="241">
        <v>4.6568659045289378</v>
      </c>
      <c r="M9" s="242">
        <v>51</v>
      </c>
      <c r="N9" s="239">
        <v>0.58776594696164863</v>
      </c>
      <c r="O9" s="240">
        <v>58</v>
      </c>
      <c r="P9" s="241">
        <v>4.1300275930169645</v>
      </c>
      <c r="Q9" s="242">
        <v>67</v>
      </c>
      <c r="R9" s="239">
        <v>0.97671049407743238</v>
      </c>
      <c r="S9" s="240">
        <v>36</v>
      </c>
      <c r="T9" s="241">
        <v>4.5802654174117112</v>
      </c>
      <c r="U9" s="242">
        <v>83</v>
      </c>
      <c r="V9" s="239">
        <v>3.7506329127227747</v>
      </c>
      <c r="W9" s="240">
        <v>3</v>
      </c>
      <c r="X9" s="243">
        <v>7.3716267081139559</v>
      </c>
    </row>
    <row r="10" spans="1:24">
      <c r="A10" s="244">
        <v>4</v>
      </c>
      <c r="B10" s="245">
        <v>0.95838021374982563</v>
      </c>
      <c r="C10" s="246">
        <v>37</v>
      </c>
      <c r="D10" s="247">
        <v>7.407357529415548</v>
      </c>
      <c r="E10" s="248" t="s">
        <v>235</v>
      </c>
      <c r="F10" s="245">
        <v>2.2421400589908149</v>
      </c>
      <c r="G10" s="246">
        <v>13</v>
      </c>
      <c r="H10" s="247">
        <v>13.33293945336011</v>
      </c>
      <c r="I10" s="248">
        <v>36</v>
      </c>
      <c r="J10" s="245">
        <v>0.35172587303076458</v>
      </c>
      <c r="K10" s="246">
        <v>82</v>
      </c>
      <c r="L10" s="247">
        <v>3.698345688288915</v>
      </c>
      <c r="M10" s="248">
        <v>52</v>
      </c>
      <c r="N10" s="245">
        <v>0.24603407066746005</v>
      </c>
      <c r="O10" s="246">
        <v>89</v>
      </c>
      <c r="P10" s="247">
        <v>4.3625745890709098</v>
      </c>
      <c r="Q10" s="248">
        <v>68</v>
      </c>
      <c r="R10" s="245">
        <v>0.67256195075738101</v>
      </c>
      <c r="S10" s="246">
        <v>48</v>
      </c>
      <c r="T10" s="247">
        <v>4.5998415250602323</v>
      </c>
      <c r="U10" s="248">
        <v>84</v>
      </c>
      <c r="V10" s="245">
        <v>1.0907159449191215</v>
      </c>
      <c r="W10" s="246">
        <v>32</v>
      </c>
      <c r="X10" s="249">
        <v>5.1262775482530305</v>
      </c>
    </row>
    <row r="11" spans="1:24">
      <c r="A11" s="238">
        <v>5</v>
      </c>
      <c r="B11" s="239">
        <v>1.5770093187620546</v>
      </c>
      <c r="C11" s="240">
        <v>22</v>
      </c>
      <c r="D11" s="241">
        <v>7.2104165145637795</v>
      </c>
      <c r="E11" s="242">
        <v>21</v>
      </c>
      <c r="F11" s="239">
        <v>0.57167079363074158</v>
      </c>
      <c r="G11" s="240">
        <v>60</v>
      </c>
      <c r="H11" s="241">
        <v>3.4012562585387953</v>
      </c>
      <c r="I11" s="242">
        <v>37</v>
      </c>
      <c r="J11" s="239">
        <v>0.76567830930322234</v>
      </c>
      <c r="K11" s="240">
        <v>43</v>
      </c>
      <c r="L11" s="241">
        <v>3.6090532945325036</v>
      </c>
      <c r="M11" s="242">
        <v>53</v>
      </c>
      <c r="N11" s="239">
        <v>0.18900842457766512</v>
      </c>
      <c r="O11" s="240">
        <v>93</v>
      </c>
      <c r="P11" s="241">
        <v>3.5434586949750395</v>
      </c>
      <c r="Q11" s="242">
        <v>69</v>
      </c>
      <c r="R11" s="239">
        <v>1.0560851977266039</v>
      </c>
      <c r="S11" s="240">
        <v>34</v>
      </c>
      <c r="T11" s="241">
        <v>3.2774542903644077</v>
      </c>
      <c r="U11" s="242">
        <v>85</v>
      </c>
      <c r="V11" s="239">
        <v>3.1115340449545505</v>
      </c>
      <c r="W11" s="240">
        <v>4</v>
      </c>
      <c r="X11" s="243">
        <v>6.2936986882640999</v>
      </c>
    </row>
    <row r="12" spans="1:24">
      <c r="A12" s="244">
        <v>6</v>
      </c>
      <c r="B12" s="245">
        <v>2.1465049569117998</v>
      </c>
      <c r="C12" s="246">
        <v>14</v>
      </c>
      <c r="D12" s="247">
        <v>7.3261308408645585</v>
      </c>
      <c r="E12" s="248">
        <v>22</v>
      </c>
      <c r="F12" s="250">
        <v>1.9200835093394966</v>
      </c>
      <c r="G12" s="246">
        <v>16</v>
      </c>
      <c r="H12" s="247">
        <v>6.4989731586364199</v>
      </c>
      <c r="I12" s="248">
        <v>38</v>
      </c>
      <c r="J12" s="245">
        <v>1.5675568949385983</v>
      </c>
      <c r="K12" s="246">
        <v>23</v>
      </c>
      <c r="L12" s="247">
        <v>4.2203211397768436</v>
      </c>
      <c r="M12" s="248">
        <v>54</v>
      </c>
      <c r="N12" s="245">
        <v>0.50526872629241981</v>
      </c>
      <c r="O12" s="246">
        <v>66</v>
      </c>
      <c r="P12" s="247">
        <v>3.6563044039674542</v>
      </c>
      <c r="Q12" s="248">
        <v>70</v>
      </c>
      <c r="R12" s="245">
        <v>0.2233954964932742</v>
      </c>
      <c r="S12" s="246">
        <v>92</v>
      </c>
      <c r="T12" s="247">
        <v>4.7618410403741889</v>
      </c>
      <c r="U12" s="248">
        <v>86</v>
      </c>
      <c r="V12" s="245">
        <v>0.70527427323094294</v>
      </c>
      <c r="W12" s="246">
        <v>46</v>
      </c>
      <c r="X12" s="249">
        <v>3.8020444351008509</v>
      </c>
    </row>
    <row r="13" spans="1:24">
      <c r="A13" s="238">
        <v>7</v>
      </c>
      <c r="B13" s="239">
        <v>1.1178377250200124</v>
      </c>
      <c r="C13" s="240">
        <v>31</v>
      </c>
      <c r="D13" s="241">
        <v>5.2557255728218921</v>
      </c>
      <c r="E13" s="242">
        <v>23</v>
      </c>
      <c r="F13" s="239">
        <v>0.24606907209133466</v>
      </c>
      <c r="G13" s="240">
        <v>88</v>
      </c>
      <c r="H13" s="241">
        <v>4.2507041948790079</v>
      </c>
      <c r="I13" s="242">
        <v>39</v>
      </c>
      <c r="J13" s="239">
        <v>0.50282297832185829</v>
      </c>
      <c r="K13" s="240">
        <v>67</v>
      </c>
      <c r="L13" s="241">
        <v>4.4805369914516726</v>
      </c>
      <c r="M13" s="242">
        <v>55</v>
      </c>
      <c r="N13" s="239">
        <v>0.17857263554698791</v>
      </c>
      <c r="O13" s="240">
        <v>94</v>
      </c>
      <c r="P13" s="241">
        <v>2.8407034470243331</v>
      </c>
      <c r="Q13" s="242">
        <v>71</v>
      </c>
      <c r="R13" s="239">
        <v>0.6990259725069311</v>
      </c>
      <c r="S13" s="240">
        <v>47</v>
      </c>
      <c r="T13" s="241">
        <v>4.3380516961667519</v>
      </c>
      <c r="U13" s="242">
        <v>87</v>
      </c>
      <c r="V13" s="239">
        <v>0.51340774068207617</v>
      </c>
      <c r="W13" s="240">
        <v>65</v>
      </c>
      <c r="X13" s="243">
        <v>4.8124244388289421</v>
      </c>
    </row>
    <row r="14" spans="1:24">
      <c r="A14" s="244">
        <v>8</v>
      </c>
      <c r="B14" s="245">
        <v>0.24555988928432557</v>
      </c>
      <c r="C14" s="246">
        <v>90</v>
      </c>
      <c r="D14" s="247">
        <v>4.9339435899311246</v>
      </c>
      <c r="E14" s="248">
        <v>24</v>
      </c>
      <c r="F14" s="250">
        <v>1.1361168781692268</v>
      </c>
      <c r="G14" s="246">
        <v>30</v>
      </c>
      <c r="H14" s="247">
        <v>6.6285402698979334</v>
      </c>
      <c r="I14" s="248">
        <v>40</v>
      </c>
      <c r="J14" s="245">
        <v>2.282456629740528</v>
      </c>
      <c r="K14" s="246">
        <v>12</v>
      </c>
      <c r="L14" s="247">
        <v>8.002347520378791</v>
      </c>
      <c r="M14" s="248">
        <v>56</v>
      </c>
      <c r="N14" s="245">
        <v>2.5157002176525003</v>
      </c>
      <c r="O14" s="246">
        <v>7</v>
      </c>
      <c r="P14" s="247">
        <v>6.554244587543101</v>
      </c>
      <c r="Q14" s="248">
        <v>72</v>
      </c>
      <c r="R14" s="245">
        <v>0.60288711414071472</v>
      </c>
      <c r="S14" s="246">
        <v>56</v>
      </c>
      <c r="T14" s="247">
        <v>3.0337072986008651</v>
      </c>
      <c r="U14" s="248">
        <v>88</v>
      </c>
      <c r="V14" s="245">
        <v>0.7562583925214178</v>
      </c>
      <c r="W14" s="246">
        <v>44</v>
      </c>
      <c r="X14" s="249">
        <v>4.2073683843851502</v>
      </c>
    </row>
    <row r="15" spans="1:24">
      <c r="A15" s="238">
        <v>9</v>
      </c>
      <c r="B15" s="239">
        <v>0.38389473253929945</v>
      </c>
      <c r="C15" s="240">
        <v>78</v>
      </c>
      <c r="D15" s="241">
        <v>5.2064934040139184</v>
      </c>
      <c r="E15" s="242">
        <v>25</v>
      </c>
      <c r="F15" s="239">
        <v>0.48022660911634929</v>
      </c>
      <c r="G15" s="240">
        <v>70</v>
      </c>
      <c r="H15" s="241">
        <v>4.0863020057398902</v>
      </c>
      <c r="I15" s="242">
        <v>41</v>
      </c>
      <c r="J15" s="239">
        <v>0.6418323227216266</v>
      </c>
      <c r="K15" s="240">
        <v>50</v>
      </c>
      <c r="L15" s="241">
        <v>3.7935018503608036</v>
      </c>
      <c r="M15" s="242">
        <v>57</v>
      </c>
      <c r="N15" s="239">
        <v>0.5688032955848954</v>
      </c>
      <c r="O15" s="240">
        <v>61</v>
      </c>
      <c r="P15" s="241">
        <v>3.4817573185063555</v>
      </c>
      <c r="Q15" s="242">
        <v>73</v>
      </c>
      <c r="R15" s="239">
        <v>2.5331522881948247</v>
      </c>
      <c r="S15" s="240">
        <v>6</v>
      </c>
      <c r="T15" s="241">
        <v>6.4568083936133229</v>
      </c>
      <c r="U15" s="242">
        <v>89</v>
      </c>
      <c r="V15" s="239">
        <v>0.55163942718377879</v>
      </c>
      <c r="W15" s="240">
        <v>62</v>
      </c>
      <c r="X15" s="243">
        <v>3.7259639250955656</v>
      </c>
    </row>
    <row r="16" spans="1:24">
      <c r="A16" s="244">
        <v>10</v>
      </c>
      <c r="B16" s="245">
        <v>0.36225244551498542</v>
      </c>
      <c r="C16" s="246">
        <v>81</v>
      </c>
      <c r="D16" s="247">
        <v>3.7182317263691758</v>
      </c>
      <c r="E16" s="248">
        <v>26</v>
      </c>
      <c r="F16" s="245">
        <v>0.85557893173307908</v>
      </c>
      <c r="G16" s="246">
        <v>39</v>
      </c>
      <c r="H16" s="247">
        <v>4.0970813448346224</v>
      </c>
      <c r="I16" s="248">
        <v>42</v>
      </c>
      <c r="J16" s="245">
        <v>0.61516455667072711</v>
      </c>
      <c r="K16" s="246">
        <v>53</v>
      </c>
      <c r="L16" s="247">
        <v>3.5578339318136867</v>
      </c>
      <c r="M16" s="248">
        <v>58</v>
      </c>
      <c r="N16" s="245">
        <v>0.47329603844960871</v>
      </c>
      <c r="O16" s="246">
        <v>72</v>
      </c>
      <c r="P16" s="247">
        <v>5.0680787345347138</v>
      </c>
      <c r="Q16" s="248">
        <v>74</v>
      </c>
      <c r="R16" s="245">
        <v>2.4386604415460593</v>
      </c>
      <c r="S16" s="246">
        <v>11</v>
      </c>
      <c r="T16" s="247">
        <v>6.3414800716483226</v>
      </c>
      <c r="U16" s="248">
        <v>90</v>
      </c>
      <c r="V16" s="245">
        <v>0.1485146618625291</v>
      </c>
      <c r="W16" s="246">
        <v>95</v>
      </c>
      <c r="X16" s="249">
        <v>4.8979781087027527</v>
      </c>
    </row>
    <row r="17" spans="1:24">
      <c r="A17" s="238">
        <v>11</v>
      </c>
      <c r="B17" s="239">
        <v>1.4295917555162745</v>
      </c>
      <c r="C17" s="240">
        <v>24</v>
      </c>
      <c r="D17" s="241">
        <v>7.4306627480295324</v>
      </c>
      <c r="E17" s="242">
        <v>27</v>
      </c>
      <c r="F17" s="239">
        <v>0.60980762757460283</v>
      </c>
      <c r="G17" s="240">
        <v>55</v>
      </c>
      <c r="H17" s="241">
        <v>3.7006538568428744</v>
      </c>
      <c r="I17" s="242">
        <v>43</v>
      </c>
      <c r="J17" s="239">
        <v>0.72626454015111952</v>
      </c>
      <c r="K17" s="240">
        <v>45</v>
      </c>
      <c r="L17" s="241">
        <v>4.7646526088892083</v>
      </c>
      <c r="M17" s="242">
        <v>59</v>
      </c>
      <c r="N17" s="239">
        <v>1.2532953334031305</v>
      </c>
      <c r="O17" s="240">
        <v>25</v>
      </c>
      <c r="P17" s="241">
        <v>3.7300103112351097</v>
      </c>
      <c r="Q17" s="242">
        <v>75</v>
      </c>
      <c r="R17" s="239">
        <v>1.6021164675477957</v>
      </c>
      <c r="S17" s="240">
        <v>21</v>
      </c>
      <c r="T17" s="241">
        <v>3.4089652143305429</v>
      </c>
      <c r="U17" s="242">
        <v>91</v>
      </c>
      <c r="V17" s="239">
        <v>0.39351725890935907</v>
      </c>
      <c r="W17" s="240">
        <v>77</v>
      </c>
      <c r="X17" s="243">
        <v>3.1794390117757882</v>
      </c>
    </row>
    <row r="18" spans="1:24">
      <c r="A18" s="244">
        <v>12</v>
      </c>
      <c r="B18" s="245">
        <v>0.64486471796274025</v>
      </c>
      <c r="C18" s="246">
        <v>49</v>
      </c>
      <c r="D18" s="247">
        <v>5.5248647382649771</v>
      </c>
      <c r="E18" s="248">
        <v>28</v>
      </c>
      <c r="F18" s="245">
        <v>0.32720697085196038</v>
      </c>
      <c r="G18" s="246">
        <v>87</v>
      </c>
      <c r="H18" s="247">
        <v>3.1304974962489376</v>
      </c>
      <c r="I18" s="248">
        <v>44</v>
      </c>
      <c r="J18" s="245">
        <v>2.44918863656196</v>
      </c>
      <c r="K18" s="246">
        <v>10</v>
      </c>
      <c r="L18" s="247">
        <v>5.1620566216223738</v>
      </c>
      <c r="M18" s="248">
        <v>60</v>
      </c>
      <c r="N18" s="245">
        <v>0.40107464085131017</v>
      </c>
      <c r="O18" s="246">
        <v>76</v>
      </c>
      <c r="P18" s="247">
        <v>3.4718453273091501</v>
      </c>
      <c r="Q18" s="248">
        <v>76</v>
      </c>
      <c r="R18" s="245">
        <v>0.9972251121728023</v>
      </c>
      <c r="S18" s="246">
        <v>35</v>
      </c>
      <c r="T18" s="247">
        <v>3.4835907923251055</v>
      </c>
      <c r="U18" s="248">
        <v>92</v>
      </c>
      <c r="V18" s="245">
        <v>0.37209814894079046</v>
      </c>
      <c r="W18" s="246">
        <v>79</v>
      </c>
      <c r="X18" s="249">
        <v>3.306924618879056</v>
      </c>
    </row>
    <row r="19" spans="1:24">
      <c r="A19" s="238">
        <v>13</v>
      </c>
      <c r="B19" s="239">
        <v>1.8400300953711348</v>
      </c>
      <c r="C19" s="240">
        <v>18</v>
      </c>
      <c r="D19" s="241">
        <v>5.5882952376452408</v>
      </c>
      <c r="E19" s="242">
        <v>29</v>
      </c>
      <c r="F19" s="239">
        <v>2.4946628582097428</v>
      </c>
      <c r="G19" s="240">
        <v>8</v>
      </c>
      <c r="H19" s="241">
        <v>6.8272276902339373</v>
      </c>
      <c r="I19" s="242">
        <v>45</v>
      </c>
      <c r="J19" s="239">
        <v>0.59814274110141563</v>
      </c>
      <c r="K19" s="240">
        <v>57</v>
      </c>
      <c r="L19" s="241">
        <v>3.1444874521361408</v>
      </c>
      <c r="M19" s="242">
        <v>61</v>
      </c>
      <c r="N19" s="239">
        <v>0.62838730974379298</v>
      </c>
      <c r="O19" s="240">
        <v>52</v>
      </c>
      <c r="P19" s="241">
        <v>4.8628727873522672</v>
      </c>
      <c r="Q19" s="242">
        <v>77</v>
      </c>
      <c r="R19" s="239">
        <v>0.81002155292262801</v>
      </c>
      <c r="S19" s="240">
        <v>41</v>
      </c>
      <c r="T19" s="241">
        <v>3.1441475146015652</v>
      </c>
      <c r="U19" s="242">
        <v>93</v>
      </c>
      <c r="V19" s="239">
        <v>0.34249007000091208</v>
      </c>
      <c r="W19" s="240">
        <v>85</v>
      </c>
      <c r="X19" s="243">
        <v>4.6414392715340078</v>
      </c>
    </row>
    <row r="20" spans="1:24">
      <c r="A20" s="244">
        <v>14</v>
      </c>
      <c r="B20" s="250">
        <v>1.908235610674502</v>
      </c>
      <c r="C20" s="246">
        <v>17</v>
      </c>
      <c r="D20" s="247">
        <v>4.8125366304233017</v>
      </c>
      <c r="E20" s="248">
        <v>30</v>
      </c>
      <c r="F20" s="250">
        <v>1.8207582137891496</v>
      </c>
      <c r="G20" s="246">
        <v>19</v>
      </c>
      <c r="H20" s="247">
        <v>5.3684771133909424</v>
      </c>
      <c r="I20" s="248">
        <v>46</v>
      </c>
      <c r="J20" s="245">
        <v>0.77651486472158715</v>
      </c>
      <c r="K20" s="246">
        <v>42</v>
      </c>
      <c r="L20" s="247">
        <v>5.9349117532234912</v>
      </c>
      <c r="M20" s="248">
        <v>62</v>
      </c>
      <c r="N20" s="245">
        <v>1.2170946442222825</v>
      </c>
      <c r="O20" s="246">
        <v>27</v>
      </c>
      <c r="P20" s="247">
        <v>3.8288965968152064</v>
      </c>
      <c r="Q20" s="248">
        <v>78</v>
      </c>
      <c r="R20" s="245">
        <v>0.46863689548837273</v>
      </c>
      <c r="S20" s="246">
        <v>73</v>
      </c>
      <c r="T20" s="247">
        <v>3.5609049636621113</v>
      </c>
      <c r="U20" s="248">
        <v>94</v>
      </c>
      <c r="V20" s="245">
        <v>0.3624569126387292</v>
      </c>
      <c r="W20" s="246">
        <v>80</v>
      </c>
      <c r="X20" s="249">
        <v>3.423358140175186</v>
      </c>
    </row>
    <row r="21" spans="1:24">
      <c r="A21" s="238">
        <v>15</v>
      </c>
      <c r="B21" s="239">
        <v>0.35031704965208998</v>
      </c>
      <c r="C21" s="240">
        <v>84</v>
      </c>
      <c r="D21" s="241">
        <v>4.8108298525966084</v>
      </c>
      <c r="E21" s="242">
        <v>31</v>
      </c>
      <c r="F21" s="239">
        <v>1.1791874102124167</v>
      </c>
      <c r="G21" s="240">
        <v>29</v>
      </c>
      <c r="H21" s="241">
        <v>4.0591361046791654</v>
      </c>
      <c r="I21" s="242">
        <v>47</v>
      </c>
      <c r="J21" s="239">
        <v>0.4968619268244579</v>
      </c>
      <c r="K21" s="240">
        <v>68</v>
      </c>
      <c r="L21" s="241">
        <v>5.8624473693680974</v>
      </c>
      <c r="M21" s="242">
        <v>63</v>
      </c>
      <c r="N21" s="239">
        <v>1.2304136073212406</v>
      </c>
      <c r="O21" s="240">
        <v>26</v>
      </c>
      <c r="P21" s="241">
        <v>4.9074956158187657</v>
      </c>
      <c r="Q21" s="242">
        <v>79</v>
      </c>
      <c r="R21" s="239">
        <v>0.43944741796185133</v>
      </c>
      <c r="S21" s="240">
        <v>75</v>
      </c>
      <c r="T21" s="241">
        <v>3.3783169631170287</v>
      </c>
      <c r="U21" s="242">
        <v>95</v>
      </c>
      <c r="V21" s="239">
        <v>0.33831828687597199</v>
      </c>
      <c r="W21" s="240">
        <v>86</v>
      </c>
      <c r="X21" s="243">
        <v>3.8193761813863873</v>
      </c>
    </row>
    <row r="22" spans="1:24">
      <c r="A22" s="244">
        <v>16</v>
      </c>
      <c r="B22" s="245">
        <v>0.44532124116629629</v>
      </c>
      <c r="C22" s="246">
        <v>74</v>
      </c>
      <c r="D22" s="247">
        <v>5.4118229671771303</v>
      </c>
      <c r="E22" s="248">
        <v>32</v>
      </c>
      <c r="F22" s="245">
        <v>0.63845654545646557</v>
      </c>
      <c r="G22" s="246">
        <v>51</v>
      </c>
      <c r="H22" s="247">
        <v>6.0402956511549064</v>
      </c>
      <c r="I22" s="248">
        <v>48</v>
      </c>
      <c r="J22" s="245">
        <v>0.48187904756115951</v>
      </c>
      <c r="K22" s="246">
        <v>69</v>
      </c>
      <c r="L22" s="247">
        <v>5.8102998551875755</v>
      </c>
      <c r="M22" s="248">
        <v>64</v>
      </c>
      <c r="N22" s="245">
        <v>1.967115300298981</v>
      </c>
      <c r="O22" s="246">
        <v>15</v>
      </c>
      <c r="P22" s="247">
        <v>6.1829570939536005</v>
      </c>
      <c r="Q22" s="248">
        <v>80</v>
      </c>
      <c r="R22" s="245">
        <v>0.82637102794504891</v>
      </c>
      <c r="S22" s="246">
        <v>40</v>
      </c>
      <c r="T22" s="247">
        <v>3.9123596113081978</v>
      </c>
      <c r="U22" s="251" t="s">
        <v>241</v>
      </c>
      <c r="V22" s="252">
        <v>100</v>
      </c>
      <c r="W22" s="253"/>
      <c r="X22" s="254">
        <v>5.2020252488993126</v>
      </c>
    </row>
    <row r="23" spans="1:24">
      <c r="A23" s="255"/>
      <c r="B23" s="256"/>
      <c r="D23" s="256"/>
      <c r="E23" s="256"/>
      <c r="F23" s="256"/>
      <c r="G23" s="256"/>
      <c r="H23" s="256"/>
      <c r="I23" s="256"/>
      <c r="J23" s="256"/>
      <c r="K23" s="256"/>
      <c r="L23" s="256"/>
      <c r="M23" s="256"/>
      <c r="N23" s="256"/>
      <c r="O23" s="256"/>
      <c r="P23" s="256"/>
      <c r="Q23" s="256"/>
      <c r="R23" s="256"/>
      <c r="S23" s="256"/>
      <c r="T23" s="256"/>
      <c r="U23" s="256"/>
      <c r="V23" s="256"/>
      <c r="W23" s="256"/>
      <c r="X23" s="256"/>
    </row>
    <row r="24" spans="1:24">
      <c r="A24" s="173" t="s">
        <v>221</v>
      </c>
      <c r="B24" s="257"/>
      <c r="D24" s="256"/>
      <c r="E24" s="256"/>
      <c r="F24" s="256"/>
      <c r="G24" s="256"/>
      <c r="H24" s="256"/>
      <c r="I24" s="256"/>
      <c r="J24" s="256"/>
      <c r="K24" s="256"/>
      <c r="L24" s="256"/>
      <c r="M24" s="256"/>
      <c r="N24" s="256"/>
      <c r="O24" s="256"/>
      <c r="P24" s="256"/>
      <c r="Q24" s="256"/>
      <c r="R24" s="256"/>
      <c r="S24" s="256"/>
      <c r="T24" s="256"/>
      <c r="U24" s="256"/>
      <c r="V24" s="256"/>
      <c r="W24" s="256"/>
      <c r="X24" s="256"/>
    </row>
  </sheetData>
  <hyperlinks>
    <hyperlink ref="L1" location="Sommaire!A1" display="Retour au sommaire"/>
  </hyperlinks>
  <pageMargins left="0.17" right="7.0000000000000007E-2" top="0.984251969" bottom="0.984251969" header="0.4921259845" footer="0.4921259845"/>
  <pageSetup paperSize="9" scale="52" orientation="landscape" r:id="rId1"/>
  <headerFooter alignWithMargins="0">
    <oddFooter>&amp;L&amp;F&amp;R&amp;D&amp;T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heetViews>
  <sheetFormatPr baseColWidth="10" defaultRowHeight="12.75"/>
  <cols>
    <col min="1" max="16384" width="11.42578125" style="110"/>
  </cols>
  <sheetData>
    <row r="1" spans="1:13" ht="15.75">
      <c r="A1" s="124" t="s">
        <v>167</v>
      </c>
      <c r="M1" s="168" t="s">
        <v>109</v>
      </c>
    </row>
    <row r="2" spans="1:13">
      <c r="A2" s="125" t="s">
        <v>281</v>
      </c>
    </row>
    <row r="14" spans="1:13">
      <c r="E14" s="110" t="s">
        <v>216</v>
      </c>
    </row>
    <row r="36" spans="1:1">
      <c r="A36" s="126" t="s">
        <v>220</v>
      </c>
    </row>
  </sheetData>
  <phoneticPr fontId="34" type="noConversion"/>
  <hyperlinks>
    <hyperlink ref="M1" location="Sommaire!A1" display="Retour au sommaire"/>
  </hyperlinks>
  <pageMargins left="0.25" right="0.25" top="0.75" bottom="0.75" header="0.3" footer="0.3"/>
  <pageSetup paperSize="9" scale="79" orientation="landscape" r:id="rId1"/>
  <headerFooter alignWithMargins="0">
    <oddFooter>&amp;C&amp;F&amp;R&amp;D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9"/>
  <sheetViews>
    <sheetView zoomScale="90" zoomScaleNormal="90" workbookViewId="0">
      <selection activeCell="C134" sqref="C134"/>
    </sheetView>
  </sheetViews>
  <sheetFormatPr baseColWidth="10" defaultRowHeight="12.75"/>
  <cols>
    <col min="1" max="1" width="21.5703125" style="62" customWidth="1"/>
    <col min="2" max="2" width="27.7109375" style="62" customWidth="1"/>
    <col min="3" max="11" width="12.85546875" style="62" customWidth="1"/>
    <col min="12" max="20" width="11.42578125" style="75"/>
    <col min="21" max="16384" width="11.42578125" style="62"/>
  </cols>
  <sheetData>
    <row r="1" spans="1:20" s="56" customFormat="1" ht="15.75">
      <c r="A1" s="30" t="s">
        <v>47</v>
      </c>
      <c r="B1" s="44"/>
      <c r="C1" s="44"/>
      <c r="J1" s="168" t="s">
        <v>109</v>
      </c>
      <c r="L1" s="58"/>
      <c r="M1" s="58"/>
      <c r="N1" s="58"/>
      <c r="O1" s="58"/>
      <c r="P1" s="58"/>
      <c r="Q1" s="58"/>
      <c r="R1" s="58"/>
      <c r="S1" s="58"/>
      <c r="T1" s="58"/>
    </row>
    <row r="2" spans="1:20" s="56" customFormat="1">
      <c r="A2" s="45" t="s">
        <v>176</v>
      </c>
      <c r="B2" s="46"/>
      <c r="C2" s="46"/>
      <c r="L2" s="58"/>
      <c r="M2" s="58"/>
      <c r="N2" s="58"/>
      <c r="O2" s="58"/>
      <c r="P2" s="58"/>
      <c r="Q2" s="58"/>
      <c r="R2" s="58"/>
      <c r="S2" s="58"/>
      <c r="T2" s="58"/>
    </row>
    <row r="3" spans="1:20" s="56" customFormat="1">
      <c r="A3" s="54"/>
      <c r="B3" s="54"/>
      <c r="C3" s="168"/>
      <c r="D3" s="231"/>
      <c r="E3" s="231"/>
      <c r="F3" s="231"/>
      <c r="L3" s="58"/>
      <c r="M3" s="58"/>
      <c r="N3" s="58"/>
      <c r="O3" s="58"/>
      <c r="P3" s="58"/>
      <c r="Q3" s="58"/>
      <c r="R3" s="58"/>
      <c r="S3" s="58"/>
      <c r="T3" s="58"/>
    </row>
    <row r="4" spans="1:20">
      <c r="G4" s="63"/>
      <c r="H4" s="63"/>
    </row>
    <row r="5" spans="1:20" ht="18" customHeight="1">
      <c r="A5" s="829" t="s">
        <v>15</v>
      </c>
      <c r="B5" s="836" t="s">
        <v>150</v>
      </c>
      <c r="C5" s="832" t="s">
        <v>44</v>
      </c>
      <c r="D5" s="833"/>
      <c r="E5" s="834"/>
      <c r="F5" s="832" t="s">
        <v>45</v>
      </c>
      <c r="G5" s="833"/>
      <c r="H5" s="834"/>
      <c r="I5" s="835" t="s">
        <v>23</v>
      </c>
      <c r="J5" s="833"/>
      <c r="K5" s="834"/>
    </row>
    <row r="6" spans="1:20" s="259" customFormat="1" ht="18" customHeight="1">
      <c r="A6" s="830"/>
      <c r="B6" s="837"/>
      <c r="C6" s="512" t="s">
        <v>244</v>
      </c>
      <c r="D6" s="442" t="s">
        <v>245</v>
      </c>
      <c r="E6" s="497">
        <v>2015</v>
      </c>
      <c r="F6" s="512" t="s">
        <v>244</v>
      </c>
      <c r="G6" s="442" t="s">
        <v>245</v>
      </c>
      <c r="H6" s="497">
        <v>2015</v>
      </c>
      <c r="I6" s="442" t="s">
        <v>244</v>
      </c>
      <c r="J6" s="442" t="s">
        <v>245</v>
      </c>
      <c r="K6" s="497">
        <v>2015</v>
      </c>
      <c r="L6" s="258"/>
      <c r="M6" s="258"/>
      <c r="N6" s="258"/>
      <c r="O6" s="258"/>
      <c r="P6" s="258"/>
      <c r="Q6" s="258"/>
      <c r="R6" s="258"/>
      <c r="S6" s="258"/>
      <c r="T6" s="258"/>
    </row>
    <row r="7" spans="1:20" s="260" customFormat="1" ht="15" customHeight="1">
      <c r="A7" s="564" t="s">
        <v>46</v>
      </c>
      <c r="B7" s="576"/>
      <c r="C7" s="582"/>
      <c r="D7" s="577"/>
      <c r="E7" s="580"/>
      <c r="F7" s="586"/>
      <c r="G7" s="578"/>
      <c r="H7" s="580"/>
      <c r="I7" s="579"/>
      <c r="J7" s="579"/>
      <c r="K7" s="580"/>
      <c r="L7" s="75"/>
      <c r="M7" s="75"/>
      <c r="N7" s="75"/>
      <c r="O7" s="75"/>
      <c r="P7" s="75"/>
      <c r="Q7" s="75"/>
      <c r="R7" s="75"/>
      <c r="S7" s="75"/>
      <c r="T7" s="75"/>
    </row>
    <row r="8" spans="1:20" s="75" customFormat="1" ht="15" customHeight="1">
      <c r="A8" s="562"/>
      <c r="B8" s="345" t="s">
        <v>246</v>
      </c>
      <c r="C8" s="583">
        <v>24622.089432890207</v>
      </c>
      <c r="D8" s="565">
        <v>25258.079078984316</v>
      </c>
      <c r="E8" s="568">
        <v>24781.318344201503</v>
      </c>
      <c r="F8" s="588">
        <v>115444.21424275618</v>
      </c>
      <c r="G8" s="566">
        <v>117925.49059670328</v>
      </c>
      <c r="H8" s="568">
        <v>115008.1599269571</v>
      </c>
      <c r="I8" s="567">
        <v>4.6886440956771809</v>
      </c>
      <c r="J8" s="567">
        <v>4.6688226063407088</v>
      </c>
      <c r="K8" s="569">
        <v>4.6409217754093968</v>
      </c>
    </row>
    <row r="9" spans="1:20" s="75" customFormat="1" ht="15" customHeight="1">
      <c r="A9" s="562"/>
      <c r="B9" s="345" t="s">
        <v>247</v>
      </c>
      <c r="C9" s="583">
        <v>7696.9457691206808</v>
      </c>
      <c r="D9" s="565">
        <v>7503.275974586526</v>
      </c>
      <c r="E9" s="568">
        <v>6988.2805463683217</v>
      </c>
      <c r="F9" s="588">
        <v>36276.723174685198</v>
      </c>
      <c r="G9" s="566">
        <v>35696.192554164823</v>
      </c>
      <c r="H9" s="568">
        <v>33192.90176607437</v>
      </c>
      <c r="I9" s="567">
        <v>4.7131322296986307</v>
      </c>
      <c r="J9" s="567">
        <v>4.7574143181014863</v>
      </c>
      <c r="K9" s="569">
        <v>4.7497952530431968</v>
      </c>
    </row>
    <row r="10" spans="1:20" s="75" customFormat="1" ht="15" customHeight="1">
      <c r="A10" s="562"/>
      <c r="B10" s="345" t="s">
        <v>31</v>
      </c>
      <c r="C10" s="583">
        <v>8788.9726912738934</v>
      </c>
      <c r="D10" s="565">
        <v>8365.3420171131529</v>
      </c>
      <c r="E10" s="568">
        <v>8263.6118892939994</v>
      </c>
      <c r="F10" s="588">
        <v>41597.477392721463</v>
      </c>
      <c r="G10" s="566">
        <v>38878.942253273191</v>
      </c>
      <c r="H10" s="568">
        <v>36874.043880676545</v>
      </c>
      <c r="I10" s="567">
        <v>4.7329169009731249</v>
      </c>
      <c r="J10" s="567">
        <v>4.6476213612949397</v>
      </c>
      <c r="K10" s="569">
        <v>4.4622187458306293</v>
      </c>
    </row>
    <row r="11" spans="1:20" s="75" customFormat="1" ht="15" customHeight="1">
      <c r="A11" s="562"/>
      <c r="B11" s="345" t="s">
        <v>248</v>
      </c>
      <c r="C11" s="583">
        <v>7475.4325043174867</v>
      </c>
      <c r="D11" s="565">
        <v>7281.5445016966487</v>
      </c>
      <c r="E11" s="568">
        <v>7005.1648267694918</v>
      </c>
      <c r="F11" s="588">
        <v>40310.915089053218</v>
      </c>
      <c r="G11" s="566">
        <v>37588.706951551794</v>
      </c>
      <c r="H11" s="568">
        <v>33850.955371872806</v>
      </c>
      <c r="I11" s="567">
        <v>5.392452552514035</v>
      </c>
      <c r="J11" s="567">
        <v>5.1621887283382497</v>
      </c>
      <c r="K11" s="569">
        <v>4.8322853507336445</v>
      </c>
    </row>
    <row r="12" spans="1:20" s="75" customFormat="1" ht="15" customHeight="1">
      <c r="A12" s="562"/>
      <c r="B12" s="345" t="s">
        <v>32</v>
      </c>
      <c r="C12" s="583">
        <v>634.68393663069435</v>
      </c>
      <c r="D12" s="565">
        <v>620.37064749468868</v>
      </c>
      <c r="E12" s="568">
        <v>491.13650541442479</v>
      </c>
      <c r="F12" s="588">
        <v>5468.3282767989367</v>
      </c>
      <c r="G12" s="566">
        <v>3774.088130827357</v>
      </c>
      <c r="H12" s="568">
        <v>3656.2130570337922</v>
      </c>
      <c r="I12" s="567">
        <v>8.6158290153494317</v>
      </c>
      <c r="J12" s="567">
        <v>6.0836020306064995</v>
      </c>
      <c r="K12" s="569">
        <v>7.4443927843413951</v>
      </c>
    </row>
    <row r="13" spans="1:20" s="75" customFormat="1" ht="15" customHeight="1">
      <c r="A13" s="562"/>
      <c r="B13" s="345" t="s">
        <v>249</v>
      </c>
      <c r="C13" s="583">
        <v>13081.951990578706</v>
      </c>
      <c r="D13" s="565">
        <v>13354.053459333303</v>
      </c>
      <c r="E13" s="568">
        <v>11775.864653740255</v>
      </c>
      <c r="F13" s="588">
        <v>67617.415876991043</v>
      </c>
      <c r="G13" s="566">
        <v>67752.173307081655</v>
      </c>
      <c r="H13" s="568">
        <v>62699.635942587251</v>
      </c>
      <c r="I13" s="567">
        <v>5.1687558497147377</v>
      </c>
      <c r="J13" s="567">
        <v>5.0735286865074567</v>
      </c>
      <c r="K13" s="569">
        <v>5.3244188674224073</v>
      </c>
    </row>
    <row r="14" spans="1:20" s="75" customFormat="1" ht="15" customHeight="1">
      <c r="A14" s="562"/>
      <c r="B14" s="345" t="s">
        <v>250</v>
      </c>
      <c r="C14" s="583">
        <v>10398.597821782569</v>
      </c>
      <c r="D14" s="565">
        <v>10574.682715141449</v>
      </c>
      <c r="E14" s="568">
        <v>10742.075826165188</v>
      </c>
      <c r="F14" s="588">
        <v>66080.148565961979</v>
      </c>
      <c r="G14" s="566">
        <v>66088.296372746074</v>
      </c>
      <c r="H14" s="568">
        <v>65930.698979142253</v>
      </c>
      <c r="I14" s="567">
        <v>6.354717212693803</v>
      </c>
      <c r="J14" s="567">
        <v>6.2496718013219432</v>
      </c>
      <c r="K14" s="569">
        <v>6.1376125104749741</v>
      </c>
    </row>
    <row r="15" spans="1:20" s="75" customFormat="1" ht="15" customHeight="1">
      <c r="A15" s="562"/>
      <c r="B15" s="345" t="s">
        <v>329</v>
      </c>
      <c r="C15" s="583">
        <v>40445.867758550899</v>
      </c>
      <c r="D15" s="565">
        <v>39964.624007442893</v>
      </c>
      <c r="E15" s="568">
        <v>39136.234265951527</v>
      </c>
      <c r="F15" s="588">
        <v>256028.76536292373</v>
      </c>
      <c r="G15" s="566">
        <v>250096.90592616631</v>
      </c>
      <c r="H15" s="568">
        <v>247881.40471612319</v>
      </c>
      <c r="I15" s="567">
        <v>6.3301587912845605</v>
      </c>
      <c r="J15" s="567">
        <v>6.2579571843235406</v>
      </c>
      <c r="K15" s="569">
        <v>6.3338082819015549</v>
      </c>
    </row>
    <row r="16" spans="1:20" s="75" customFormat="1" ht="15" customHeight="1">
      <c r="A16" s="562"/>
      <c r="B16" s="345" t="s">
        <v>252</v>
      </c>
      <c r="C16" s="583">
        <v>8650.4322901434516</v>
      </c>
      <c r="D16" s="565">
        <v>9155.9497608747461</v>
      </c>
      <c r="E16" s="568">
        <v>8484.9135699236249</v>
      </c>
      <c r="F16" s="588">
        <v>44608.225717867012</v>
      </c>
      <c r="G16" s="566">
        <v>47408.480236596501</v>
      </c>
      <c r="H16" s="568">
        <v>44774.737441484765</v>
      </c>
      <c r="I16" s="567">
        <v>5.1567626011817804</v>
      </c>
      <c r="J16" s="567">
        <v>5.1778877642145522</v>
      </c>
      <c r="K16" s="569">
        <v>5.2769821486688162</v>
      </c>
    </row>
    <row r="17" spans="1:20" s="75" customFormat="1" ht="15" customHeight="1">
      <c r="A17" s="562"/>
      <c r="B17" s="345" t="s">
        <v>253</v>
      </c>
      <c r="C17" s="583">
        <v>16635.009680194878</v>
      </c>
      <c r="D17" s="565">
        <v>17051.778585178563</v>
      </c>
      <c r="E17" s="568">
        <v>16678.165660346574</v>
      </c>
      <c r="F17" s="588">
        <v>75713.87868461477</v>
      </c>
      <c r="G17" s="566">
        <v>76548.236653519751</v>
      </c>
      <c r="H17" s="568">
        <v>76555.04716394328</v>
      </c>
      <c r="I17" s="567">
        <v>4.5514778855077758</v>
      </c>
      <c r="J17" s="567">
        <v>4.4891643573213891</v>
      </c>
      <c r="K17" s="569">
        <v>4.5901359132052448</v>
      </c>
    </row>
    <row r="18" spans="1:20" s="75" customFormat="1" ht="15" customHeight="1">
      <c r="A18" s="562"/>
      <c r="B18" s="345" t="s">
        <v>254</v>
      </c>
      <c r="C18" s="583">
        <v>15699.500841828738</v>
      </c>
      <c r="D18" s="565">
        <v>15428.538792321888</v>
      </c>
      <c r="E18" s="568">
        <v>16608.455098467719</v>
      </c>
      <c r="F18" s="588">
        <v>72018.562011663671</v>
      </c>
      <c r="G18" s="566">
        <v>75870.380330288943</v>
      </c>
      <c r="H18" s="568">
        <v>73505.701912535937</v>
      </c>
      <c r="I18" s="567">
        <v>4.5873154017599118</v>
      </c>
      <c r="J18" s="567">
        <v>4.9175350531604671</v>
      </c>
      <c r="K18" s="569">
        <v>4.4258000805455717</v>
      </c>
    </row>
    <row r="19" spans="1:20" s="75" customFormat="1" ht="15" customHeight="1">
      <c r="A19" s="562"/>
      <c r="B19" s="345" t="s">
        <v>33</v>
      </c>
      <c r="C19" s="583">
        <v>11395.986740549733</v>
      </c>
      <c r="D19" s="565">
        <v>11252.441578176304</v>
      </c>
      <c r="E19" s="568">
        <v>11411.155136721804</v>
      </c>
      <c r="F19" s="588">
        <v>50175.787867145686</v>
      </c>
      <c r="G19" s="566">
        <v>50265.153770830679</v>
      </c>
      <c r="H19" s="568">
        <v>50834.912514523545</v>
      </c>
      <c r="I19" s="567">
        <v>4.4029349111655112</v>
      </c>
      <c r="J19" s="567">
        <v>4.4670441896199753</v>
      </c>
      <c r="K19" s="569">
        <v>4.4548436950903989</v>
      </c>
    </row>
    <row r="20" spans="1:20" s="75" customFormat="1" ht="15" customHeight="1">
      <c r="A20" s="562"/>
      <c r="B20" s="345" t="s">
        <v>219</v>
      </c>
      <c r="C20" s="583">
        <v>13605.003280411813</v>
      </c>
      <c r="D20" s="565">
        <v>13334.32805975571</v>
      </c>
      <c r="E20" s="568">
        <v>12667.584011263363</v>
      </c>
      <c r="F20" s="588">
        <v>72154.2814839567</v>
      </c>
      <c r="G20" s="566">
        <v>69562.813533849054</v>
      </c>
      <c r="H20" s="568">
        <v>65766.668402622818</v>
      </c>
      <c r="I20" s="567">
        <v>5.3035107744400811</v>
      </c>
      <c r="J20" s="567">
        <v>5.2168218167510325</v>
      </c>
      <c r="K20" s="569">
        <v>5.1917294050820173</v>
      </c>
    </row>
    <row r="21" spans="1:20" s="75" customFormat="1" ht="15" customHeight="1">
      <c r="A21" s="563"/>
      <c r="B21" s="572" t="s">
        <v>22</v>
      </c>
      <c r="C21" s="584">
        <v>179130.47473827377</v>
      </c>
      <c r="D21" s="573">
        <v>179145.00917810018</v>
      </c>
      <c r="E21" s="585">
        <v>175033.9603346278</v>
      </c>
      <c r="F21" s="584">
        <v>943494.72374713968</v>
      </c>
      <c r="G21" s="573">
        <v>937455.86061759945</v>
      </c>
      <c r="H21" s="585">
        <v>910531.08107557765</v>
      </c>
      <c r="I21" s="574">
        <v>5.2670810208350813</v>
      </c>
      <c r="J21" s="574">
        <v>5.232944333300467</v>
      </c>
      <c r="K21" s="575">
        <v>5.2020252488993304</v>
      </c>
    </row>
    <row r="22" spans="1:20" s="75" customFormat="1" ht="15" customHeight="1">
      <c r="A22" s="564" t="s">
        <v>231</v>
      </c>
      <c r="B22" s="576"/>
      <c r="C22" s="586"/>
      <c r="D22" s="578"/>
      <c r="E22" s="587"/>
      <c r="F22" s="586"/>
      <c r="G22" s="578"/>
      <c r="H22" s="587"/>
      <c r="I22" s="579"/>
      <c r="J22" s="579"/>
      <c r="K22" s="581"/>
    </row>
    <row r="23" spans="1:20" s="75" customFormat="1" ht="15" customHeight="1">
      <c r="A23" s="562"/>
      <c r="B23" s="345" t="s">
        <v>246</v>
      </c>
      <c r="C23" s="588">
        <v>2718.0903735396787</v>
      </c>
      <c r="D23" s="566">
        <v>2894.1815993316304</v>
      </c>
      <c r="E23" s="589">
        <v>2627.890443212691</v>
      </c>
      <c r="F23" s="588">
        <v>25162.363764004574</v>
      </c>
      <c r="G23" s="566">
        <v>25753.851569225812</v>
      </c>
      <c r="H23" s="589">
        <v>22814.16590847601</v>
      </c>
      <c r="I23" s="567">
        <v>9.2573683380646639</v>
      </c>
      <c r="J23" s="567">
        <v>8.8984919174295403</v>
      </c>
      <c r="K23" s="570">
        <v>8.6815513817938577</v>
      </c>
    </row>
    <row r="24" spans="1:20" s="75" customFormat="1" ht="15" customHeight="1">
      <c r="A24" s="562"/>
      <c r="B24" s="345" t="s">
        <v>247</v>
      </c>
      <c r="C24" s="588">
        <v>757.71783080814635</v>
      </c>
      <c r="D24" s="566">
        <v>813.83785572598208</v>
      </c>
      <c r="E24" s="589">
        <v>749.70043287591182</v>
      </c>
      <c r="F24" s="588">
        <v>6321.7005602296249</v>
      </c>
      <c r="G24" s="566">
        <v>7111.9129273751205</v>
      </c>
      <c r="H24" s="589">
        <v>6771.8182391260498</v>
      </c>
      <c r="I24" s="567">
        <v>8.3430801060695572</v>
      </c>
      <c r="J24" s="567">
        <v>8.7387344755927536</v>
      </c>
      <c r="K24" s="570">
        <v>9.0326988516583935</v>
      </c>
    </row>
    <row r="25" spans="1:20" s="75" customFormat="1" ht="15" customHeight="1">
      <c r="A25" s="562"/>
      <c r="B25" s="345" t="s">
        <v>31</v>
      </c>
      <c r="C25" s="588">
        <v>751.78685426975198</v>
      </c>
      <c r="D25" s="566">
        <v>808.98377861249207</v>
      </c>
      <c r="E25" s="589">
        <v>855.18844111785882</v>
      </c>
      <c r="F25" s="588">
        <v>8570.2799155115754</v>
      </c>
      <c r="G25" s="566">
        <v>8729.3069734553847</v>
      </c>
      <c r="H25" s="589">
        <v>9519.5204810473115</v>
      </c>
      <c r="I25" s="567">
        <v>11.399879988372922</v>
      </c>
      <c r="J25" s="567">
        <v>10.790459838919432</v>
      </c>
      <c r="K25" s="570">
        <v>11.13148871446845</v>
      </c>
    </row>
    <row r="26" spans="1:20" s="75" customFormat="1" ht="15" customHeight="1">
      <c r="A26" s="562"/>
      <c r="B26" s="345" t="s">
        <v>248</v>
      </c>
      <c r="C26" s="588">
        <v>675.27376202917253</v>
      </c>
      <c r="D26" s="566">
        <v>622.32823737090189</v>
      </c>
      <c r="E26" s="589">
        <v>593.0025902150536</v>
      </c>
      <c r="F26" s="588">
        <v>6377.9930938914413</v>
      </c>
      <c r="G26" s="566">
        <v>6399.5168332538942</v>
      </c>
      <c r="H26" s="589">
        <v>5872.4448398014729</v>
      </c>
      <c r="I26" s="567">
        <v>9.4450479976088655</v>
      </c>
      <c r="J26" s="567">
        <v>10.283185703238212</v>
      </c>
      <c r="K26" s="570">
        <v>9.9028991385548899</v>
      </c>
    </row>
    <row r="27" spans="1:20" s="75" customFormat="1" ht="15" customHeight="1">
      <c r="A27" s="562"/>
      <c r="B27" s="345" t="s">
        <v>32</v>
      </c>
      <c r="C27" s="588">
        <v>39.755880522293431</v>
      </c>
      <c r="D27" s="566">
        <v>65.65416493404723</v>
      </c>
      <c r="E27" s="589">
        <v>80.835977402080346</v>
      </c>
      <c r="F27" s="588">
        <v>314.06485578380659</v>
      </c>
      <c r="G27" s="566">
        <v>546.92655448281391</v>
      </c>
      <c r="H27" s="589">
        <v>625.33959411789851</v>
      </c>
      <c r="I27" s="567">
        <v>7.8998339782134162</v>
      </c>
      <c r="J27" s="567">
        <v>8.3304167379514755</v>
      </c>
      <c r="K27" s="570">
        <v>7.7359068847209258</v>
      </c>
    </row>
    <row r="28" spans="1:20" s="75" customFormat="1" ht="15" customHeight="1">
      <c r="A28" s="562"/>
      <c r="B28" s="345" t="s">
        <v>249</v>
      </c>
      <c r="C28" s="588">
        <v>2196.8151564094874</v>
      </c>
      <c r="D28" s="566">
        <v>2539.5406023091191</v>
      </c>
      <c r="E28" s="589">
        <v>2335.0540998431507</v>
      </c>
      <c r="F28" s="588">
        <v>16860.556658213423</v>
      </c>
      <c r="G28" s="566">
        <v>20739.17156007326</v>
      </c>
      <c r="H28" s="589">
        <v>18094.88792770954</v>
      </c>
      <c r="I28" s="567">
        <v>7.6750001514786561</v>
      </c>
      <c r="J28" s="567">
        <v>8.1665052101217945</v>
      </c>
      <c r="K28" s="570">
        <v>7.7492371285637462</v>
      </c>
    </row>
    <row r="29" spans="1:20" s="261" customFormat="1" ht="15" customHeight="1">
      <c r="A29" s="562"/>
      <c r="B29" s="345" t="s">
        <v>250</v>
      </c>
      <c r="C29" s="588">
        <v>1708.3159948014504</v>
      </c>
      <c r="D29" s="566">
        <v>1805.0557959100083</v>
      </c>
      <c r="E29" s="589">
        <v>1781.5563567229096</v>
      </c>
      <c r="F29" s="588">
        <v>13541.641669921575</v>
      </c>
      <c r="G29" s="566">
        <v>14658.99515627728</v>
      </c>
      <c r="H29" s="589">
        <v>13756.735953256086</v>
      </c>
      <c r="I29" s="567">
        <v>7.9268950891579379</v>
      </c>
      <c r="J29" s="567">
        <v>8.1210759188122683</v>
      </c>
      <c r="K29" s="570">
        <v>7.7217517713337811</v>
      </c>
      <c r="L29" s="63"/>
      <c r="M29" s="63"/>
      <c r="N29" s="63"/>
      <c r="O29" s="63"/>
      <c r="P29" s="63"/>
      <c r="Q29" s="63"/>
      <c r="R29" s="63"/>
      <c r="S29" s="63"/>
      <c r="T29" s="63"/>
    </row>
    <row r="30" spans="1:20" ht="15" customHeight="1">
      <c r="A30" s="562"/>
      <c r="B30" s="345" t="s">
        <v>329</v>
      </c>
      <c r="C30" s="588">
        <v>6856.1231924215272</v>
      </c>
      <c r="D30" s="566">
        <v>7238.0832622293146</v>
      </c>
      <c r="E30" s="589">
        <v>7156.3497593872307</v>
      </c>
      <c r="F30" s="588">
        <v>66128.436257479305</v>
      </c>
      <c r="G30" s="566">
        <v>69327.613088597092</v>
      </c>
      <c r="H30" s="589">
        <v>66394.995909145233</v>
      </c>
      <c r="I30" s="567">
        <v>9.6451645341750751</v>
      </c>
      <c r="J30" s="567">
        <v>9.5781729191167564</v>
      </c>
      <c r="K30" s="570">
        <v>9.2777740246768445</v>
      </c>
    </row>
    <row r="31" spans="1:20" ht="15" customHeight="1">
      <c r="A31" s="562"/>
      <c r="B31" s="345" t="s">
        <v>252</v>
      </c>
      <c r="C31" s="588">
        <v>802.04571140823361</v>
      </c>
      <c r="D31" s="566">
        <v>902.79787272773808</v>
      </c>
      <c r="E31" s="589">
        <v>867.63334917824579</v>
      </c>
      <c r="F31" s="588">
        <v>7891.4483309531479</v>
      </c>
      <c r="G31" s="566">
        <v>9403.8164371479197</v>
      </c>
      <c r="H31" s="589">
        <v>7438.4182523187073</v>
      </c>
      <c r="I31" s="567">
        <v>9.8391503360791308</v>
      </c>
      <c r="J31" s="567">
        <v>10.416303273660773</v>
      </c>
      <c r="K31" s="570">
        <v>8.5732276881286236</v>
      </c>
    </row>
    <row r="32" spans="1:20" ht="15" customHeight="1">
      <c r="A32" s="562"/>
      <c r="B32" s="345" t="s">
        <v>253</v>
      </c>
      <c r="C32" s="588">
        <v>1512.2309942228287</v>
      </c>
      <c r="D32" s="566">
        <v>1734.0449878823317</v>
      </c>
      <c r="E32" s="589">
        <v>1586.528827096919</v>
      </c>
      <c r="F32" s="588">
        <v>15701.582012029648</v>
      </c>
      <c r="G32" s="566">
        <v>16644.351865041386</v>
      </c>
      <c r="H32" s="589">
        <v>15526.274417831521</v>
      </c>
      <c r="I32" s="567">
        <v>10.383057927006094</v>
      </c>
      <c r="J32" s="567">
        <v>9.5985698072158865</v>
      </c>
      <c r="K32" s="570">
        <v>9.7863172434389316</v>
      </c>
    </row>
    <row r="33" spans="1:11" ht="15" customHeight="1">
      <c r="A33" s="562"/>
      <c r="B33" s="345" t="s">
        <v>254</v>
      </c>
      <c r="C33" s="588">
        <v>1948.9051813027188</v>
      </c>
      <c r="D33" s="566">
        <v>2254.1791278020082</v>
      </c>
      <c r="E33" s="589">
        <v>2296.250905002591</v>
      </c>
      <c r="F33" s="588">
        <v>18370.508212955148</v>
      </c>
      <c r="G33" s="566">
        <v>19070.207535854483</v>
      </c>
      <c r="H33" s="589">
        <v>19069.419122765787</v>
      </c>
      <c r="I33" s="567">
        <v>9.4260656645571821</v>
      </c>
      <c r="J33" s="567">
        <v>8.4599343950315742</v>
      </c>
      <c r="K33" s="570">
        <v>8.3045886149555024</v>
      </c>
    </row>
    <row r="34" spans="1:11" ht="15" customHeight="1">
      <c r="A34" s="562"/>
      <c r="B34" s="345" t="s">
        <v>33</v>
      </c>
      <c r="C34" s="588">
        <v>882.69712035010696</v>
      </c>
      <c r="D34" s="566">
        <v>958.76183128768344</v>
      </c>
      <c r="E34" s="589">
        <v>879.17986135806348</v>
      </c>
      <c r="F34" s="588">
        <v>10495.279841083702</v>
      </c>
      <c r="G34" s="566">
        <v>10504.672656886371</v>
      </c>
      <c r="H34" s="589">
        <v>9337.6242132163134</v>
      </c>
      <c r="I34" s="567">
        <v>11.890012552574008</v>
      </c>
      <c r="J34" s="567">
        <v>10.956498594419292</v>
      </c>
      <c r="K34" s="570">
        <v>10.620834966343002</v>
      </c>
    </row>
    <row r="35" spans="1:11" ht="15" customHeight="1">
      <c r="A35" s="562"/>
      <c r="B35" s="345" t="s">
        <v>219</v>
      </c>
      <c r="C35" s="588">
        <v>1975.1954120476407</v>
      </c>
      <c r="D35" s="566">
        <v>2010.3908591552804</v>
      </c>
      <c r="E35" s="589">
        <v>1961.6929238753232</v>
      </c>
      <c r="F35" s="588">
        <v>17130.004472689176</v>
      </c>
      <c r="G35" s="566">
        <v>19323.591624068136</v>
      </c>
      <c r="H35" s="589">
        <v>19517.880444787108</v>
      </c>
      <c r="I35" s="567">
        <v>8.6725618985368573</v>
      </c>
      <c r="J35" s="567">
        <v>9.6118580802677656</v>
      </c>
      <c r="K35" s="570">
        <v>9.949508512387121</v>
      </c>
    </row>
    <row r="36" spans="1:11" ht="15" customHeight="1">
      <c r="A36" s="563"/>
      <c r="B36" s="572" t="s">
        <v>22</v>
      </c>
      <c r="C36" s="584">
        <v>22824.953464133036</v>
      </c>
      <c r="D36" s="573">
        <v>24647.839975278534</v>
      </c>
      <c r="E36" s="585">
        <v>23770.863967288027</v>
      </c>
      <c r="F36" s="584">
        <v>212865.85964474615</v>
      </c>
      <c r="G36" s="573">
        <v>228213.93478173894</v>
      </c>
      <c r="H36" s="585">
        <v>214739.52530359902</v>
      </c>
      <c r="I36" s="574">
        <v>9.326015055375338</v>
      </c>
      <c r="J36" s="574">
        <v>9.2589831405362322</v>
      </c>
      <c r="K36" s="575">
        <v>9.0337282481238415</v>
      </c>
    </row>
    <row r="37" spans="1:11" ht="15" customHeight="1">
      <c r="A37" s="571" t="s">
        <v>78</v>
      </c>
      <c r="B37" s="345"/>
      <c r="C37" s="583"/>
      <c r="D37" s="565"/>
      <c r="E37" s="568"/>
      <c r="F37" s="583"/>
      <c r="G37" s="565"/>
      <c r="H37" s="568"/>
      <c r="I37" s="567"/>
      <c r="J37" s="567"/>
      <c r="K37" s="569"/>
    </row>
    <row r="38" spans="1:11" ht="15" customHeight="1">
      <c r="A38" s="562"/>
      <c r="B38" s="345" t="s">
        <v>246</v>
      </c>
      <c r="C38" s="583">
        <v>27340.179806429886</v>
      </c>
      <c r="D38" s="565">
        <v>28152.26067831595</v>
      </c>
      <c r="E38" s="568">
        <v>27409.208787414198</v>
      </c>
      <c r="F38" s="583">
        <v>140606.57800676077</v>
      </c>
      <c r="G38" s="565">
        <v>143679.34216592912</v>
      </c>
      <c r="H38" s="568">
        <v>137822.32583543309</v>
      </c>
      <c r="I38" s="567">
        <v>5.1428549117915017</v>
      </c>
      <c r="J38" s="567">
        <v>5.1036520231072231</v>
      </c>
      <c r="K38" s="569">
        <v>5.0283219375058561</v>
      </c>
    </row>
    <row r="39" spans="1:11" ht="15" customHeight="1">
      <c r="A39" s="562"/>
      <c r="B39" s="345" t="s">
        <v>247</v>
      </c>
      <c r="C39" s="583">
        <v>8454.6635999288264</v>
      </c>
      <c r="D39" s="565">
        <v>8317.1138303125081</v>
      </c>
      <c r="E39" s="568">
        <v>7737.9809792442329</v>
      </c>
      <c r="F39" s="583">
        <v>42598.423734914824</v>
      </c>
      <c r="G39" s="565">
        <v>42808.105481539948</v>
      </c>
      <c r="H39" s="568">
        <v>39964.720005200426</v>
      </c>
      <c r="I39" s="567">
        <v>5.0384528291904402</v>
      </c>
      <c r="J39" s="567">
        <v>5.1469904530489599</v>
      </c>
      <c r="K39" s="569">
        <v>5.1647477697862954</v>
      </c>
    </row>
    <row r="40" spans="1:11" ht="15" customHeight="1">
      <c r="A40" s="562"/>
      <c r="B40" s="345" t="s">
        <v>31</v>
      </c>
      <c r="C40" s="583">
        <v>9540.7595455436458</v>
      </c>
      <c r="D40" s="565">
        <v>9174.3257957256446</v>
      </c>
      <c r="E40" s="568">
        <v>9118.8003304118592</v>
      </c>
      <c r="F40" s="583">
        <v>50167.757308233042</v>
      </c>
      <c r="G40" s="565">
        <v>47608.249226728578</v>
      </c>
      <c r="H40" s="568">
        <v>46393.564361723875</v>
      </c>
      <c r="I40" s="567">
        <v>5.2582561240279544</v>
      </c>
      <c r="J40" s="567">
        <v>5.1892913208847951</v>
      </c>
      <c r="K40" s="569">
        <v>5.0876828837887782</v>
      </c>
    </row>
    <row r="41" spans="1:11" ht="15" customHeight="1">
      <c r="A41" s="562"/>
      <c r="B41" s="345" t="s">
        <v>248</v>
      </c>
      <c r="C41" s="583">
        <v>8150.7062663466586</v>
      </c>
      <c r="D41" s="565">
        <v>7903.8727390675513</v>
      </c>
      <c r="E41" s="568">
        <v>7598.1674169845455</v>
      </c>
      <c r="F41" s="583">
        <v>46688.908182944659</v>
      </c>
      <c r="G41" s="565">
        <v>43988.22378480569</v>
      </c>
      <c r="H41" s="568">
        <v>39723.400211674285</v>
      </c>
      <c r="I41" s="567">
        <v>5.7282039932806637</v>
      </c>
      <c r="J41" s="567">
        <v>5.5654013212256173</v>
      </c>
      <c r="K41" s="569">
        <v>5.2280238157004382</v>
      </c>
    </row>
    <row r="42" spans="1:11" ht="15" customHeight="1">
      <c r="A42" s="562"/>
      <c r="B42" s="345" t="s">
        <v>32</v>
      </c>
      <c r="C42" s="583">
        <v>674.43981715298776</v>
      </c>
      <c r="D42" s="565">
        <v>686.02481242873591</v>
      </c>
      <c r="E42" s="568">
        <v>571.97248281650513</v>
      </c>
      <c r="F42" s="583">
        <v>5782.3931325827434</v>
      </c>
      <c r="G42" s="565">
        <v>4321.0146853101705</v>
      </c>
      <c r="H42" s="568">
        <v>4281.552651151691</v>
      </c>
      <c r="I42" s="567">
        <v>8.573623599199637</v>
      </c>
      <c r="J42" s="567">
        <v>6.2986274068024857</v>
      </c>
      <c r="K42" s="569">
        <v>7.485592016714655</v>
      </c>
    </row>
    <row r="43" spans="1:11" ht="15" customHeight="1">
      <c r="A43" s="562"/>
      <c r="B43" s="345" t="s">
        <v>249</v>
      </c>
      <c r="C43" s="583">
        <v>15278.767146988197</v>
      </c>
      <c r="D43" s="565">
        <v>15893.59406164242</v>
      </c>
      <c r="E43" s="568">
        <v>14110.918753583408</v>
      </c>
      <c r="F43" s="583">
        <v>84477.972535204535</v>
      </c>
      <c r="G43" s="565">
        <v>88491.344867154912</v>
      </c>
      <c r="H43" s="568">
        <v>80794.523870296849</v>
      </c>
      <c r="I43" s="567">
        <v>5.5291092352210578</v>
      </c>
      <c r="J43" s="567">
        <v>5.5677365688305711</v>
      </c>
      <c r="K43" s="569">
        <v>5.7256742300907533</v>
      </c>
    </row>
    <row r="44" spans="1:11" ht="15" customHeight="1">
      <c r="A44" s="562"/>
      <c r="B44" s="345" t="s">
        <v>250</v>
      </c>
      <c r="C44" s="583">
        <v>12106.91381658402</v>
      </c>
      <c r="D44" s="565">
        <v>12379.738511051461</v>
      </c>
      <c r="E44" s="568">
        <v>12523.632182888095</v>
      </c>
      <c r="F44" s="583">
        <v>79621.790235883585</v>
      </c>
      <c r="G44" s="565">
        <v>80747.291529023365</v>
      </c>
      <c r="H44" s="568">
        <v>79687.434932398333</v>
      </c>
      <c r="I44" s="567">
        <v>6.5765554659204613</v>
      </c>
      <c r="J44" s="567">
        <v>6.5225361147119392</v>
      </c>
      <c r="K44" s="569">
        <v>6.3629651341310378</v>
      </c>
    </row>
    <row r="45" spans="1:11" ht="15" customHeight="1">
      <c r="A45" s="562"/>
      <c r="B45" s="345" t="s">
        <v>329</v>
      </c>
      <c r="C45" s="583">
        <v>47301.990950972431</v>
      </c>
      <c r="D45" s="565">
        <v>47202.70726967221</v>
      </c>
      <c r="E45" s="568">
        <v>46292.584025338772</v>
      </c>
      <c r="F45" s="583">
        <v>322157.20162040304</v>
      </c>
      <c r="G45" s="565">
        <v>319424.51901476353</v>
      </c>
      <c r="H45" s="568">
        <v>314276.40062526829</v>
      </c>
      <c r="I45" s="567">
        <v>6.810647821448204</v>
      </c>
      <c r="J45" s="567">
        <v>6.7670804809959311</v>
      </c>
      <c r="K45" s="569">
        <v>6.7889146229824959</v>
      </c>
    </row>
    <row r="46" spans="1:11" ht="15" customHeight="1">
      <c r="A46" s="562"/>
      <c r="B46" s="345" t="s">
        <v>252</v>
      </c>
      <c r="C46" s="583">
        <v>9452.4780015516844</v>
      </c>
      <c r="D46" s="565">
        <v>10058.747633602483</v>
      </c>
      <c r="E46" s="568">
        <v>9352.5469191018692</v>
      </c>
      <c r="F46" s="583">
        <v>52499.674048820169</v>
      </c>
      <c r="G46" s="565">
        <v>56812.296673744415</v>
      </c>
      <c r="H46" s="568">
        <v>52213.15569380347</v>
      </c>
      <c r="I46" s="567">
        <v>5.5540646632768693</v>
      </c>
      <c r="J46" s="567">
        <v>5.6480487177107372</v>
      </c>
      <c r="K46" s="569">
        <v>5.5827739914527506</v>
      </c>
    </row>
    <row r="47" spans="1:11" ht="15" customHeight="1">
      <c r="A47" s="562"/>
      <c r="B47" s="345" t="s">
        <v>253</v>
      </c>
      <c r="C47" s="583">
        <v>18147.240674417702</v>
      </c>
      <c r="D47" s="565">
        <v>18785.823573060883</v>
      </c>
      <c r="E47" s="568">
        <v>18264.694487443496</v>
      </c>
      <c r="F47" s="583">
        <v>91415.460696644426</v>
      </c>
      <c r="G47" s="565">
        <v>93192.588518561126</v>
      </c>
      <c r="H47" s="568">
        <v>92081.32158177477</v>
      </c>
      <c r="I47" s="567">
        <v>5.0374303364760831</v>
      </c>
      <c r="J47" s="567">
        <v>4.9607933427097928</v>
      </c>
      <c r="K47" s="569">
        <v>5.0414925716429746</v>
      </c>
    </row>
    <row r="48" spans="1:11" ht="15" customHeight="1">
      <c r="A48" s="562"/>
      <c r="B48" s="345" t="s">
        <v>254</v>
      </c>
      <c r="C48" s="583">
        <v>17648.406023131458</v>
      </c>
      <c r="D48" s="565">
        <v>17682.717920123898</v>
      </c>
      <c r="E48" s="568">
        <v>18904.706003470317</v>
      </c>
      <c r="F48" s="583">
        <v>90389.07022461883</v>
      </c>
      <c r="G48" s="565">
        <v>94940.587866143411</v>
      </c>
      <c r="H48" s="568">
        <v>92575.121035301723</v>
      </c>
      <c r="I48" s="567">
        <v>5.1216563187716471</v>
      </c>
      <c r="J48" s="567">
        <v>5.3691173661768277</v>
      </c>
      <c r="K48" s="569">
        <v>4.8969352402681006</v>
      </c>
    </row>
    <row r="49" spans="1:91" ht="15" customHeight="1">
      <c r="A49" s="562"/>
      <c r="B49" s="345" t="s">
        <v>33</v>
      </c>
      <c r="C49" s="583">
        <v>12278.683860899839</v>
      </c>
      <c r="D49" s="565">
        <v>12211.203409463986</v>
      </c>
      <c r="E49" s="568">
        <v>12290.334998079865</v>
      </c>
      <c r="F49" s="583">
        <v>60671.067708229384</v>
      </c>
      <c r="G49" s="565">
        <v>60769.826427717046</v>
      </c>
      <c r="H49" s="568">
        <v>60172.536727739862</v>
      </c>
      <c r="I49" s="567">
        <v>4.9411702748883322</v>
      </c>
      <c r="J49" s="567">
        <v>4.9765632747235147</v>
      </c>
      <c r="K49" s="569">
        <v>4.8959232386375717</v>
      </c>
    </row>
    <row r="50" spans="1:91" ht="15" customHeight="1">
      <c r="A50" s="562"/>
      <c r="B50" s="345" t="s">
        <v>219</v>
      </c>
      <c r="C50" s="583">
        <v>15580.198692459451</v>
      </c>
      <c r="D50" s="565">
        <v>15344.718918910989</v>
      </c>
      <c r="E50" s="568">
        <v>14629.276935138689</v>
      </c>
      <c r="F50" s="583">
        <v>89284.285956645879</v>
      </c>
      <c r="G50" s="565">
        <v>88886.405157917208</v>
      </c>
      <c r="H50" s="568">
        <v>85284.548847409926</v>
      </c>
      <c r="I50" s="567">
        <v>5.7306256305869798</v>
      </c>
      <c r="J50" s="567">
        <v>5.7926382117285113</v>
      </c>
      <c r="K50" s="569">
        <v>5.8297173008299064</v>
      </c>
    </row>
    <row r="51" spans="1:91" ht="15" customHeight="1">
      <c r="A51" s="563"/>
      <c r="B51" s="572" t="s">
        <v>22</v>
      </c>
      <c r="C51" s="584">
        <v>201955.42820240677</v>
      </c>
      <c r="D51" s="573">
        <v>203792.84915337869</v>
      </c>
      <c r="E51" s="585">
        <v>198804.82430191583</v>
      </c>
      <c r="F51" s="584">
        <v>1156360.583391886</v>
      </c>
      <c r="G51" s="573">
        <v>1165669.7953993385</v>
      </c>
      <c r="H51" s="585">
        <v>1125270.6063791765</v>
      </c>
      <c r="I51" s="574">
        <v>5.7258207599794799</v>
      </c>
      <c r="J51" s="574">
        <v>5.7198758457026697</v>
      </c>
      <c r="K51" s="575">
        <v>5.6601775652600832</v>
      </c>
    </row>
    <row r="52" spans="1:91" s="732" customFormat="1" ht="15" customHeight="1">
      <c r="A52" s="732" t="s">
        <v>282</v>
      </c>
      <c r="L52" s="733"/>
      <c r="M52" s="733"/>
      <c r="N52" s="733"/>
      <c r="O52" s="733"/>
      <c r="P52" s="733"/>
      <c r="Q52" s="733"/>
      <c r="R52" s="733"/>
      <c r="S52" s="733"/>
      <c r="T52" s="733"/>
    </row>
    <row r="53" spans="1:91" s="734" customFormat="1" ht="15" customHeight="1">
      <c r="A53" s="726" t="s">
        <v>221</v>
      </c>
      <c r="L53" s="735"/>
      <c r="M53" s="735"/>
      <c r="N53" s="735"/>
      <c r="O53" s="735"/>
      <c r="P53" s="735"/>
      <c r="Q53" s="735"/>
      <c r="R53" s="735"/>
      <c r="S53" s="735"/>
      <c r="T53" s="735"/>
    </row>
    <row r="54" spans="1:91" s="736" customFormat="1" ht="11.25">
      <c r="L54" s="737"/>
      <c r="M54" s="737"/>
      <c r="N54" s="737"/>
      <c r="O54" s="737"/>
      <c r="P54" s="737"/>
      <c r="Q54" s="737"/>
      <c r="R54" s="737"/>
      <c r="S54" s="737"/>
      <c r="T54" s="737"/>
    </row>
    <row r="55" spans="1:91" s="716" customFormat="1" ht="47.25" customHeight="1">
      <c r="A55" s="714" t="s">
        <v>374</v>
      </c>
      <c r="B55" s="715"/>
      <c r="C55" s="715"/>
      <c r="D55" s="715"/>
      <c r="E55" s="715"/>
      <c r="F55" s="715"/>
      <c r="G55" s="715"/>
      <c r="H55" s="715"/>
      <c r="I55" s="715"/>
      <c r="J55" s="715"/>
      <c r="K55" s="715"/>
      <c r="L55" s="715"/>
      <c r="M55" s="752"/>
      <c r="N55" s="752"/>
      <c r="O55" s="752"/>
      <c r="P55" s="752"/>
      <c r="Q55" s="752"/>
      <c r="R55" s="752"/>
      <c r="S55" s="752"/>
      <c r="T55" s="752"/>
    </row>
    <row r="56" spans="1:91" s="722" customFormat="1" ht="9.9499999999999993" customHeight="1">
      <c r="A56" s="717"/>
      <c r="B56" s="718"/>
      <c r="C56" s="718"/>
      <c r="D56" s="718"/>
      <c r="E56" s="718"/>
      <c r="F56" s="719"/>
      <c r="G56" s="719"/>
      <c r="H56" s="720"/>
      <c r="I56" s="718"/>
      <c r="J56" s="718"/>
      <c r="K56" s="718"/>
      <c r="L56" s="718"/>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1"/>
      <c r="BR56" s="721"/>
      <c r="BS56" s="721"/>
      <c r="BT56" s="721"/>
      <c r="BU56" s="721"/>
      <c r="BV56" s="721"/>
      <c r="BW56" s="721"/>
      <c r="BX56" s="721"/>
      <c r="BY56" s="721"/>
      <c r="BZ56" s="721"/>
      <c r="CA56" s="721"/>
      <c r="CB56" s="721"/>
      <c r="CC56" s="721"/>
      <c r="CD56" s="721"/>
      <c r="CE56" s="721"/>
      <c r="CF56" s="721"/>
      <c r="CG56" s="721"/>
      <c r="CH56" s="721"/>
      <c r="CI56" s="721"/>
      <c r="CJ56" s="721"/>
      <c r="CK56" s="721"/>
      <c r="CL56" s="721"/>
      <c r="CM56" s="721"/>
    </row>
    <row r="57" spans="1:91" s="60" customFormat="1" ht="20.25" customHeight="1">
      <c r="A57" s="829" t="s">
        <v>15</v>
      </c>
      <c r="B57" s="829" t="s">
        <v>150</v>
      </c>
      <c r="C57" s="832" t="s">
        <v>44</v>
      </c>
      <c r="D57" s="833"/>
      <c r="E57" s="834"/>
      <c r="F57" s="832" t="s">
        <v>45</v>
      </c>
      <c r="G57" s="833"/>
      <c r="H57" s="834"/>
      <c r="I57" s="835" t="s">
        <v>23</v>
      </c>
      <c r="J57" s="833"/>
      <c r="K57" s="834"/>
      <c r="L57" s="59"/>
      <c r="M57" s="59"/>
      <c r="N57" s="59"/>
      <c r="O57" s="59"/>
      <c r="P57" s="59"/>
      <c r="Q57" s="59"/>
      <c r="R57" s="59"/>
      <c r="S57" s="59"/>
      <c r="T57" s="59"/>
    </row>
    <row r="58" spans="1:91" s="60" customFormat="1" ht="20.25" customHeight="1">
      <c r="A58" s="830"/>
      <c r="B58" s="831"/>
      <c r="C58" s="539" t="s">
        <v>244</v>
      </c>
      <c r="D58" s="454" t="s">
        <v>245</v>
      </c>
      <c r="E58" s="618">
        <v>2015</v>
      </c>
      <c r="F58" s="539" t="s">
        <v>244</v>
      </c>
      <c r="G58" s="454" t="s">
        <v>245</v>
      </c>
      <c r="H58" s="618">
        <v>2015</v>
      </c>
      <c r="I58" s="454" t="s">
        <v>244</v>
      </c>
      <c r="J58" s="454" t="s">
        <v>245</v>
      </c>
      <c r="K58" s="618">
        <v>2015</v>
      </c>
      <c r="L58" s="59"/>
      <c r="M58" s="59"/>
      <c r="N58" s="59"/>
      <c r="O58" s="59"/>
      <c r="P58" s="59"/>
      <c r="Q58" s="59"/>
      <c r="R58" s="59"/>
      <c r="S58" s="59"/>
      <c r="T58" s="59"/>
    </row>
    <row r="59" spans="1:91" s="60" customFormat="1">
      <c r="A59" s="564" t="s">
        <v>46</v>
      </c>
      <c r="B59" s="329" t="s">
        <v>358</v>
      </c>
      <c r="C59" s="583">
        <v>4167.6544167372585</v>
      </c>
      <c r="D59" s="565">
        <v>4533.2171360707507</v>
      </c>
      <c r="E59" s="568">
        <v>3649.0107368430986</v>
      </c>
      <c r="F59" s="588">
        <v>21758.951269208304</v>
      </c>
      <c r="G59" s="566">
        <v>21952.27791141874</v>
      </c>
      <c r="H59" s="568">
        <v>18297.294522414744</v>
      </c>
      <c r="I59" s="567">
        <v>5.2209106354463009</v>
      </c>
      <c r="J59" s="567">
        <v>4.8425383678943472</v>
      </c>
      <c r="K59" s="569">
        <v>5.0143164386094536</v>
      </c>
      <c r="L59" s="59"/>
      <c r="M59" s="59"/>
      <c r="N59" s="59"/>
      <c r="O59" s="59"/>
      <c r="P59" s="59"/>
      <c r="Q59" s="59"/>
      <c r="R59" s="59"/>
      <c r="S59" s="59"/>
      <c r="T59" s="59"/>
    </row>
    <row r="60" spans="1:91" s="60" customFormat="1">
      <c r="A60" s="562"/>
      <c r="B60" s="329" t="s">
        <v>359</v>
      </c>
      <c r="C60" s="583">
        <v>9141.7607791795399</v>
      </c>
      <c r="D60" s="565">
        <v>9456.1485172250614</v>
      </c>
      <c r="E60" s="568">
        <v>9553.436964780467</v>
      </c>
      <c r="F60" s="588">
        <v>40857.94109684939</v>
      </c>
      <c r="G60" s="566">
        <v>42776.339373540133</v>
      </c>
      <c r="H60" s="568">
        <v>44478.470430921567</v>
      </c>
      <c r="I60" s="567">
        <v>4.4693732513657327</v>
      </c>
      <c r="J60" s="567">
        <v>4.5236535039207482</v>
      </c>
      <c r="K60" s="569">
        <v>4.6557558912980861</v>
      </c>
      <c r="L60" s="59"/>
      <c r="M60" s="59"/>
      <c r="N60" s="59"/>
      <c r="O60" s="59"/>
      <c r="P60" s="59"/>
      <c r="Q60" s="59"/>
      <c r="R60" s="59"/>
      <c r="S60" s="59"/>
      <c r="T60" s="59"/>
    </row>
    <row r="61" spans="1:91" s="60" customFormat="1">
      <c r="A61" s="562"/>
      <c r="B61" s="329" t="s">
        <v>360</v>
      </c>
      <c r="C61" s="583">
        <v>3851.1841133870475</v>
      </c>
      <c r="D61" s="565">
        <v>3897.5128174642768</v>
      </c>
      <c r="E61" s="568">
        <v>3727.0391312341822</v>
      </c>
      <c r="F61" s="588">
        <v>16658.880004703737</v>
      </c>
      <c r="G61" s="566">
        <v>17319.340130598717</v>
      </c>
      <c r="H61" s="568">
        <v>16547.938904111801</v>
      </c>
      <c r="I61" s="567">
        <v>4.3256514137550672</v>
      </c>
      <c r="J61" s="567">
        <v>4.4436903588855126</v>
      </c>
      <c r="K61" s="569">
        <v>4.4399691877214265</v>
      </c>
      <c r="L61" s="59"/>
      <c r="M61" s="59"/>
      <c r="N61" s="59"/>
      <c r="O61" s="59"/>
      <c r="P61" s="59"/>
      <c r="Q61" s="59"/>
      <c r="R61" s="59"/>
      <c r="S61" s="59"/>
      <c r="T61" s="59"/>
    </row>
    <row r="62" spans="1:91" s="60" customFormat="1">
      <c r="A62" s="562"/>
      <c r="B62" s="713" t="s">
        <v>30</v>
      </c>
      <c r="C62" s="583">
        <v>4003.7766301721772</v>
      </c>
      <c r="D62" s="565">
        <v>4212.3616800404898</v>
      </c>
      <c r="E62" s="568">
        <v>3819.6223039697938</v>
      </c>
      <c r="F62" s="588">
        <v>18103.376543713828</v>
      </c>
      <c r="G62" s="566">
        <v>18624.268205582222</v>
      </c>
      <c r="H62" s="568">
        <v>17212.902611966849</v>
      </c>
      <c r="I62" s="567">
        <v>4.5215750567322024</v>
      </c>
      <c r="J62" s="567">
        <v>4.4213364426492463</v>
      </c>
      <c r="K62" s="569">
        <v>4.5064410148818137</v>
      </c>
      <c r="L62" s="59"/>
      <c r="M62" s="59"/>
      <c r="N62" s="59"/>
      <c r="O62" s="59"/>
      <c r="P62" s="59"/>
      <c r="Q62" s="59"/>
      <c r="R62" s="59"/>
      <c r="S62" s="59"/>
      <c r="T62" s="59"/>
    </row>
    <row r="63" spans="1:91" s="60" customFormat="1">
      <c r="A63" s="562"/>
      <c r="B63" s="329" t="s">
        <v>361</v>
      </c>
      <c r="C63" s="583">
        <v>4680.0943224730154</v>
      </c>
      <c r="D63" s="565">
        <v>4845.7637167067514</v>
      </c>
      <c r="E63" s="568">
        <v>4517.1914226983754</v>
      </c>
      <c r="F63" s="588">
        <v>21523.425744726195</v>
      </c>
      <c r="G63" s="566">
        <v>22191.750325621662</v>
      </c>
      <c r="H63" s="568">
        <v>21268.01717984775</v>
      </c>
      <c r="I63" s="567">
        <v>4.598929906470981</v>
      </c>
      <c r="J63" s="567">
        <v>4.5796187397893773</v>
      </c>
      <c r="K63" s="569">
        <v>4.7082390781533787</v>
      </c>
      <c r="L63" s="59"/>
      <c r="M63" s="59"/>
      <c r="N63" s="59"/>
      <c r="O63" s="59"/>
      <c r="P63" s="59"/>
      <c r="Q63" s="59"/>
      <c r="R63" s="59"/>
      <c r="S63" s="59"/>
      <c r="T63" s="59"/>
    </row>
    <row r="64" spans="1:91" s="60" customFormat="1">
      <c r="A64" s="562"/>
      <c r="B64" s="329" t="s">
        <v>31</v>
      </c>
      <c r="C64" s="583">
        <v>8788.9726912738934</v>
      </c>
      <c r="D64" s="565">
        <v>8365.3420171131529</v>
      </c>
      <c r="E64" s="568">
        <v>8263.6118892939994</v>
      </c>
      <c r="F64" s="588">
        <v>41597.477392721463</v>
      </c>
      <c r="G64" s="566">
        <v>38878.942253273191</v>
      </c>
      <c r="H64" s="568">
        <v>36874.043880676545</v>
      </c>
      <c r="I64" s="567">
        <v>4.7329169009731249</v>
      </c>
      <c r="J64" s="567">
        <v>4.6476213612949397</v>
      </c>
      <c r="K64" s="569">
        <v>4.4622187458306293</v>
      </c>
      <c r="L64" s="59"/>
      <c r="M64" s="59"/>
      <c r="N64" s="59"/>
      <c r="O64" s="59"/>
      <c r="P64" s="59"/>
      <c r="Q64" s="59"/>
      <c r="R64" s="59"/>
      <c r="S64" s="59"/>
      <c r="T64" s="59"/>
    </row>
    <row r="65" spans="1:20" s="60" customFormat="1">
      <c r="A65" s="562"/>
      <c r="B65" s="329" t="s">
        <v>362</v>
      </c>
      <c r="C65" s="583">
        <v>7475.4325043174867</v>
      </c>
      <c r="D65" s="565">
        <v>7281.5445016966487</v>
      </c>
      <c r="E65" s="568">
        <v>7005.1648267694918</v>
      </c>
      <c r="F65" s="588">
        <v>40310.915089053218</v>
      </c>
      <c r="G65" s="566">
        <v>37588.706951551794</v>
      </c>
      <c r="H65" s="568">
        <v>33850.955371872806</v>
      </c>
      <c r="I65" s="567">
        <v>5.392452552514035</v>
      </c>
      <c r="J65" s="567">
        <v>5.1621887283382497</v>
      </c>
      <c r="K65" s="569">
        <v>4.8322853507336445</v>
      </c>
      <c r="L65" s="59"/>
      <c r="M65" s="59"/>
      <c r="N65" s="59"/>
      <c r="O65" s="59"/>
      <c r="P65" s="59"/>
      <c r="Q65" s="59"/>
      <c r="R65" s="59"/>
      <c r="S65" s="59"/>
      <c r="T65" s="59"/>
    </row>
    <row r="66" spans="1:20" s="60" customFormat="1">
      <c r="A66" s="562"/>
      <c r="B66" s="713" t="s">
        <v>367</v>
      </c>
      <c r="C66" s="583">
        <v>3520.2381815732174</v>
      </c>
      <c r="D66" s="565">
        <v>3603.0514553872977</v>
      </c>
      <c r="E66" s="568">
        <v>2979.1755858208408</v>
      </c>
      <c r="F66" s="588">
        <v>17451.719858675431</v>
      </c>
      <c r="G66" s="566">
        <v>19603.907972407222</v>
      </c>
      <c r="H66" s="568">
        <v>17416.89107545041</v>
      </c>
      <c r="I66" s="567">
        <v>4.9575395068512504</v>
      </c>
      <c r="J66" s="567">
        <v>5.4409181259666379</v>
      </c>
      <c r="K66" s="569">
        <v>5.8462116695453519</v>
      </c>
      <c r="L66" s="59"/>
      <c r="M66" s="59"/>
      <c r="N66" s="59"/>
      <c r="O66" s="59"/>
      <c r="P66" s="59"/>
      <c r="Q66" s="59"/>
      <c r="R66" s="59"/>
      <c r="S66" s="59"/>
      <c r="T66" s="59"/>
    </row>
    <row r="67" spans="1:20" s="60" customFormat="1">
      <c r="A67" s="562"/>
      <c r="B67" s="329" t="s">
        <v>32</v>
      </c>
      <c r="C67" s="583">
        <v>634.68393663069435</v>
      </c>
      <c r="D67" s="565">
        <v>620.37064749468868</v>
      </c>
      <c r="E67" s="568">
        <v>491.13650541442479</v>
      </c>
      <c r="F67" s="588">
        <v>5468.3282767989367</v>
      </c>
      <c r="G67" s="566">
        <v>3774.088130827357</v>
      </c>
      <c r="H67" s="568">
        <v>3656.2130570337922</v>
      </c>
      <c r="I67" s="567">
        <v>8.6158290153494317</v>
      </c>
      <c r="J67" s="567">
        <v>6.0836020306064995</v>
      </c>
      <c r="K67" s="569">
        <v>7.4443927843413951</v>
      </c>
      <c r="L67" s="59"/>
      <c r="M67" s="59"/>
      <c r="N67" s="59"/>
      <c r="O67" s="59"/>
      <c r="P67" s="59"/>
      <c r="Q67" s="59"/>
      <c r="R67" s="59"/>
      <c r="S67" s="59"/>
      <c r="T67" s="59"/>
    </row>
    <row r="68" spans="1:20" s="60" customFormat="1">
      <c r="A68" s="562"/>
      <c r="B68" s="713" t="s">
        <v>368</v>
      </c>
      <c r="C68" s="583">
        <v>3016.8514466476668</v>
      </c>
      <c r="D68" s="565">
        <v>2657.5122578797741</v>
      </c>
      <c r="E68" s="568">
        <v>2471.0891236699467</v>
      </c>
      <c r="F68" s="588">
        <v>14753.297429959002</v>
      </c>
      <c r="G68" s="566">
        <v>13504.44222854315</v>
      </c>
      <c r="H68" s="568">
        <v>11924.884586226624</v>
      </c>
      <c r="I68" s="567">
        <v>4.8902962876587459</v>
      </c>
      <c r="J68" s="567">
        <v>5.0816105131787097</v>
      </c>
      <c r="K68" s="569">
        <v>4.8257606219059959</v>
      </c>
      <c r="L68" s="59"/>
      <c r="M68" s="59"/>
      <c r="N68" s="59"/>
      <c r="O68" s="59"/>
      <c r="P68" s="59"/>
      <c r="Q68" s="59"/>
      <c r="R68" s="59"/>
      <c r="S68" s="59"/>
      <c r="T68" s="59"/>
    </row>
    <row r="69" spans="1:20" s="60" customFormat="1">
      <c r="A69" s="562"/>
      <c r="B69" s="713" t="s">
        <v>369</v>
      </c>
      <c r="C69" s="583">
        <v>4646.655659971274</v>
      </c>
      <c r="D69" s="565">
        <v>4943.5880808342554</v>
      </c>
      <c r="E69" s="568">
        <v>4665.2912659538288</v>
      </c>
      <c r="F69" s="588">
        <v>26504.849174153158</v>
      </c>
      <c r="G69" s="566">
        <v>28784.212031014296</v>
      </c>
      <c r="H69" s="568">
        <v>27561.834829517931</v>
      </c>
      <c r="I69" s="567">
        <v>5.7040700051178339</v>
      </c>
      <c r="J69" s="567">
        <v>5.8225344750319117</v>
      </c>
      <c r="K69" s="569">
        <v>5.9078486761711018</v>
      </c>
      <c r="L69" s="59"/>
      <c r="M69" s="59"/>
      <c r="N69" s="59"/>
      <c r="O69" s="59"/>
      <c r="P69" s="59"/>
      <c r="Q69" s="59"/>
      <c r="R69" s="59"/>
      <c r="S69" s="59"/>
      <c r="T69" s="59"/>
    </row>
    <row r="70" spans="1:20" s="60" customFormat="1">
      <c r="A70" s="562"/>
      <c r="B70" s="713" t="s">
        <v>329</v>
      </c>
      <c r="C70" s="583">
        <v>40445.867758550899</v>
      </c>
      <c r="D70" s="565">
        <v>39964.624007442893</v>
      </c>
      <c r="E70" s="568">
        <v>39136.234265951527</v>
      </c>
      <c r="F70" s="588">
        <v>256028.76536292373</v>
      </c>
      <c r="G70" s="566">
        <v>250096.90592616631</v>
      </c>
      <c r="H70" s="568">
        <v>247881.40471612319</v>
      </c>
      <c r="I70" s="567">
        <v>6.3301587912845605</v>
      </c>
      <c r="J70" s="567">
        <v>6.2579571843235406</v>
      </c>
      <c r="K70" s="569">
        <v>6.3338082819015549</v>
      </c>
      <c r="L70" s="59"/>
      <c r="M70" s="59"/>
      <c r="N70" s="59"/>
      <c r="O70" s="59"/>
      <c r="P70" s="59"/>
      <c r="Q70" s="59"/>
      <c r="R70" s="59"/>
      <c r="S70" s="59"/>
      <c r="T70" s="59"/>
    </row>
    <row r="71" spans="1:20" s="60" customFormat="1">
      <c r="A71" s="562"/>
      <c r="B71" s="713" t="s">
        <v>370</v>
      </c>
      <c r="C71" s="583">
        <v>6999.837540428196</v>
      </c>
      <c r="D71" s="565">
        <v>6685.9372344837302</v>
      </c>
      <c r="E71" s="568">
        <v>6806.5293121753766</v>
      </c>
      <c r="F71" s="588">
        <v>32886.235506459932</v>
      </c>
      <c r="G71" s="566">
        <v>34177.779924272239</v>
      </c>
      <c r="H71" s="568">
        <v>31822.536416636809</v>
      </c>
      <c r="I71" s="567">
        <v>4.6981426806725866</v>
      </c>
      <c r="J71" s="567">
        <v>5.1118906333722638</v>
      </c>
      <c r="K71" s="569">
        <v>4.6752955812168953</v>
      </c>
      <c r="L71" s="59"/>
      <c r="M71" s="59"/>
      <c r="N71" s="59"/>
      <c r="O71" s="59"/>
      <c r="P71" s="59"/>
      <c r="Q71" s="59"/>
      <c r="R71" s="59"/>
      <c r="S71" s="59"/>
      <c r="T71" s="59"/>
    </row>
    <row r="72" spans="1:20" s="60" customFormat="1">
      <c r="A72" s="562"/>
      <c r="B72" s="329" t="s">
        <v>364</v>
      </c>
      <c r="C72" s="583">
        <v>2030.4669094723652</v>
      </c>
      <c r="D72" s="565">
        <v>2110.2476164028021</v>
      </c>
      <c r="E72" s="568">
        <v>1961.0161004357274</v>
      </c>
      <c r="F72" s="588">
        <v>9151.792057956487</v>
      </c>
      <c r="G72" s="566">
        <v>8967.7368891086699</v>
      </c>
      <c r="H72" s="568">
        <v>8390.2667192655663</v>
      </c>
      <c r="I72" s="567">
        <v>4.5072352645897888</v>
      </c>
      <c r="J72" s="567">
        <v>4.2496135616517696</v>
      </c>
      <c r="K72" s="569">
        <v>4.2785302565345047</v>
      </c>
      <c r="L72" s="59"/>
      <c r="M72" s="59"/>
      <c r="N72" s="59"/>
      <c r="O72" s="59"/>
      <c r="P72" s="59"/>
      <c r="Q72" s="59"/>
      <c r="R72" s="59"/>
      <c r="S72" s="59"/>
      <c r="T72" s="59"/>
    </row>
    <row r="73" spans="1:20" s="60" customFormat="1">
      <c r="A73" s="562"/>
      <c r="B73" s="329" t="s">
        <v>365</v>
      </c>
      <c r="C73" s="583">
        <v>5394.059392268231</v>
      </c>
      <c r="D73" s="565">
        <v>5217.7848678752562</v>
      </c>
      <c r="E73" s="568">
        <v>5147.6783310763203</v>
      </c>
      <c r="F73" s="588">
        <v>28406.744749107314</v>
      </c>
      <c r="G73" s="566">
        <v>26195.987423255669</v>
      </c>
      <c r="H73" s="568">
        <v>26985.450344722114</v>
      </c>
      <c r="I73" s="567">
        <v>5.2663018115494138</v>
      </c>
      <c r="J73" s="567">
        <v>5.0205188766096036</v>
      </c>
      <c r="K73" s="569">
        <v>5.2422565298635835</v>
      </c>
      <c r="L73" s="59"/>
      <c r="M73" s="59"/>
      <c r="N73" s="59"/>
      <c r="O73" s="59"/>
      <c r="P73" s="59"/>
      <c r="Q73" s="59"/>
      <c r="R73" s="59"/>
      <c r="S73" s="59"/>
      <c r="T73" s="59"/>
    </row>
    <row r="74" spans="1:20" s="61" customFormat="1">
      <c r="A74" s="562"/>
      <c r="B74" s="713" t="s">
        <v>371</v>
      </c>
      <c r="C74" s="583">
        <v>8699.663301400542</v>
      </c>
      <c r="D74" s="565">
        <v>8742.6015578381557</v>
      </c>
      <c r="E74" s="568">
        <v>9801.9257862923387</v>
      </c>
      <c r="F74" s="588">
        <v>39132.326505203746</v>
      </c>
      <c r="G74" s="566">
        <v>41692.600406016718</v>
      </c>
      <c r="H74" s="568">
        <v>41683.165495899128</v>
      </c>
      <c r="I74" s="567">
        <v>4.4981426463830969</v>
      </c>
      <c r="J74" s="567">
        <v>4.7689008963970601</v>
      </c>
      <c r="K74" s="569">
        <v>4.2525485710360735</v>
      </c>
      <c r="L74" s="76"/>
      <c r="M74" s="76"/>
      <c r="N74" s="76"/>
      <c r="O74" s="76"/>
      <c r="P74" s="76"/>
      <c r="Q74" s="76"/>
      <c r="R74" s="76"/>
      <c r="S74" s="76"/>
      <c r="T74" s="76"/>
    </row>
    <row r="75" spans="1:20" s="60" customFormat="1">
      <c r="A75" s="562"/>
      <c r="B75" s="713" t="s">
        <v>372</v>
      </c>
      <c r="C75" s="583">
        <v>6839.9817946758703</v>
      </c>
      <c r="D75" s="565">
        <v>6954.1285175491448</v>
      </c>
      <c r="E75" s="568">
        <v>6934.4492039614888</v>
      </c>
      <c r="F75" s="588">
        <v>44588.202801054307</v>
      </c>
      <c r="G75" s="566">
        <v>43568.401661576245</v>
      </c>
      <c r="H75" s="568">
        <v>44141.436077382677</v>
      </c>
      <c r="I75" s="567">
        <v>6.518760449883219</v>
      </c>
      <c r="J75" s="567">
        <v>6.2651130981587224</v>
      </c>
      <c r="K75" s="569">
        <v>6.3655287938609035</v>
      </c>
      <c r="L75" s="59"/>
      <c r="M75" s="59"/>
      <c r="N75" s="59"/>
      <c r="O75" s="59"/>
      <c r="P75" s="59"/>
      <c r="Q75" s="59"/>
      <c r="R75" s="59"/>
      <c r="S75" s="59"/>
      <c r="T75" s="59"/>
    </row>
    <row r="76" spans="1:20" s="60" customFormat="1">
      <c r="A76" s="562"/>
      <c r="B76" s="713" t="s">
        <v>33</v>
      </c>
      <c r="C76" s="583">
        <v>11395.986740549733</v>
      </c>
      <c r="D76" s="565">
        <v>11252.441578176304</v>
      </c>
      <c r="E76" s="568">
        <v>11411.155136721804</v>
      </c>
      <c r="F76" s="588">
        <v>50175.787867145686</v>
      </c>
      <c r="G76" s="566">
        <v>50265.153770830679</v>
      </c>
      <c r="H76" s="568">
        <v>50834.912514523545</v>
      </c>
      <c r="I76" s="567">
        <v>4.4029349111655112</v>
      </c>
      <c r="J76" s="567">
        <v>4.4670441896199753</v>
      </c>
      <c r="K76" s="569">
        <v>4.4548436950903989</v>
      </c>
      <c r="L76" s="59"/>
      <c r="M76" s="59"/>
      <c r="N76" s="59"/>
      <c r="O76" s="59"/>
      <c r="P76" s="59"/>
      <c r="Q76" s="59"/>
      <c r="R76" s="59"/>
      <c r="S76" s="59"/>
      <c r="T76" s="59"/>
    </row>
    <row r="77" spans="1:20">
      <c r="A77" s="562"/>
      <c r="B77" s="329" t="s">
        <v>366</v>
      </c>
      <c r="C77" s="583">
        <v>3558.6160271066988</v>
      </c>
      <c r="D77" s="565">
        <v>3620.554197592307</v>
      </c>
      <c r="E77" s="568">
        <v>3807.6266222036975</v>
      </c>
      <c r="F77" s="588">
        <v>21491.945764907665</v>
      </c>
      <c r="G77" s="566">
        <v>22519.894711169829</v>
      </c>
      <c r="H77" s="568">
        <v>21789.26290175959</v>
      </c>
      <c r="I77" s="567">
        <v>6.0394112770805171</v>
      </c>
      <c r="J77" s="567">
        <v>6.2200131477511675</v>
      </c>
      <c r="K77" s="569">
        <v>5.7225313991393572</v>
      </c>
    </row>
    <row r="78" spans="1:20">
      <c r="A78" s="562"/>
      <c r="B78" s="713" t="s">
        <v>373</v>
      </c>
      <c r="C78" s="583">
        <v>5462.7819915429754</v>
      </c>
      <c r="D78" s="565">
        <v>5485.3824515506958</v>
      </c>
      <c r="E78" s="568">
        <v>5163.7125951303824</v>
      </c>
      <c r="F78" s="588">
        <v>25704.145529808902</v>
      </c>
      <c r="G78" s="566">
        <v>24804.160390871039</v>
      </c>
      <c r="H78" s="568">
        <v>23686.310013756156</v>
      </c>
      <c r="I78" s="567">
        <v>4.7053214954581604</v>
      </c>
      <c r="J78" s="567">
        <v>4.5218652682747766</v>
      </c>
      <c r="K78" s="569">
        <v>4.5870697831040079</v>
      </c>
    </row>
    <row r="79" spans="1:20">
      <c r="A79" s="562"/>
      <c r="B79" s="713" t="s">
        <v>219</v>
      </c>
      <c r="C79" s="583">
        <v>13605.003280411813</v>
      </c>
      <c r="D79" s="565">
        <v>13334.32805975571</v>
      </c>
      <c r="E79" s="568">
        <v>12667.584011263363</v>
      </c>
      <c r="F79" s="588">
        <v>72154.2814839567</v>
      </c>
      <c r="G79" s="566">
        <v>69562.813533849054</v>
      </c>
      <c r="H79" s="568">
        <v>65766.668402622818</v>
      </c>
      <c r="I79" s="567">
        <v>5.3035107744400811</v>
      </c>
      <c r="J79" s="567">
        <v>5.2168218167510325</v>
      </c>
      <c r="K79" s="569">
        <v>5.1917294050820173</v>
      </c>
    </row>
    <row r="80" spans="1:20">
      <c r="A80" s="562"/>
      <c r="B80" s="713" t="s">
        <v>34</v>
      </c>
      <c r="C80" s="583">
        <v>20770.905319503159</v>
      </c>
      <c r="D80" s="565">
        <v>21360.566261520042</v>
      </c>
      <c r="E80" s="568">
        <v>21054.279212967325</v>
      </c>
      <c r="F80" s="588">
        <v>98785.334238052426</v>
      </c>
      <c r="G80" s="566">
        <v>100606.15046610453</v>
      </c>
      <c r="H80" s="568">
        <v>98460.221022845333</v>
      </c>
      <c r="I80" s="567">
        <v>4.7559474523865086</v>
      </c>
      <c r="J80" s="567">
        <v>4.7099009096655511</v>
      </c>
      <c r="K80" s="569">
        <v>4.6764945038918126</v>
      </c>
    </row>
    <row r="81" spans="1:11" ht="15" customHeight="1">
      <c r="A81" s="563"/>
      <c r="B81" s="572" t="s">
        <v>238</v>
      </c>
      <c r="C81" s="584">
        <v>179130.4747382738</v>
      </c>
      <c r="D81" s="573">
        <v>179145.00917810015</v>
      </c>
      <c r="E81" s="585">
        <v>175033.9603346278</v>
      </c>
      <c r="F81" s="584">
        <v>943494.72374713956</v>
      </c>
      <c r="G81" s="573">
        <v>937455.86061759957</v>
      </c>
      <c r="H81" s="585">
        <v>910531.08107557788</v>
      </c>
      <c r="I81" s="574">
        <v>5.2670810208350796</v>
      </c>
      <c r="J81" s="574">
        <v>5.2329443333004679</v>
      </c>
      <c r="K81" s="575">
        <v>5.2020252488993313</v>
      </c>
    </row>
    <row r="82" spans="1:11">
      <c r="A82" s="564" t="s">
        <v>231</v>
      </c>
      <c r="B82" s="329" t="s">
        <v>358</v>
      </c>
      <c r="C82" s="583">
        <v>1024.2208712726642</v>
      </c>
      <c r="D82" s="565">
        <v>1166.9520261314906</v>
      </c>
      <c r="E82" s="568">
        <v>1067.281828702409</v>
      </c>
      <c r="F82" s="588">
        <v>7453.3185946944941</v>
      </c>
      <c r="G82" s="566">
        <v>9382.0112429971632</v>
      </c>
      <c r="H82" s="568">
        <v>7888.566956040755</v>
      </c>
      <c r="I82" s="567">
        <v>7.2770618171774197</v>
      </c>
      <c r="J82" s="567">
        <v>8.039757447526819</v>
      </c>
      <c r="K82" s="569">
        <v>7.3912688700336995</v>
      </c>
    </row>
    <row r="83" spans="1:11">
      <c r="A83" s="562"/>
      <c r="B83" s="329" t="s">
        <v>359</v>
      </c>
      <c r="C83" s="583">
        <v>986.02126937500304</v>
      </c>
      <c r="D83" s="565">
        <v>1124.4397841234654</v>
      </c>
      <c r="E83" s="568">
        <v>1059.3407785897534</v>
      </c>
      <c r="F83" s="588">
        <v>10042.703456958756</v>
      </c>
      <c r="G83" s="566">
        <v>10242.981250118733</v>
      </c>
      <c r="H83" s="568">
        <v>9708.8886884245039</v>
      </c>
      <c r="I83" s="567">
        <v>10.185077917562973</v>
      </c>
      <c r="J83" s="567">
        <v>9.1094084314203148</v>
      </c>
      <c r="K83" s="569">
        <v>9.1650287467923732</v>
      </c>
    </row>
    <row r="84" spans="1:11">
      <c r="A84" s="562"/>
      <c r="B84" s="329" t="s">
        <v>360</v>
      </c>
      <c r="C84" s="583">
        <v>288.89418724720304</v>
      </c>
      <c r="D84" s="565">
        <v>302.35077730810195</v>
      </c>
      <c r="E84" s="568">
        <v>345.13066498675664</v>
      </c>
      <c r="F84" s="588">
        <v>2887.5126028273849</v>
      </c>
      <c r="G84" s="566">
        <v>3303.3879042220283</v>
      </c>
      <c r="H84" s="568">
        <v>3551.9828158904779</v>
      </c>
      <c r="I84" s="567">
        <v>9.9950526188904512</v>
      </c>
      <c r="J84" s="567">
        <v>10.925680210359786</v>
      </c>
      <c r="K84" s="569">
        <v>10.291704494084218</v>
      </c>
    </row>
    <row r="85" spans="1:11">
      <c r="A85" s="562"/>
      <c r="B85" s="713" t="s">
        <v>30</v>
      </c>
      <c r="C85" s="583">
        <v>320.13510635146724</v>
      </c>
      <c r="D85" s="565">
        <v>358.58601519536813</v>
      </c>
      <c r="E85" s="568">
        <v>311.89501481318143</v>
      </c>
      <c r="F85" s="588">
        <v>3487.3147803713564</v>
      </c>
      <c r="G85" s="566">
        <v>3589.3255869191016</v>
      </c>
      <c r="H85" s="568">
        <v>2760.2266199728992</v>
      </c>
      <c r="I85" s="567">
        <v>10.893259474463049</v>
      </c>
      <c r="J85" s="567">
        <v>10.009664166527889</v>
      </c>
      <c r="K85" s="569">
        <v>8.8498580896723116</v>
      </c>
    </row>
    <row r="86" spans="1:11">
      <c r="A86" s="562"/>
      <c r="B86" s="329" t="s">
        <v>361</v>
      </c>
      <c r="C86" s="583">
        <v>375.36303997857721</v>
      </c>
      <c r="D86" s="565">
        <v>476.98558514883695</v>
      </c>
      <c r="E86" s="568">
        <v>467.47596462197862</v>
      </c>
      <c r="F86" s="588">
        <v>3185.259641292535</v>
      </c>
      <c r="G86" s="566">
        <v>4014.8062212191903</v>
      </c>
      <c r="H86" s="568">
        <v>3950.4564968305485</v>
      </c>
      <c r="I86" s="567">
        <v>8.4858105408415412</v>
      </c>
      <c r="J86" s="567">
        <v>8.4170388922055661</v>
      </c>
      <c r="K86" s="569">
        <v>8.4506087923152577</v>
      </c>
    </row>
    <row r="87" spans="1:11">
      <c r="A87" s="562"/>
      <c r="B87" s="329" t="s">
        <v>31</v>
      </c>
      <c r="C87" s="583">
        <v>751.78685426975198</v>
      </c>
      <c r="D87" s="565">
        <v>808.98377861249207</v>
      </c>
      <c r="E87" s="568">
        <v>855.18844111785882</v>
      </c>
      <c r="F87" s="588">
        <v>8570.2799155115754</v>
      </c>
      <c r="G87" s="566">
        <v>8729.3069734553847</v>
      </c>
      <c r="H87" s="568">
        <v>9519.5204810473115</v>
      </c>
      <c r="I87" s="567">
        <v>11.399879988372922</v>
      </c>
      <c r="J87" s="567">
        <v>10.790459838919432</v>
      </c>
      <c r="K87" s="569">
        <v>11.13148871446845</v>
      </c>
    </row>
    <row r="88" spans="1:11">
      <c r="A88" s="562"/>
      <c r="B88" s="329" t="s">
        <v>362</v>
      </c>
      <c r="C88" s="583">
        <v>675.27376202917253</v>
      </c>
      <c r="D88" s="565">
        <v>622.32823737090189</v>
      </c>
      <c r="E88" s="568">
        <v>593.0025902150536</v>
      </c>
      <c r="F88" s="588">
        <v>6377.9930938914413</v>
      </c>
      <c r="G88" s="566">
        <v>6399.5168332538942</v>
      </c>
      <c r="H88" s="568">
        <v>5872.4448398014729</v>
      </c>
      <c r="I88" s="567">
        <v>9.4450479976088655</v>
      </c>
      <c r="J88" s="567">
        <v>10.283185703238212</v>
      </c>
      <c r="K88" s="569">
        <v>9.9028991385548899</v>
      </c>
    </row>
    <row r="89" spans="1:11">
      <c r="A89" s="562"/>
      <c r="B89" s="713" t="s">
        <v>367</v>
      </c>
      <c r="C89" s="583">
        <v>390.17281862714577</v>
      </c>
      <c r="D89" s="565">
        <v>357.56198579304805</v>
      </c>
      <c r="E89" s="568">
        <v>429.7953742597856</v>
      </c>
      <c r="F89" s="588">
        <v>3142.6292164324859</v>
      </c>
      <c r="G89" s="566">
        <v>2693.0504569018431</v>
      </c>
      <c r="H89" s="568">
        <v>3520.1852340279002</v>
      </c>
      <c r="I89" s="567">
        <v>8.054454504263207</v>
      </c>
      <c r="J89" s="567">
        <v>7.5317023730272705</v>
      </c>
      <c r="K89" s="569">
        <v>8.1903748733697608</v>
      </c>
    </row>
    <row r="90" spans="1:11">
      <c r="A90" s="562"/>
      <c r="B90" s="329" t="s">
        <v>32</v>
      </c>
      <c r="C90" s="583">
        <v>39.755880522293431</v>
      </c>
      <c r="D90" s="565">
        <v>65.65416493404723</v>
      </c>
      <c r="E90" s="568">
        <v>80.835977402080346</v>
      </c>
      <c r="F90" s="588">
        <v>314.06485578380659</v>
      </c>
      <c r="G90" s="566">
        <v>546.92655448281391</v>
      </c>
      <c r="H90" s="568">
        <v>625.33959411789851</v>
      </c>
      <c r="I90" s="567">
        <v>7.8998339782134162</v>
      </c>
      <c r="J90" s="567">
        <v>8.3304167379514755</v>
      </c>
      <c r="K90" s="569">
        <v>7.7359068847209258</v>
      </c>
    </row>
    <row r="91" spans="1:11">
      <c r="A91" s="562"/>
      <c r="B91" s="713" t="s">
        <v>368</v>
      </c>
      <c r="C91" s="583">
        <v>382.35479082956914</v>
      </c>
      <c r="D91" s="565">
        <v>336.85227057714513</v>
      </c>
      <c r="E91" s="568">
        <v>282.2244682539332</v>
      </c>
      <c r="F91" s="588">
        <v>3136.4409189370899</v>
      </c>
      <c r="G91" s="566">
        <v>3097.1067061559293</v>
      </c>
      <c r="H91" s="568">
        <v>2821.3617422955012</v>
      </c>
      <c r="I91" s="567">
        <v>8.202959644188498</v>
      </c>
      <c r="J91" s="567">
        <v>9.1942580670437764</v>
      </c>
      <c r="K91" s="569">
        <v>9.9968714964747978</v>
      </c>
    </row>
    <row r="92" spans="1:11">
      <c r="A92" s="562"/>
      <c r="B92" s="713" t="s">
        <v>369</v>
      </c>
      <c r="C92" s="583">
        <v>481.91060505676626</v>
      </c>
      <c r="D92" s="565">
        <v>544.21185753236978</v>
      </c>
      <c r="E92" s="568">
        <v>555.73833436506447</v>
      </c>
      <c r="F92" s="588">
        <v>4404.1335505817924</v>
      </c>
      <c r="G92" s="566">
        <v>5814.4908502288181</v>
      </c>
      <c r="H92" s="568">
        <v>4678.1916323458081</v>
      </c>
      <c r="I92" s="567">
        <v>9.1389014982623404</v>
      </c>
      <c r="J92" s="567">
        <v>10.68424138458426</v>
      </c>
      <c r="K92" s="569">
        <v>8.4179754086798422</v>
      </c>
    </row>
    <row r="93" spans="1:11">
      <c r="A93" s="562"/>
      <c r="B93" s="713" t="s">
        <v>329</v>
      </c>
      <c r="C93" s="583">
        <v>6856.1231924215272</v>
      </c>
      <c r="D93" s="565">
        <v>7238.0832622293146</v>
      </c>
      <c r="E93" s="568">
        <v>7156.3497593872307</v>
      </c>
      <c r="F93" s="588">
        <v>66128.436257479305</v>
      </c>
      <c r="G93" s="566">
        <v>69327.613088597092</v>
      </c>
      <c r="H93" s="568">
        <v>66394.995909145233</v>
      </c>
      <c r="I93" s="567">
        <v>9.6451645341750751</v>
      </c>
      <c r="J93" s="567">
        <v>9.5781729191167564</v>
      </c>
      <c r="K93" s="569">
        <v>9.2777740246768445</v>
      </c>
    </row>
    <row r="94" spans="1:11">
      <c r="A94" s="562"/>
      <c r="B94" s="713" t="s">
        <v>370</v>
      </c>
      <c r="C94" s="583">
        <v>856.97423879296639</v>
      </c>
      <c r="D94" s="565">
        <v>1058.685440452597</v>
      </c>
      <c r="E94" s="568">
        <v>1199.2392880007537</v>
      </c>
      <c r="F94" s="588">
        <v>7012.6107760141722</v>
      </c>
      <c r="G94" s="566">
        <v>8513.1688424649165</v>
      </c>
      <c r="H94" s="568">
        <v>9341.0371574433848</v>
      </c>
      <c r="I94" s="567">
        <v>8.1829890078041494</v>
      </c>
      <c r="J94" s="567">
        <v>8.0412637381935319</v>
      </c>
      <c r="K94" s="569">
        <v>7.7891353718204019</v>
      </c>
    </row>
    <row r="95" spans="1:11">
      <c r="A95" s="562"/>
      <c r="B95" s="329" t="s">
        <v>364</v>
      </c>
      <c r="C95" s="583">
        <v>134.08151606300433</v>
      </c>
      <c r="D95" s="565">
        <v>173.79452062600629</v>
      </c>
      <c r="E95" s="568">
        <v>168.747219350688</v>
      </c>
      <c r="F95" s="588">
        <v>1250.8860332201864</v>
      </c>
      <c r="G95" s="566">
        <v>1908.9136005987559</v>
      </c>
      <c r="H95" s="568">
        <v>1783.4471039669393</v>
      </c>
      <c r="I95" s="567">
        <v>9.3292951179967289</v>
      </c>
      <c r="J95" s="567">
        <v>10.983738691662237</v>
      </c>
      <c r="K95" s="569">
        <v>10.568749581944848</v>
      </c>
    </row>
    <row r="96" spans="1:11">
      <c r="A96" s="562"/>
      <c r="B96" s="329" t="s">
        <v>365</v>
      </c>
      <c r="C96" s="583">
        <v>782.42146650967766</v>
      </c>
      <c r="D96" s="565">
        <v>1015.0265903845808</v>
      </c>
      <c r="E96" s="568">
        <v>837.97689688095625</v>
      </c>
      <c r="F96" s="588">
        <v>6264.6088470864433</v>
      </c>
      <c r="G96" s="566">
        <v>8664.1098601742469</v>
      </c>
      <c r="H96" s="568">
        <v>6686.135737640886</v>
      </c>
      <c r="I96" s="567">
        <v>8.0066934705055886</v>
      </c>
      <c r="J96" s="567">
        <v>8.535845210608251</v>
      </c>
      <c r="K96" s="569">
        <v>7.9789022376719823</v>
      </c>
    </row>
    <row r="97" spans="1:11">
      <c r="A97" s="562"/>
      <c r="B97" s="713" t="s">
        <v>371</v>
      </c>
      <c r="C97" s="583">
        <v>1091.9309425097524</v>
      </c>
      <c r="D97" s="565">
        <v>1195.4936873494112</v>
      </c>
      <c r="E97" s="568">
        <v>1097.0116170018371</v>
      </c>
      <c r="F97" s="588">
        <v>11357.897436940977</v>
      </c>
      <c r="G97" s="566">
        <v>10557.038693389568</v>
      </c>
      <c r="H97" s="568">
        <v>9728.3819653224018</v>
      </c>
      <c r="I97" s="567">
        <v>10.401662774419945</v>
      </c>
      <c r="J97" s="567">
        <v>8.8306938004801232</v>
      </c>
      <c r="K97" s="569">
        <v>8.868075610639691</v>
      </c>
    </row>
    <row r="98" spans="1:11">
      <c r="A98" s="562"/>
      <c r="B98" s="713" t="s">
        <v>372</v>
      </c>
      <c r="C98" s="583">
        <v>1242.7877784481307</v>
      </c>
      <c r="D98" s="565">
        <v>1327.3875460990919</v>
      </c>
      <c r="E98" s="568">
        <v>1372.115562647351</v>
      </c>
      <c r="F98" s="588">
        <v>9377.5034911445928</v>
      </c>
      <c r="G98" s="566">
        <v>10752.516487293911</v>
      </c>
      <c r="H98" s="568">
        <v>10471.349864695041</v>
      </c>
      <c r="I98" s="567">
        <v>7.5455388713705274</v>
      </c>
      <c r="J98" s="567">
        <v>8.1005102985132389</v>
      </c>
      <c r="K98" s="569">
        <v>7.6315364024380612</v>
      </c>
    </row>
    <row r="99" spans="1:11">
      <c r="A99" s="562"/>
      <c r="B99" s="713" t="s">
        <v>33</v>
      </c>
      <c r="C99" s="583">
        <v>882.69712035010696</v>
      </c>
      <c r="D99" s="565">
        <v>958.76183128768344</v>
      </c>
      <c r="E99" s="568">
        <v>879.17986135806348</v>
      </c>
      <c r="F99" s="588">
        <v>10495.279841083702</v>
      </c>
      <c r="G99" s="566">
        <v>10504.672656886371</v>
      </c>
      <c r="H99" s="568">
        <v>9337.6242132163134</v>
      </c>
      <c r="I99" s="567">
        <v>11.890012552574008</v>
      </c>
      <c r="J99" s="567">
        <v>10.956498594419292</v>
      </c>
      <c r="K99" s="569">
        <v>10.620834966343002</v>
      </c>
    </row>
    <row r="100" spans="1:11">
      <c r="A100" s="562"/>
      <c r="B100" s="329" t="s">
        <v>366</v>
      </c>
      <c r="C100" s="583">
        <v>465.52821635331975</v>
      </c>
      <c r="D100" s="565">
        <v>477.66824981091639</v>
      </c>
      <c r="E100" s="568">
        <v>409.44079407555847</v>
      </c>
      <c r="F100" s="588">
        <v>4164.1381787769815</v>
      </c>
      <c r="G100" s="566">
        <v>3906.4786689833677</v>
      </c>
      <c r="H100" s="568">
        <v>3285.3860885610461</v>
      </c>
      <c r="I100" s="567">
        <v>8.9449748318081443</v>
      </c>
      <c r="J100" s="567">
        <v>8.178225516411727</v>
      </c>
      <c r="K100" s="569">
        <v>8.0240809809360591</v>
      </c>
    </row>
    <row r="101" spans="1:11">
      <c r="A101" s="562"/>
      <c r="B101" s="713" t="s">
        <v>373</v>
      </c>
      <c r="C101" s="583">
        <v>392.12820878482131</v>
      </c>
      <c r="D101" s="565">
        <v>435.81068313286005</v>
      </c>
      <c r="E101" s="568">
        <v>358.44082915647755</v>
      </c>
      <c r="F101" s="588">
        <v>4407.9925218507078</v>
      </c>
      <c r="G101" s="566">
        <v>4492.4570143239007</v>
      </c>
      <c r="H101" s="568">
        <v>4033.9386254400752</v>
      </c>
      <c r="I101" s="567">
        <v>11.241202298377813</v>
      </c>
      <c r="J101" s="567">
        <v>10.30827647920311</v>
      </c>
      <c r="K101" s="569">
        <v>11.2541270338348</v>
      </c>
    </row>
    <row r="102" spans="1:11">
      <c r="A102" s="562"/>
      <c r="B102" s="713" t="s">
        <v>219</v>
      </c>
      <c r="C102" s="583">
        <v>1975.1954120476407</v>
      </c>
      <c r="D102" s="565">
        <v>2010.3908591552804</v>
      </c>
      <c r="E102" s="568">
        <v>1961.6929238753232</v>
      </c>
      <c r="F102" s="588">
        <v>17130.004472689176</v>
      </c>
      <c r="G102" s="566">
        <v>19323.591624068136</v>
      </c>
      <c r="H102" s="568">
        <v>19517.880444787108</v>
      </c>
      <c r="I102" s="567">
        <v>8.6725618985368573</v>
      </c>
      <c r="J102" s="567">
        <v>9.6118580802677656</v>
      </c>
      <c r="K102" s="569">
        <v>9.949508512387121</v>
      </c>
    </row>
    <row r="103" spans="1:11">
      <c r="A103" s="562"/>
      <c r="B103" s="713" t="s">
        <v>34</v>
      </c>
      <c r="C103" s="583">
        <v>2429.1961862924754</v>
      </c>
      <c r="D103" s="565">
        <v>2591.8308220235285</v>
      </c>
      <c r="E103" s="568">
        <v>2282.7597782259345</v>
      </c>
      <c r="F103" s="588">
        <v>22274.85116117719</v>
      </c>
      <c r="G103" s="566">
        <v>22450.463665003783</v>
      </c>
      <c r="H103" s="568">
        <v>19262.183092585532</v>
      </c>
      <c r="I103" s="567">
        <v>9.1696386182681486</v>
      </c>
      <c r="J103" s="567">
        <v>8.6620096783461964</v>
      </c>
      <c r="K103" s="569">
        <v>8.4381121817186102</v>
      </c>
    </row>
    <row r="104" spans="1:11" ht="15" customHeight="1">
      <c r="A104" s="563"/>
      <c r="B104" s="572" t="s">
        <v>238</v>
      </c>
      <c r="C104" s="584">
        <v>22824.953464133036</v>
      </c>
      <c r="D104" s="573">
        <v>24647.839975278534</v>
      </c>
      <c r="E104" s="585">
        <v>23770.863967288024</v>
      </c>
      <c r="F104" s="584">
        <v>212865.85964474615</v>
      </c>
      <c r="G104" s="573">
        <v>228213.93478173891</v>
      </c>
      <c r="H104" s="585">
        <v>214739.52530359902</v>
      </c>
      <c r="I104" s="574">
        <v>9.326015055375338</v>
      </c>
      <c r="J104" s="574">
        <v>9.2589831405362322</v>
      </c>
      <c r="K104" s="575">
        <v>9.0337282481238432</v>
      </c>
    </row>
    <row r="105" spans="1:11">
      <c r="A105" s="739" t="s">
        <v>78</v>
      </c>
      <c r="B105" s="345" t="s">
        <v>358</v>
      </c>
      <c r="C105" s="583">
        <v>5191.8752880099219</v>
      </c>
      <c r="D105" s="565">
        <v>5700.1691622022399</v>
      </c>
      <c r="E105" s="568">
        <v>4716.2925655455056</v>
      </c>
      <c r="F105" s="588">
        <v>29212.269863902799</v>
      </c>
      <c r="G105" s="566">
        <v>31334.289154415903</v>
      </c>
      <c r="H105" s="568">
        <v>26185.861478455503</v>
      </c>
      <c r="I105" s="567">
        <v>5.6265353544537939</v>
      </c>
      <c r="J105" s="567">
        <v>5.4970805712562418</v>
      </c>
      <c r="K105" s="569">
        <v>5.5522131238749264</v>
      </c>
    </row>
    <row r="106" spans="1:11">
      <c r="A106" s="740"/>
      <c r="B106" s="345" t="s">
        <v>359</v>
      </c>
      <c r="C106" s="583">
        <v>10127.782048554544</v>
      </c>
      <c r="D106" s="565">
        <v>10580.588301348527</v>
      </c>
      <c r="E106" s="568">
        <v>10612.777743370221</v>
      </c>
      <c r="F106" s="588">
        <v>50900.644553808146</v>
      </c>
      <c r="G106" s="566">
        <v>53019.320623658859</v>
      </c>
      <c r="H106" s="568">
        <v>54187.359119346082</v>
      </c>
      <c r="I106" s="567">
        <v>5.0258432013821608</v>
      </c>
      <c r="J106" s="567">
        <v>5.0109993049159085</v>
      </c>
      <c r="K106" s="569">
        <v>5.1058601649503874</v>
      </c>
    </row>
    <row r="107" spans="1:11">
      <c r="A107" s="740"/>
      <c r="B107" s="345" t="s">
        <v>360</v>
      </c>
      <c r="C107" s="583">
        <v>4140.0783006342508</v>
      </c>
      <c r="D107" s="565">
        <v>4199.8635947723787</v>
      </c>
      <c r="E107" s="568">
        <v>4072.1697962209387</v>
      </c>
      <c r="F107" s="588">
        <v>19546.392607531125</v>
      </c>
      <c r="G107" s="566">
        <v>20622.728034820746</v>
      </c>
      <c r="H107" s="568">
        <v>20099.921720002283</v>
      </c>
      <c r="I107" s="567">
        <v>4.7212615772355466</v>
      </c>
      <c r="J107" s="567">
        <v>4.9103328166395945</v>
      </c>
      <c r="K107" s="569">
        <v>4.9359242678572599</v>
      </c>
    </row>
    <row r="108" spans="1:11">
      <c r="A108" s="740"/>
      <c r="B108" s="738" t="s">
        <v>30</v>
      </c>
      <c r="C108" s="583">
        <v>4323.9117365236452</v>
      </c>
      <c r="D108" s="565">
        <v>4570.9476952358582</v>
      </c>
      <c r="E108" s="568">
        <v>4131.5173187829751</v>
      </c>
      <c r="F108" s="588">
        <v>21590.69132408519</v>
      </c>
      <c r="G108" s="566">
        <v>22213.59379250132</v>
      </c>
      <c r="H108" s="568">
        <v>19973.129231939743</v>
      </c>
      <c r="I108" s="567">
        <v>4.9933237863554902</v>
      </c>
      <c r="J108" s="567">
        <v>4.8597348457200216</v>
      </c>
      <c r="K108" s="569">
        <v>4.8343326896238805</v>
      </c>
    </row>
    <row r="109" spans="1:11">
      <c r="A109" s="740"/>
      <c r="B109" s="345" t="s">
        <v>361</v>
      </c>
      <c r="C109" s="583">
        <v>5055.4573624515924</v>
      </c>
      <c r="D109" s="565">
        <v>5322.7493018555888</v>
      </c>
      <c r="E109" s="568">
        <v>4984.6673873203536</v>
      </c>
      <c r="F109" s="588">
        <v>24708.685386018729</v>
      </c>
      <c r="G109" s="566">
        <v>26206.556546840853</v>
      </c>
      <c r="H109" s="568">
        <v>25218.473676678295</v>
      </c>
      <c r="I109" s="567">
        <v>4.8875272036784629</v>
      </c>
      <c r="J109" s="567">
        <v>4.9235000674754419</v>
      </c>
      <c r="K109" s="569">
        <v>5.0592089134828289</v>
      </c>
    </row>
    <row r="110" spans="1:11">
      <c r="A110" s="740"/>
      <c r="B110" s="345" t="s">
        <v>31</v>
      </c>
      <c r="C110" s="583">
        <v>9540.7595455436458</v>
      </c>
      <c r="D110" s="565">
        <v>9174.3257957256446</v>
      </c>
      <c r="E110" s="568">
        <v>9118.8003304118592</v>
      </c>
      <c r="F110" s="588">
        <v>50167.757308233042</v>
      </c>
      <c r="G110" s="566">
        <v>47608.249226728578</v>
      </c>
      <c r="H110" s="568">
        <v>46393.564361723875</v>
      </c>
      <c r="I110" s="567">
        <v>5.2582561240279544</v>
      </c>
      <c r="J110" s="567">
        <v>5.1892913208847951</v>
      </c>
      <c r="K110" s="569">
        <v>5.0876828837887782</v>
      </c>
    </row>
    <row r="111" spans="1:11">
      <c r="A111" s="740"/>
      <c r="B111" s="345" t="s">
        <v>362</v>
      </c>
      <c r="C111" s="583">
        <v>8150.7062663466586</v>
      </c>
      <c r="D111" s="565">
        <v>7903.8727390675513</v>
      </c>
      <c r="E111" s="568">
        <v>7598.1674169845455</v>
      </c>
      <c r="F111" s="588">
        <v>46688.908182944659</v>
      </c>
      <c r="G111" s="566">
        <v>43988.22378480569</v>
      </c>
      <c r="H111" s="568">
        <v>39723.400211674285</v>
      </c>
      <c r="I111" s="567">
        <v>5.7282039932806637</v>
      </c>
      <c r="J111" s="567">
        <v>5.5654013212256173</v>
      </c>
      <c r="K111" s="569">
        <v>5.2280238157004382</v>
      </c>
    </row>
    <row r="112" spans="1:11">
      <c r="A112" s="740"/>
      <c r="B112" s="738" t="s">
        <v>367</v>
      </c>
      <c r="C112" s="583">
        <v>3910.411000200364</v>
      </c>
      <c r="D112" s="565">
        <v>3960.6134411803464</v>
      </c>
      <c r="E112" s="568">
        <v>3408.9709600806268</v>
      </c>
      <c r="F112" s="588">
        <v>20594.349075107919</v>
      </c>
      <c r="G112" s="566">
        <v>22296.95842930907</v>
      </c>
      <c r="H112" s="568">
        <v>20937.076309478307</v>
      </c>
      <c r="I112" s="567">
        <v>5.2665433567092288</v>
      </c>
      <c r="J112" s="567">
        <v>5.629672968706612</v>
      </c>
      <c r="K112" s="569">
        <v>6.141758482150026</v>
      </c>
    </row>
    <row r="113" spans="1:20">
      <c r="A113" s="740"/>
      <c r="B113" s="345" t="s">
        <v>32</v>
      </c>
      <c r="C113" s="583">
        <v>674.43981715298776</v>
      </c>
      <c r="D113" s="565">
        <v>686.02481242873591</v>
      </c>
      <c r="E113" s="568">
        <v>571.97248281650513</v>
      </c>
      <c r="F113" s="588">
        <v>5782.3931325827434</v>
      </c>
      <c r="G113" s="566">
        <v>4321.0146853101705</v>
      </c>
      <c r="H113" s="568">
        <v>4281.552651151691</v>
      </c>
      <c r="I113" s="567">
        <v>8.573623599199637</v>
      </c>
      <c r="J113" s="567">
        <v>6.2986274068024857</v>
      </c>
      <c r="K113" s="569">
        <v>7.485592016714655</v>
      </c>
    </row>
    <row r="114" spans="1:20">
      <c r="A114" s="740"/>
      <c r="B114" s="738" t="s">
        <v>368</v>
      </c>
      <c r="C114" s="583">
        <v>3399.2062374772358</v>
      </c>
      <c r="D114" s="565">
        <v>2994.3645284569193</v>
      </c>
      <c r="E114" s="568">
        <v>2753.3135919238807</v>
      </c>
      <c r="F114" s="588">
        <v>17889.738348896091</v>
      </c>
      <c r="G114" s="566">
        <v>16601.548934699076</v>
      </c>
      <c r="H114" s="568">
        <v>14746.246328522126</v>
      </c>
      <c r="I114" s="567">
        <v>5.262916427857931</v>
      </c>
      <c r="J114" s="567">
        <v>5.5442644931591962</v>
      </c>
      <c r="K114" s="569">
        <v>5.3558179394371752</v>
      </c>
    </row>
    <row r="115" spans="1:20">
      <c r="A115" s="740"/>
      <c r="B115" s="738" t="s">
        <v>369</v>
      </c>
      <c r="C115" s="583">
        <v>5128.5662650280401</v>
      </c>
      <c r="D115" s="565">
        <v>5487.7999383666247</v>
      </c>
      <c r="E115" s="568">
        <v>5221.0296003188951</v>
      </c>
      <c r="F115" s="588">
        <v>30908.982724734953</v>
      </c>
      <c r="G115" s="566">
        <v>34598.702881243102</v>
      </c>
      <c r="H115" s="568">
        <v>32240.026461863737</v>
      </c>
      <c r="I115" s="567">
        <v>6.0268272120231563</v>
      </c>
      <c r="J115" s="567">
        <v>6.3046581999745737</v>
      </c>
      <c r="K115" s="569">
        <v>6.1750323077836127</v>
      </c>
    </row>
    <row r="116" spans="1:20">
      <c r="A116" s="740"/>
      <c r="B116" s="738" t="s">
        <v>329</v>
      </c>
      <c r="C116" s="583">
        <v>47301.990950972431</v>
      </c>
      <c r="D116" s="565">
        <v>47202.70726967221</v>
      </c>
      <c r="E116" s="568">
        <v>46292.584025338772</v>
      </c>
      <c r="F116" s="588">
        <v>322157.20162040304</v>
      </c>
      <c r="G116" s="566">
        <v>319424.51901476353</v>
      </c>
      <c r="H116" s="568">
        <v>314276.40062526829</v>
      </c>
      <c r="I116" s="567">
        <v>6.810647821448204</v>
      </c>
      <c r="J116" s="567">
        <v>6.7670804809959311</v>
      </c>
      <c r="K116" s="569">
        <v>6.7889146229824959</v>
      </c>
    </row>
    <row r="117" spans="1:20">
      <c r="A117" s="740"/>
      <c r="B117" s="738" t="s">
        <v>370</v>
      </c>
      <c r="C117" s="583">
        <v>7856.8117792211633</v>
      </c>
      <c r="D117" s="565">
        <v>7744.6226749363268</v>
      </c>
      <c r="E117" s="568">
        <v>8005.7686001761313</v>
      </c>
      <c r="F117" s="588">
        <v>39898.846282474107</v>
      </c>
      <c r="G117" s="566">
        <v>42690.948766737143</v>
      </c>
      <c r="H117" s="568">
        <v>41163.573574080197</v>
      </c>
      <c r="I117" s="567">
        <v>5.0782489645474538</v>
      </c>
      <c r="J117" s="567">
        <v>5.512334242557289</v>
      </c>
      <c r="K117" s="569">
        <v>5.1417391171129498</v>
      </c>
    </row>
    <row r="118" spans="1:20">
      <c r="A118" s="740"/>
      <c r="B118" s="345" t="s">
        <v>364</v>
      </c>
      <c r="C118" s="583">
        <v>2164.548425535369</v>
      </c>
      <c r="D118" s="565">
        <v>2284.0421370288086</v>
      </c>
      <c r="E118" s="568">
        <v>2129.7633197864152</v>
      </c>
      <c r="F118" s="588">
        <v>10402.678091176671</v>
      </c>
      <c r="G118" s="566">
        <v>10876.650489707423</v>
      </c>
      <c r="H118" s="568">
        <v>10173.713823232511</v>
      </c>
      <c r="I118" s="567">
        <v>4.8059345628193659</v>
      </c>
      <c r="J118" s="567">
        <v>4.7620183154135196</v>
      </c>
      <c r="K118" s="569">
        <v>4.7769222658284809</v>
      </c>
    </row>
    <row r="119" spans="1:20">
      <c r="A119" s="740"/>
      <c r="B119" s="345" t="s">
        <v>365</v>
      </c>
      <c r="C119" s="583">
        <v>6176.4808587779089</v>
      </c>
      <c r="D119" s="565">
        <v>6232.8114582598373</v>
      </c>
      <c r="E119" s="568">
        <v>5985.6552279572761</v>
      </c>
      <c r="F119" s="588">
        <v>34671.35359619376</v>
      </c>
      <c r="G119" s="566">
        <v>34860.097283429917</v>
      </c>
      <c r="H119" s="568">
        <v>33671.586082362985</v>
      </c>
      <c r="I119" s="567">
        <v>5.6134479145870619</v>
      </c>
      <c r="J119" s="567">
        <v>5.5929972399907379</v>
      </c>
      <c r="K119" s="569">
        <v>5.6253801463693867</v>
      </c>
    </row>
    <row r="120" spans="1:20">
      <c r="A120" s="740"/>
      <c r="B120" s="738" t="s">
        <v>371</v>
      </c>
      <c r="C120" s="583">
        <v>9791.5942439102964</v>
      </c>
      <c r="D120" s="565">
        <v>9938.0952451875655</v>
      </c>
      <c r="E120" s="568">
        <v>10898.937403294176</v>
      </c>
      <c r="F120" s="588">
        <v>50490.223942144716</v>
      </c>
      <c r="G120" s="566">
        <v>52249.639099406289</v>
      </c>
      <c r="H120" s="568">
        <v>51411.547461221526</v>
      </c>
      <c r="I120" s="567">
        <v>5.1564865418668866</v>
      </c>
      <c r="J120" s="567">
        <v>5.2575103991590053</v>
      </c>
      <c r="K120" s="569">
        <v>4.7171155828165885</v>
      </c>
    </row>
    <row r="121" spans="1:20">
      <c r="A121" s="740"/>
      <c r="B121" s="738" t="s">
        <v>372</v>
      </c>
      <c r="C121" s="583">
        <v>8082.769573124001</v>
      </c>
      <c r="D121" s="565">
        <v>8281.5160636482342</v>
      </c>
      <c r="E121" s="568">
        <v>8306.5647666088425</v>
      </c>
      <c r="F121" s="588">
        <v>53965.706292198905</v>
      </c>
      <c r="G121" s="566">
        <v>54320.918148870165</v>
      </c>
      <c r="H121" s="568">
        <v>54612.785942077731</v>
      </c>
      <c r="I121" s="567">
        <v>6.6766355027168105</v>
      </c>
      <c r="J121" s="567">
        <v>6.5592963572590497</v>
      </c>
      <c r="K121" s="569">
        <v>6.5746535994774913</v>
      </c>
    </row>
    <row r="122" spans="1:20">
      <c r="A122" s="740"/>
      <c r="B122" s="738" t="s">
        <v>33</v>
      </c>
      <c r="C122" s="583">
        <v>12278.683860899839</v>
      </c>
      <c r="D122" s="565">
        <v>12211.203409463986</v>
      </c>
      <c r="E122" s="568">
        <v>12290.334998079865</v>
      </c>
      <c r="F122" s="588">
        <v>60671.067708229384</v>
      </c>
      <c r="G122" s="566">
        <v>60769.826427717046</v>
      </c>
      <c r="H122" s="568">
        <v>60172.536727739862</v>
      </c>
      <c r="I122" s="567">
        <v>4.9411702748883322</v>
      </c>
      <c r="J122" s="567">
        <v>4.9765632747235147</v>
      </c>
      <c r="K122" s="569">
        <v>4.8959232386375717</v>
      </c>
    </row>
    <row r="123" spans="1:20">
      <c r="A123" s="740"/>
      <c r="B123" s="345" t="s">
        <v>366</v>
      </c>
      <c r="C123" s="583">
        <v>4024.144243460019</v>
      </c>
      <c r="D123" s="565">
        <v>4098.2224474032228</v>
      </c>
      <c r="E123" s="568">
        <v>4217.0674162792566</v>
      </c>
      <c r="F123" s="588">
        <v>25656.083943684651</v>
      </c>
      <c r="G123" s="566">
        <v>26426.373380153196</v>
      </c>
      <c r="H123" s="568">
        <v>25074.648990320642</v>
      </c>
      <c r="I123" s="567">
        <v>6.375537851402953</v>
      </c>
      <c r="J123" s="567">
        <v>6.4482525581054952</v>
      </c>
      <c r="K123" s="569">
        <v>5.9459919690930985</v>
      </c>
    </row>
    <row r="124" spans="1:20">
      <c r="A124" s="740"/>
      <c r="B124" s="738" t="s">
        <v>373</v>
      </c>
      <c r="C124" s="583">
        <v>5854.9102003277967</v>
      </c>
      <c r="D124" s="565">
        <v>5921.1931346835554</v>
      </c>
      <c r="E124" s="568">
        <v>5522.1534242868611</v>
      </c>
      <c r="F124" s="588">
        <v>30112.138051659615</v>
      </c>
      <c r="G124" s="566">
        <v>29296.617405194942</v>
      </c>
      <c r="H124" s="568">
        <v>27720.248639196237</v>
      </c>
      <c r="I124" s="567">
        <v>5.1430571983791893</v>
      </c>
      <c r="J124" s="567">
        <v>4.9477557544254349</v>
      </c>
      <c r="K124" s="569">
        <v>5.0198258739571457</v>
      </c>
    </row>
    <row r="125" spans="1:20">
      <c r="A125" s="740"/>
      <c r="B125" s="738" t="s">
        <v>219</v>
      </c>
      <c r="C125" s="583">
        <v>15580.198692459451</v>
      </c>
      <c r="D125" s="565">
        <v>15344.718918910989</v>
      </c>
      <c r="E125" s="568">
        <v>14629.276935138689</v>
      </c>
      <c r="F125" s="588">
        <v>89284.285956645879</v>
      </c>
      <c r="G125" s="566">
        <v>88886.405157917208</v>
      </c>
      <c r="H125" s="568">
        <v>85284.548847409926</v>
      </c>
      <c r="I125" s="567">
        <v>5.7306256305869798</v>
      </c>
      <c r="J125" s="567">
        <v>5.7926382117285113</v>
      </c>
      <c r="K125" s="569">
        <v>5.8297173008299064</v>
      </c>
    </row>
    <row r="126" spans="1:20">
      <c r="A126" s="740"/>
      <c r="B126" s="738" t="s">
        <v>34</v>
      </c>
      <c r="C126" s="583">
        <v>23200.101505795639</v>
      </c>
      <c r="D126" s="565">
        <v>23952.397083543568</v>
      </c>
      <c r="E126" s="568">
        <v>23337.038991193262</v>
      </c>
      <c r="F126" s="588">
        <v>121060.18539922961</v>
      </c>
      <c r="G126" s="566">
        <v>123056.61413110833</v>
      </c>
      <c r="H126" s="568">
        <v>117722.40411543087</v>
      </c>
      <c r="I126" s="567">
        <v>5.218088609180759</v>
      </c>
      <c r="J126" s="567">
        <v>5.137549018659767</v>
      </c>
      <c r="K126" s="569">
        <v>5.0444447626734465</v>
      </c>
    </row>
    <row r="127" spans="1:20" ht="15" customHeight="1">
      <c r="A127" s="563"/>
      <c r="B127" s="572" t="s">
        <v>238</v>
      </c>
      <c r="C127" s="584">
        <v>201955.42820240685</v>
      </c>
      <c r="D127" s="573">
        <v>203792.84915337872</v>
      </c>
      <c r="E127" s="585">
        <v>198804.82430191583</v>
      </c>
      <c r="F127" s="584">
        <v>1156360.5833918857</v>
      </c>
      <c r="G127" s="573">
        <v>1165669.7953993385</v>
      </c>
      <c r="H127" s="585">
        <v>1125270.6063791767</v>
      </c>
      <c r="I127" s="574">
        <v>5.7258207599794764</v>
      </c>
      <c r="J127" s="574">
        <v>5.7198758457026688</v>
      </c>
      <c r="K127" s="575">
        <v>5.6601775652600841</v>
      </c>
    </row>
    <row r="128" spans="1:20" s="732" customFormat="1" ht="15" customHeight="1">
      <c r="A128" s="732" t="s">
        <v>282</v>
      </c>
      <c r="L128" s="733"/>
      <c r="M128" s="733"/>
      <c r="N128" s="733"/>
      <c r="O128" s="733"/>
      <c r="P128" s="733"/>
      <c r="Q128" s="733"/>
      <c r="R128" s="733"/>
      <c r="S128" s="733"/>
      <c r="T128" s="733"/>
    </row>
    <row r="129" spans="1:20" s="734" customFormat="1" ht="15" customHeight="1">
      <c r="A129" s="726" t="s">
        <v>221</v>
      </c>
      <c r="L129" s="735"/>
      <c r="M129" s="735"/>
      <c r="N129" s="735"/>
      <c r="O129" s="735"/>
      <c r="P129" s="735"/>
      <c r="Q129" s="735"/>
      <c r="R129" s="735"/>
      <c r="S129" s="735"/>
      <c r="T129" s="735"/>
    </row>
  </sheetData>
  <sortState ref="B106:K126">
    <sortCondition ref="B106:B126"/>
  </sortState>
  <mergeCells count="10">
    <mergeCell ref="F5:H5"/>
    <mergeCell ref="I5:K5"/>
    <mergeCell ref="A5:A6"/>
    <mergeCell ref="B5:B6"/>
    <mergeCell ref="C5:E5"/>
    <mergeCell ref="A57:A58"/>
    <mergeCell ref="B57:B58"/>
    <mergeCell ref="C57:E57"/>
    <mergeCell ref="F57:H57"/>
    <mergeCell ref="I57:K57"/>
  </mergeCells>
  <phoneticPr fontId="0" type="noConversion"/>
  <hyperlinks>
    <hyperlink ref="J1" location="Sommaire!A1" display="Retour au sommaire"/>
  </hyperlinks>
  <pageMargins left="0" right="0" top="0" bottom="0" header="0.51181102362204722" footer="0.19"/>
  <pageSetup paperSize="9" scale="65" orientation="landscape" r:id="rId1"/>
  <headerFooter alignWithMargins="0">
    <oddFooter>&amp;L&amp;F&amp;R&amp;D&amp;T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zoomScale="90" zoomScaleNormal="90" workbookViewId="0">
      <selection activeCell="M32" sqref="M32"/>
    </sheetView>
  </sheetViews>
  <sheetFormatPr baseColWidth="10" defaultRowHeight="12.75"/>
  <cols>
    <col min="1" max="1" width="11.42578125" style="64"/>
    <col min="2" max="2" width="14.42578125" style="64" customWidth="1"/>
    <col min="3" max="3" width="16.85546875" style="64" customWidth="1"/>
    <col min="4" max="4" width="12.7109375" style="64" customWidth="1"/>
    <col min="5" max="5" width="14.42578125" style="64" customWidth="1"/>
    <col min="6" max="6" width="16.85546875" style="64" customWidth="1"/>
    <col min="7" max="7" width="13" style="64" customWidth="1"/>
    <col min="8" max="8" width="14.42578125" style="64" customWidth="1"/>
    <col min="9" max="9" width="16.85546875" style="64" customWidth="1"/>
    <col min="10" max="10" width="12.85546875" style="64" customWidth="1"/>
    <col min="11" max="11" width="14.42578125" style="64" customWidth="1"/>
    <col min="12" max="12" width="16.85546875" style="64" customWidth="1"/>
    <col min="13" max="13" width="13" style="64" customWidth="1"/>
    <col min="14" max="14" width="14.42578125" style="64" customWidth="1"/>
    <col min="15" max="15" width="16.5703125" style="64" customWidth="1"/>
    <col min="16" max="16" width="12.7109375" style="64" customWidth="1"/>
    <col min="17" max="17" width="14.140625" style="64" bestFit="1" customWidth="1"/>
    <col min="18" max="18" width="15" style="64" bestFit="1" customWidth="1"/>
    <col min="19" max="19" width="14.85546875" style="64" bestFit="1" customWidth="1"/>
    <col min="20" max="16384" width="11.42578125" style="64"/>
  </cols>
  <sheetData>
    <row r="1" spans="1:16" s="56" customFormat="1" ht="15.75">
      <c r="A1" s="30" t="s">
        <v>47</v>
      </c>
      <c r="B1" s="44"/>
      <c r="C1" s="44"/>
      <c r="D1" s="44"/>
      <c r="L1" s="168" t="s">
        <v>109</v>
      </c>
    </row>
    <row r="2" spans="1:16" s="56" customFormat="1">
      <c r="A2" s="45" t="s">
        <v>283</v>
      </c>
      <c r="B2" s="46"/>
      <c r="C2" s="46"/>
      <c r="D2" s="46"/>
    </row>
    <row r="3" spans="1:16" s="56" customFormat="1">
      <c r="A3" s="54"/>
      <c r="B3" s="53"/>
      <c r="C3" s="53"/>
      <c r="D3" s="168"/>
      <c r="E3" s="231"/>
      <c r="F3" s="231"/>
      <c r="G3" s="231"/>
    </row>
    <row r="4" spans="1:16" s="156" customFormat="1" ht="30.75" customHeight="1">
      <c r="A4" s="838"/>
      <c r="B4" s="774" t="s">
        <v>44</v>
      </c>
      <c r="C4" s="772"/>
      <c r="D4" s="773"/>
      <c r="E4" s="774" t="s">
        <v>45</v>
      </c>
      <c r="F4" s="772"/>
      <c r="G4" s="773"/>
      <c r="H4" s="774" t="s">
        <v>23</v>
      </c>
      <c r="I4" s="772"/>
      <c r="J4" s="773"/>
      <c r="K4" s="774" t="s">
        <v>151</v>
      </c>
      <c r="L4" s="772"/>
      <c r="M4" s="773"/>
      <c r="N4" s="774" t="s">
        <v>152</v>
      </c>
      <c r="O4" s="772"/>
      <c r="P4" s="773"/>
    </row>
    <row r="5" spans="1:16" s="92" customFormat="1" ht="38.25" customHeight="1">
      <c r="A5" s="839"/>
      <c r="B5" s="675" t="s">
        <v>166</v>
      </c>
      <c r="C5" s="676" t="s">
        <v>212</v>
      </c>
      <c r="D5" s="672" t="s">
        <v>78</v>
      </c>
      <c r="E5" s="675" t="s">
        <v>166</v>
      </c>
      <c r="F5" s="676" t="s">
        <v>212</v>
      </c>
      <c r="G5" s="672" t="s">
        <v>78</v>
      </c>
      <c r="H5" s="675" t="s">
        <v>166</v>
      </c>
      <c r="I5" s="676" t="s">
        <v>212</v>
      </c>
      <c r="J5" s="672" t="s">
        <v>78</v>
      </c>
      <c r="K5" s="675" t="s">
        <v>166</v>
      </c>
      <c r="L5" s="676" t="s">
        <v>212</v>
      </c>
      <c r="M5" s="672" t="s">
        <v>78</v>
      </c>
      <c r="N5" s="675" t="s">
        <v>166</v>
      </c>
      <c r="O5" s="676" t="s">
        <v>212</v>
      </c>
      <c r="P5" s="672" t="s">
        <v>78</v>
      </c>
    </row>
    <row r="6" spans="1:16" s="92" customFormat="1" ht="15" customHeight="1">
      <c r="A6" s="671" t="s">
        <v>79</v>
      </c>
      <c r="B6" s="673">
        <v>10526.917666009198</v>
      </c>
      <c r="C6" s="620">
        <v>1065.3105439960107</v>
      </c>
      <c r="D6" s="674">
        <v>11592.228210005209</v>
      </c>
      <c r="E6" s="673">
        <v>48889.465057120222</v>
      </c>
      <c r="F6" s="620">
        <v>9511.0773763454927</v>
      </c>
      <c r="G6" s="674">
        <v>58400.542433465715</v>
      </c>
      <c r="H6" s="673">
        <f>E6/B6</f>
        <v>4.6442336311778565</v>
      </c>
      <c r="I6" s="620">
        <f t="shared" ref="I6:J18" si="0">F6/C6</f>
        <v>8.9279857689844757</v>
      </c>
      <c r="J6" s="674">
        <f t="shared" si="0"/>
        <v>5.0379048251534959</v>
      </c>
      <c r="K6" s="673">
        <f>B6/B$18*100</f>
        <v>6.0142144106686297</v>
      </c>
      <c r="L6" s="620">
        <f t="shared" ref="L6:M18" si="1">C6/C$18*100</f>
        <v>4.4815810879319518</v>
      </c>
      <c r="M6" s="674">
        <f t="shared" si="1"/>
        <v>5.8309592087164948</v>
      </c>
      <c r="N6" s="673">
        <f>E6/E$18*100</f>
        <v>5.3693351136755085</v>
      </c>
      <c r="O6" s="620">
        <f t="shared" ref="O6:O18" si="2">F6/F$18*100</f>
        <v>4.4291228468064814</v>
      </c>
      <c r="P6" s="674">
        <f t="shared" ref="P6:P18" si="3">G6/G$18*100</f>
        <v>5.1899109514095638</v>
      </c>
    </row>
    <row r="7" spans="1:16" s="92" customFormat="1" ht="15" customHeight="1">
      <c r="A7" s="619" t="s">
        <v>80</v>
      </c>
      <c r="B7" s="673">
        <v>10887.763458861962</v>
      </c>
      <c r="C7" s="620">
        <v>1394.5501896140142</v>
      </c>
      <c r="D7" s="674">
        <v>12282.313648475976</v>
      </c>
      <c r="E7" s="673">
        <v>45910.907443691438</v>
      </c>
      <c r="F7" s="620">
        <v>11900.083084610726</v>
      </c>
      <c r="G7" s="674">
        <v>57810.990528302165</v>
      </c>
      <c r="H7" s="673">
        <f t="shared" ref="H7:H18" si="4">E7/B7</f>
        <v>4.2167436514542214</v>
      </c>
      <c r="I7" s="620">
        <f t="shared" si="0"/>
        <v>8.5332770188102369</v>
      </c>
      <c r="J7" s="674">
        <f t="shared" si="0"/>
        <v>4.7068485777901881</v>
      </c>
      <c r="K7" s="673">
        <f t="shared" ref="K7:K18" si="5">B7/B$18*100</f>
        <v>6.220371999837556</v>
      </c>
      <c r="L7" s="620">
        <f t="shared" si="1"/>
        <v>5.8666365325766341</v>
      </c>
      <c r="M7" s="674">
        <f t="shared" si="1"/>
        <v>6.1780762572559036</v>
      </c>
      <c r="N7" s="673">
        <f t="shared" ref="N7:N18" si="6">E7/E$18*100</f>
        <v>5.0422120010948461</v>
      </c>
      <c r="O7" s="620">
        <f t="shared" si="2"/>
        <v>5.5416361136993153</v>
      </c>
      <c r="P7" s="674">
        <f t="shared" si="3"/>
        <v>5.1375189399394898</v>
      </c>
    </row>
    <row r="8" spans="1:16" s="92" customFormat="1" ht="15" customHeight="1">
      <c r="A8" s="619" t="s">
        <v>81</v>
      </c>
      <c r="B8" s="673">
        <v>10393.935630656919</v>
      </c>
      <c r="C8" s="620">
        <v>1485.636881226249</v>
      </c>
      <c r="D8" s="674">
        <v>11879.572511883169</v>
      </c>
      <c r="E8" s="673">
        <v>41577.794497467483</v>
      </c>
      <c r="F8" s="620">
        <v>12641.158871551195</v>
      </c>
      <c r="G8" s="674">
        <v>54218.95336901868</v>
      </c>
      <c r="H8" s="673">
        <f t="shared" si="4"/>
        <v>4.000197420391344</v>
      </c>
      <c r="I8" s="620">
        <f t="shared" si="0"/>
        <v>8.5089156248713653</v>
      </c>
      <c r="J8" s="674">
        <f t="shared" si="0"/>
        <v>4.564049195775632</v>
      </c>
      <c r="K8" s="673">
        <f t="shared" si="5"/>
        <v>5.9382394198165427</v>
      </c>
      <c r="L8" s="620">
        <f t="shared" si="1"/>
        <v>6.2498228220509366</v>
      </c>
      <c r="M8" s="674">
        <f t="shared" si="1"/>
        <v>5.9754950885106313</v>
      </c>
      <c r="N8" s="673">
        <f t="shared" si="6"/>
        <v>4.5663234744664747</v>
      </c>
      <c r="O8" s="620">
        <f t="shared" si="2"/>
        <v>5.886740623869362</v>
      </c>
      <c r="P8" s="674">
        <f t="shared" si="3"/>
        <v>4.818303531759434</v>
      </c>
    </row>
    <row r="9" spans="1:16" s="92" customFormat="1" ht="15" customHeight="1">
      <c r="A9" s="619" t="s">
        <v>82</v>
      </c>
      <c r="B9" s="673">
        <v>14038.99717078558</v>
      </c>
      <c r="C9" s="620">
        <v>2132.8660980996287</v>
      </c>
      <c r="D9" s="674">
        <v>16171.863268885209</v>
      </c>
      <c r="E9" s="673">
        <v>59484.875990901914</v>
      </c>
      <c r="F9" s="620">
        <v>14787.411886689151</v>
      </c>
      <c r="G9" s="674">
        <v>74272.287877591065</v>
      </c>
      <c r="H9" s="673">
        <f t="shared" si="4"/>
        <v>4.2371171720645995</v>
      </c>
      <c r="I9" s="620">
        <f t="shared" si="0"/>
        <v>6.9331177891873521</v>
      </c>
      <c r="J9" s="674">
        <f t="shared" si="0"/>
        <v>4.5926858669706618</v>
      </c>
      <c r="K9" s="673">
        <f t="shared" si="5"/>
        <v>8.0207276027726238</v>
      </c>
      <c r="L9" s="620">
        <f t="shared" si="1"/>
        <v>8.972606553277771</v>
      </c>
      <c r="M9" s="674">
        <f t="shared" si="1"/>
        <v>8.1345426730317865</v>
      </c>
      <c r="N9" s="673">
        <f t="shared" si="6"/>
        <v>6.532986871863236</v>
      </c>
      <c r="O9" s="620">
        <f t="shared" si="2"/>
        <v>6.8862087060044885</v>
      </c>
      <c r="P9" s="674">
        <f t="shared" si="3"/>
        <v>6.600393492599939</v>
      </c>
    </row>
    <row r="10" spans="1:16" s="92" customFormat="1" ht="15" customHeight="1">
      <c r="A10" s="619" t="s">
        <v>83</v>
      </c>
      <c r="B10" s="673">
        <v>19796.232170379375</v>
      </c>
      <c r="C10" s="620">
        <v>2884.9072012075908</v>
      </c>
      <c r="D10" s="674">
        <v>22681.139371586967</v>
      </c>
      <c r="E10" s="673">
        <v>82973.264534088608</v>
      </c>
      <c r="F10" s="620">
        <v>19640.824906492489</v>
      </c>
      <c r="G10" s="674">
        <v>102614.0894405811</v>
      </c>
      <c r="H10" s="673">
        <f t="shared" si="4"/>
        <v>4.1913665095441495</v>
      </c>
      <c r="I10" s="620">
        <f t="shared" si="0"/>
        <v>6.8081305694238807</v>
      </c>
      <c r="J10" s="674">
        <f t="shared" si="0"/>
        <v>4.5242034696514164</v>
      </c>
      <c r="K10" s="673">
        <f t="shared" si="5"/>
        <v>11.309937872932304</v>
      </c>
      <c r="L10" s="620">
        <f t="shared" si="1"/>
        <v>12.136316143904658</v>
      </c>
      <c r="M10" s="674">
        <f t="shared" si="1"/>
        <v>11.408746971422662</v>
      </c>
      <c r="N10" s="673">
        <f t="shared" si="6"/>
        <v>9.1126229799948444</v>
      </c>
      <c r="O10" s="620">
        <f t="shared" si="2"/>
        <v>9.1463482927627133</v>
      </c>
      <c r="P10" s="674">
        <f t="shared" si="3"/>
        <v>9.1190589053744215</v>
      </c>
    </row>
    <row r="11" spans="1:16" s="92" customFormat="1" ht="15" customHeight="1">
      <c r="A11" s="619" t="s">
        <v>84</v>
      </c>
      <c r="B11" s="673">
        <v>12785.072755502157</v>
      </c>
      <c r="C11" s="620">
        <v>1888.890691071075</v>
      </c>
      <c r="D11" s="674">
        <v>14673.963446573232</v>
      </c>
      <c r="E11" s="673">
        <v>55120.798813291389</v>
      </c>
      <c r="F11" s="620">
        <v>15076.668713351522</v>
      </c>
      <c r="G11" s="674">
        <v>70197.467526642911</v>
      </c>
      <c r="H11" s="673">
        <f t="shared" si="4"/>
        <v>4.3113402533880549</v>
      </c>
      <c r="I11" s="620">
        <f t="shared" si="0"/>
        <v>7.981758174054244</v>
      </c>
      <c r="J11" s="674">
        <f t="shared" si="0"/>
        <v>4.783810984825366</v>
      </c>
      <c r="K11" s="673">
        <f t="shared" si="5"/>
        <v>7.3043383872819927</v>
      </c>
      <c r="L11" s="620">
        <f t="shared" si="1"/>
        <v>7.9462433240560753</v>
      </c>
      <c r="M11" s="674">
        <f t="shared" si="1"/>
        <v>7.3810902215775975</v>
      </c>
      <c r="N11" s="673">
        <f t="shared" si="6"/>
        <v>6.0536976670998586</v>
      </c>
      <c r="O11" s="620">
        <f t="shared" si="2"/>
        <v>7.0209099568587137</v>
      </c>
      <c r="P11" s="674">
        <f t="shared" si="3"/>
        <v>6.2382743429618044</v>
      </c>
    </row>
    <row r="12" spans="1:16" s="92" customFormat="1" ht="15" customHeight="1">
      <c r="A12" s="619" t="s">
        <v>85</v>
      </c>
      <c r="B12" s="673">
        <v>18597.989447213837</v>
      </c>
      <c r="C12" s="620">
        <v>2375.2516338712981</v>
      </c>
      <c r="D12" s="674">
        <v>20973.241081085136</v>
      </c>
      <c r="E12" s="673">
        <v>116895.29482097269</v>
      </c>
      <c r="F12" s="620">
        <v>24248.852912173901</v>
      </c>
      <c r="G12" s="674">
        <v>141144.14773314659</v>
      </c>
      <c r="H12" s="673">
        <f t="shared" si="4"/>
        <v>6.2853726825016976</v>
      </c>
      <c r="I12" s="620">
        <f t="shared" si="0"/>
        <v>10.208961680683897</v>
      </c>
      <c r="J12" s="674">
        <f t="shared" si="0"/>
        <v>6.7297251382113954</v>
      </c>
      <c r="K12" s="673">
        <f t="shared" si="5"/>
        <v>10.625360593829008</v>
      </c>
      <c r="L12" s="620">
        <f t="shared" si="1"/>
        <v>9.992281463307231</v>
      </c>
      <c r="M12" s="674">
        <f t="shared" si="1"/>
        <v>10.549664051026262</v>
      </c>
      <c r="N12" s="673">
        <f t="shared" si="6"/>
        <v>12.838144380847321</v>
      </c>
      <c r="O12" s="620">
        <f t="shared" si="2"/>
        <v>11.292216874322897</v>
      </c>
      <c r="P12" s="674">
        <f t="shared" si="3"/>
        <v>12.543129353330492</v>
      </c>
    </row>
    <row r="13" spans="1:16" s="92" customFormat="1" ht="15" customHeight="1">
      <c r="A13" s="619" t="s">
        <v>86</v>
      </c>
      <c r="B13" s="673">
        <v>26207.820485756656</v>
      </c>
      <c r="C13" s="620">
        <v>3889.9436035984413</v>
      </c>
      <c r="D13" s="674">
        <v>30097.764089355096</v>
      </c>
      <c r="E13" s="673">
        <v>227010.43354853996</v>
      </c>
      <c r="F13" s="620">
        <v>50548.13624531735</v>
      </c>
      <c r="G13" s="674">
        <v>277558.56979385728</v>
      </c>
      <c r="H13" s="673">
        <f t="shared" si="4"/>
        <v>8.6619348477266502</v>
      </c>
      <c r="I13" s="620">
        <f t="shared" si="0"/>
        <v>12.994567890022148</v>
      </c>
      <c r="J13" s="674">
        <f t="shared" si="0"/>
        <v>9.2218999713677583</v>
      </c>
      <c r="K13" s="673">
        <f t="shared" si="5"/>
        <v>14.972991775797601</v>
      </c>
      <c r="L13" s="620">
        <f t="shared" si="1"/>
        <v>16.364334123284451</v>
      </c>
      <c r="M13" s="674">
        <f t="shared" si="1"/>
        <v>15.139352978500659</v>
      </c>
      <c r="N13" s="673">
        <f t="shared" si="6"/>
        <v>24.931651238130236</v>
      </c>
      <c r="O13" s="620">
        <f t="shared" si="2"/>
        <v>23.5392791214623</v>
      </c>
      <c r="P13" s="674">
        <f t="shared" si="3"/>
        <v>24.665939749991988</v>
      </c>
    </row>
    <row r="14" spans="1:16" s="92" customFormat="1" ht="15" customHeight="1">
      <c r="A14" s="619" t="s">
        <v>87</v>
      </c>
      <c r="B14" s="673">
        <v>13092.879399886713</v>
      </c>
      <c r="C14" s="620">
        <v>2104.4368339307057</v>
      </c>
      <c r="D14" s="674">
        <v>15197.316233817419</v>
      </c>
      <c r="E14" s="673">
        <v>81355.781180937498</v>
      </c>
      <c r="F14" s="620">
        <v>19195.472607404383</v>
      </c>
      <c r="G14" s="674">
        <v>100551.25378834188</v>
      </c>
      <c r="H14" s="673">
        <f t="shared" si="4"/>
        <v>6.2137425004954547</v>
      </c>
      <c r="I14" s="620">
        <f t="shared" si="0"/>
        <v>9.1214296850862127</v>
      </c>
      <c r="J14" s="674">
        <f t="shared" si="0"/>
        <v>6.6163822770623746</v>
      </c>
      <c r="K14" s="673">
        <f t="shared" si="5"/>
        <v>7.4801937720290992</v>
      </c>
      <c r="L14" s="620">
        <f t="shared" si="1"/>
        <v>8.8530094523560461</v>
      </c>
      <c r="M14" s="674">
        <f t="shared" si="1"/>
        <v>7.6443397624687144</v>
      </c>
      <c r="N14" s="673">
        <f t="shared" si="6"/>
        <v>8.9349812292881658</v>
      </c>
      <c r="O14" s="620">
        <f t="shared" si="2"/>
        <v>8.9389564311766971</v>
      </c>
      <c r="P14" s="674">
        <f t="shared" si="3"/>
        <v>8.9357398316738426</v>
      </c>
    </row>
    <row r="15" spans="1:16" s="92" customFormat="1" ht="15" customHeight="1">
      <c r="A15" s="619" t="s">
        <v>88</v>
      </c>
      <c r="B15" s="673">
        <v>13415.151352932966</v>
      </c>
      <c r="C15" s="620">
        <v>2164.5372526062465</v>
      </c>
      <c r="D15" s="674">
        <v>15579.688605539213</v>
      </c>
      <c r="E15" s="673">
        <v>59256.347447182809</v>
      </c>
      <c r="F15" s="620">
        <v>16129.850847802431</v>
      </c>
      <c r="G15" s="674">
        <v>75386.198294985239</v>
      </c>
      <c r="H15" s="673">
        <f t="shared" si="4"/>
        <v>4.417121051282626</v>
      </c>
      <c r="I15" s="620">
        <f t="shared" si="0"/>
        <v>7.4518702916205388</v>
      </c>
      <c r="J15" s="674">
        <f t="shared" si="0"/>
        <v>4.838748719803192</v>
      </c>
      <c r="K15" s="673">
        <f t="shared" si="5"/>
        <v>7.6643134436803244</v>
      </c>
      <c r="L15" s="620">
        <f t="shared" si="1"/>
        <v>9.1058417379568031</v>
      </c>
      <c r="M15" s="674">
        <f t="shared" si="1"/>
        <v>7.8366753222643384</v>
      </c>
      <c r="N15" s="673">
        <f t="shared" si="6"/>
        <v>6.507888492635022</v>
      </c>
      <c r="O15" s="620">
        <f t="shared" si="2"/>
        <v>7.5113562931640194</v>
      </c>
      <c r="P15" s="674">
        <f t="shared" si="3"/>
        <v>6.6993839408600637</v>
      </c>
    </row>
    <row r="16" spans="1:16" s="92" customFormat="1" ht="15" customHeight="1">
      <c r="A16" s="619" t="s">
        <v>89</v>
      </c>
      <c r="B16" s="673">
        <v>9891.4864430067173</v>
      </c>
      <c r="C16" s="620">
        <v>1163.126545951169</v>
      </c>
      <c r="D16" s="674">
        <v>11054.612988957886</v>
      </c>
      <c r="E16" s="673">
        <v>35719.625429196865</v>
      </c>
      <c r="F16" s="620">
        <v>10429.51574498626</v>
      </c>
      <c r="G16" s="674">
        <v>46149.141174183125</v>
      </c>
      <c r="H16" s="673">
        <f t="shared" si="4"/>
        <v>3.6111483986767881</v>
      </c>
      <c r="I16" s="620">
        <f t="shared" si="0"/>
        <v>8.9667936659955814</v>
      </c>
      <c r="J16" s="674">
        <f t="shared" si="0"/>
        <v>4.1746500958722015</v>
      </c>
      <c r="K16" s="673">
        <f t="shared" si="5"/>
        <v>5.6511813045287287</v>
      </c>
      <c r="L16" s="620">
        <f t="shared" si="1"/>
        <v>4.893076446660884</v>
      </c>
      <c r="M16" s="674">
        <f t="shared" si="1"/>
        <v>5.560535579443358</v>
      </c>
      <c r="N16" s="673">
        <f t="shared" si="6"/>
        <v>3.9229441115840378</v>
      </c>
      <c r="O16" s="620">
        <f t="shared" si="2"/>
        <v>4.8568216448467014</v>
      </c>
      <c r="P16" s="674">
        <f t="shared" si="3"/>
        <v>4.1011593933550659</v>
      </c>
    </row>
    <row r="17" spans="1:25" s="92" customFormat="1" ht="15" customHeight="1">
      <c r="A17" s="619" t="s">
        <v>90</v>
      </c>
      <c r="B17" s="673">
        <v>15399.714353635713</v>
      </c>
      <c r="C17" s="620">
        <v>1221.4064921155859</v>
      </c>
      <c r="D17" s="674">
        <v>16621.120845751298</v>
      </c>
      <c r="E17" s="673">
        <v>56336.492312187031</v>
      </c>
      <c r="F17" s="620">
        <v>10630.472106874153</v>
      </c>
      <c r="G17" s="674">
        <v>66966.964419061187</v>
      </c>
      <c r="H17" s="673">
        <f t="shared" si="4"/>
        <v>3.6582816420154294</v>
      </c>
      <c r="I17" s="620">
        <f t="shared" si="0"/>
        <v>8.7034678262281204</v>
      </c>
      <c r="J17" s="674">
        <f t="shared" si="0"/>
        <v>4.0290281889250164</v>
      </c>
      <c r="K17" s="673">
        <f t="shared" si="5"/>
        <v>8.798129416825585</v>
      </c>
      <c r="L17" s="620">
        <f t="shared" si="1"/>
        <v>5.1382503126365515</v>
      </c>
      <c r="M17" s="674">
        <f t="shared" si="1"/>
        <v>8.3605218857815835</v>
      </c>
      <c r="N17" s="673">
        <f t="shared" si="6"/>
        <v>6.1872124393204384</v>
      </c>
      <c r="O17" s="620">
        <f t="shared" si="2"/>
        <v>4.9504030950262994</v>
      </c>
      <c r="P17" s="674">
        <f t="shared" si="3"/>
        <v>5.9511875667438927</v>
      </c>
    </row>
    <row r="18" spans="1:25" s="92" customFormat="1" ht="15" customHeight="1">
      <c r="A18" s="628" t="s">
        <v>22</v>
      </c>
      <c r="B18" s="629">
        <v>175033.9603346278</v>
      </c>
      <c r="C18" s="630">
        <v>23770.863967288016</v>
      </c>
      <c r="D18" s="631">
        <v>198804.82430191583</v>
      </c>
      <c r="E18" s="629">
        <v>910531.081075578</v>
      </c>
      <c r="F18" s="630">
        <v>214739.52530359908</v>
      </c>
      <c r="G18" s="631">
        <v>1125270.606379177</v>
      </c>
      <c r="H18" s="629">
        <f t="shared" si="4"/>
        <v>5.2020252488993322</v>
      </c>
      <c r="I18" s="630">
        <f t="shared" si="0"/>
        <v>9.0337282481238486</v>
      </c>
      <c r="J18" s="631">
        <f t="shared" si="0"/>
        <v>5.660177565260085</v>
      </c>
      <c r="K18" s="629">
        <f t="shared" si="5"/>
        <v>100</v>
      </c>
      <c r="L18" s="630">
        <f t="shared" si="1"/>
        <v>100</v>
      </c>
      <c r="M18" s="631">
        <f t="shared" si="1"/>
        <v>100</v>
      </c>
      <c r="N18" s="629">
        <f t="shared" si="6"/>
        <v>100</v>
      </c>
      <c r="O18" s="630">
        <f t="shared" si="2"/>
        <v>100</v>
      </c>
      <c r="P18" s="631">
        <f t="shared" si="3"/>
        <v>100</v>
      </c>
    </row>
    <row r="19" spans="1:25" s="92" customFormat="1" ht="15" customHeight="1">
      <c r="A19" s="173" t="s">
        <v>221</v>
      </c>
      <c r="B19" s="263"/>
      <c r="C19" s="263"/>
      <c r="D19" s="263"/>
      <c r="E19" s="263"/>
      <c r="F19" s="263"/>
      <c r="G19" s="263"/>
      <c r="H19" s="263"/>
      <c r="I19" s="263"/>
      <c r="J19" s="263"/>
    </row>
    <row r="20" spans="1:25" s="92" customFormat="1">
      <c r="B20" s="264"/>
      <c r="C20" s="264"/>
    </row>
    <row r="21" spans="1:25" ht="15.75">
      <c r="A21" s="72" t="s">
        <v>168</v>
      </c>
      <c r="L21" s="155"/>
      <c r="M21" s="156"/>
      <c r="N21" s="155"/>
      <c r="O21" s="155"/>
      <c r="P21" s="155"/>
      <c r="Q21" s="155"/>
      <c r="R21" s="155"/>
      <c r="S21" s="155"/>
    </row>
    <row r="22" spans="1:25" ht="15">
      <c r="A22" s="92" t="s">
        <v>284</v>
      </c>
      <c r="L22" s="157"/>
      <c r="M22" s="157"/>
      <c r="N22" s="157"/>
      <c r="O22" s="157"/>
      <c r="P22" s="157"/>
      <c r="Q22" s="157"/>
      <c r="R22" s="157"/>
      <c r="S22" s="155"/>
      <c r="T22" s="118"/>
      <c r="U22" s="118"/>
      <c r="V22" s="118"/>
      <c r="W22" s="118"/>
      <c r="X22" s="118"/>
      <c r="Y22" s="118"/>
    </row>
    <row r="23" spans="1:25" ht="15">
      <c r="L23" s="157"/>
      <c r="M23" s="157"/>
      <c r="N23" s="157"/>
      <c r="O23" s="157"/>
      <c r="P23" s="157"/>
      <c r="Q23" s="157"/>
      <c r="R23" s="157"/>
      <c r="S23" s="155"/>
      <c r="T23" s="118"/>
      <c r="U23" s="118"/>
      <c r="V23" s="118"/>
      <c r="W23" s="118"/>
      <c r="X23" s="118"/>
      <c r="Y23" s="118"/>
    </row>
    <row r="24" spans="1:25" ht="15">
      <c r="K24"/>
      <c r="L24" s="157"/>
      <c r="M24" s="157"/>
      <c r="N24" s="157"/>
      <c r="O24" s="157"/>
      <c r="P24" s="157"/>
      <c r="Q24" s="157"/>
      <c r="R24" s="157"/>
      <c r="S24" s="155"/>
      <c r="T24" s="118"/>
      <c r="U24" s="118"/>
      <c r="V24" s="118"/>
      <c r="W24" s="118"/>
      <c r="X24" s="118"/>
      <c r="Y24" s="118"/>
    </row>
    <row r="25" spans="1:25" ht="15">
      <c r="K25"/>
      <c r="L25" s="158"/>
      <c r="M25" s="159"/>
      <c r="N25" s="159"/>
      <c r="O25" s="159"/>
      <c r="P25" s="159"/>
      <c r="Q25" s="159"/>
      <c r="R25" s="159"/>
      <c r="S25" s="155"/>
      <c r="T25" s="119"/>
      <c r="U25" s="119"/>
      <c r="V25" s="119"/>
      <c r="W25" s="119"/>
      <c r="X25" s="119"/>
      <c r="Y25" s="119"/>
    </row>
    <row r="26" spans="1:25" ht="15">
      <c r="K26"/>
      <c r="L26" s="158"/>
      <c r="M26" s="159"/>
      <c r="N26" s="159"/>
      <c r="O26" s="159"/>
      <c r="P26" s="159"/>
      <c r="Q26" s="159"/>
      <c r="R26" s="159"/>
      <c r="S26" s="155"/>
      <c r="T26" s="119"/>
      <c r="U26" s="119"/>
      <c r="V26" s="119"/>
      <c r="W26" s="119"/>
      <c r="X26" s="119"/>
      <c r="Y26" s="119"/>
    </row>
    <row r="27" spans="1:25" ht="15">
      <c r="K27"/>
      <c r="L27" s="158"/>
      <c r="M27" s="159"/>
      <c r="N27" s="159"/>
      <c r="O27" s="159"/>
      <c r="P27" s="159"/>
      <c r="Q27" s="159"/>
      <c r="R27" s="159"/>
      <c r="S27" s="155"/>
      <c r="T27" s="119"/>
      <c r="U27" s="119"/>
      <c r="V27" s="119"/>
      <c r="W27" s="119"/>
      <c r="X27" s="119"/>
      <c r="Y27" s="119"/>
    </row>
    <row r="28" spans="1:25" ht="15">
      <c r="K28"/>
      <c r="L28" s="158"/>
      <c r="M28" s="159"/>
      <c r="N28" s="159"/>
      <c r="O28" s="159"/>
      <c r="P28" s="159"/>
      <c r="Q28" s="159"/>
      <c r="R28" s="159"/>
      <c r="S28" s="155"/>
      <c r="T28" s="119"/>
      <c r="U28" s="119"/>
      <c r="V28" s="119"/>
      <c r="W28" s="119"/>
      <c r="X28" s="119"/>
      <c r="Y28" s="119"/>
    </row>
    <row r="29" spans="1:25" ht="15">
      <c r="K29"/>
      <c r="L29" s="158"/>
      <c r="M29" s="159"/>
      <c r="N29" s="159"/>
      <c r="O29" s="159"/>
      <c r="P29" s="159"/>
      <c r="Q29" s="159"/>
      <c r="R29" s="159"/>
      <c r="S29" s="155"/>
      <c r="T29" s="119"/>
      <c r="U29" s="119"/>
      <c r="V29" s="119"/>
      <c r="W29" s="119"/>
      <c r="X29" s="119"/>
      <c r="Y29" s="119"/>
    </row>
    <row r="30" spans="1:25" ht="15">
      <c r="K30"/>
      <c r="L30" s="158"/>
      <c r="M30" s="159"/>
      <c r="N30" s="159"/>
      <c r="O30" s="159"/>
      <c r="P30" s="159"/>
      <c r="Q30" s="159"/>
      <c r="R30" s="159"/>
      <c r="S30" s="155"/>
      <c r="T30" s="119"/>
      <c r="U30" s="119"/>
      <c r="V30" s="119"/>
      <c r="W30" s="119"/>
      <c r="X30" s="119"/>
      <c r="Y30" s="119"/>
    </row>
    <row r="31" spans="1:25" ht="15">
      <c r="K31"/>
      <c r="L31" s="158"/>
      <c r="M31" s="159"/>
      <c r="N31" s="159"/>
      <c r="O31" s="159"/>
      <c r="P31" s="159"/>
      <c r="Q31" s="159"/>
      <c r="R31" s="159"/>
      <c r="S31" s="155"/>
      <c r="T31" s="119"/>
      <c r="U31" s="119"/>
      <c r="V31" s="119"/>
      <c r="W31" s="119"/>
      <c r="X31" s="119"/>
      <c r="Y31" s="119"/>
    </row>
    <row r="32" spans="1:25" ht="15">
      <c r="K32"/>
      <c r="L32" s="158"/>
      <c r="M32" s="159"/>
      <c r="N32" s="159"/>
      <c r="O32" s="159"/>
      <c r="P32" s="159"/>
      <c r="Q32" s="159"/>
      <c r="R32" s="159"/>
      <c r="S32" s="155"/>
      <c r="T32" s="119"/>
      <c r="U32" s="119"/>
      <c r="V32" s="119"/>
      <c r="W32" s="119"/>
      <c r="X32" s="119"/>
      <c r="Y32" s="119"/>
    </row>
    <row r="33" spans="1:25" ht="15">
      <c r="K33"/>
      <c r="L33" s="158"/>
      <c r="M33" s="159"/>
      <c r="N33" s="159"/>
      <c r="O33" s="159"/>
      <c r="P33" s="159"/>
      <c r="Q33" s="159"/>
      <c r="R33" s="159"/>
      <c r="S33" s="155"/>
      <c r="T33" s="119"/>
      <c r="U33" s="119"/>
      <c r="V33" s="119"/>
      <c r="W33" s="119"/>
      <c r="X33" s="119"/>
      <c r="Y33" s="119"/>
    </row>
    <row r="34" spans="1:25" ht="15">
      <c r="K34"/>
      <c r="L34" s="158"/>
      <c r="M34" s="159"/>
      <c r="N34" s="159"/>
      <c r="O34" s="159"/>
      <c r="P34" s="159"/>
      <c r="Q34" s="159"/>
      <c r="R34" s="159"/>
      <c r="S34" s="155"/>
      <c r="T34" s="119"/>
      <c r="U34" s="119"/>
      <c r="V34" s="119"/>
      <c r="W34" s="119"/>
      <c r="X34" s="119"/>
      <c r="Y34" s="119"/>
    </row>
    <row r="35" spans="1:25" ht="15">
      <c r="K35"/>
      <c r="L35" s="158"/>
      <c r="M35" s="159"/>
      <c r="N35" s="159"/>
      <c r="O35" s="159"/>
      <c r="P35" s="159"/>
      <c r="Q35" s="159"/>
      <c r="R35" s="159"/>
      <c r="S35" s="155"/>
      <c r="T35" s="119"/>
      <c r="U35" s="119"/>
      <c r="V35" s="119"/>
      <c r="W35" s="119"/>
      <c r="X35" s="119"/>
      <c r="Y35" s="119"/>
    </row>
    <row r="36" spans="1:25" ht="15">
      <c r="K36"/>
      <c r="L36" s="158"/>
      <c r="M36" s="159"/>
      <c r="N36" s="159"/>
      <c r="O36" s="159"/>
      <c r="P36" s="159"/>
      <c r="Q36" s="159"/>
      <c r="R36" s="159"/>
      <c r="S36" s="155"/>
      <c r="T36" s="119"/>
      <c r="U36" s="119"/>
      <c r="V36" s="119"/>
      <c r="W36" s="119"/>
      <c r="X36" s="119"/>
      <c r="Y36" s="119"/>
    </row>
    <row r="37" spans="1:25" ht="15">
      <c r="K37"/>
      <c r="L37" s="160"/>
      <c r="M37" s="161"/>
      <c r="N37" s="161"/>
      <c r="O37" s="161"/>
      <c r="P37" s="161"/>
      <c r="Q37" s="161"/>
      <c r="R37" s="161"/>
      <c r="S37" s="155"/>
      <c r="T37" s="119"/>
      <c r="U37" s="119"/>
      <c r="V37" s="119"/>
      <c r="W37" s="119"/>
      <c r="X37" s="119"/>
      <c r="Y37" s="119"/>
    </row>
    <row r="38" spans="1:25">
      <c r="L38" s="155"/>
      <c r="M38" s="162"/>
      <c r="N38" s="159"/>
      <c r="O38" s="159"/>
      <c r="P38" s="155"/>
      <c r="Q38" s="159"/>
      <c r="R38" s="159"/>
      <c r="S38" s="155"/>
    </row>
    <row r="39" spans="1:25">
      <c r="L39" s="155"/>
      <c r="M39" s="162"/>
      <c r="N39" s="159"/>
      <c r="O39" s="159"/>
      <c r="P39" s="155"/>
      <c r="Q39" s="159"/>
      <c r="R39" s="159"/>
      <c r="S39" s="155"/>
    </row>
    <row r="40" spans="1:25">
      <c r="L40" s="155"/>
      <c r="M40" s="162"/>
      <c r="N40" s="159"/>
      <c r="O40" s="159"/>
      <c r="P40" s="155"/>
      <c r="Q40" s="159"/>
      <c r="R40" s="159"/>
      <c r="S40" s="155"/>
    </row>
    <row r="41" spans="1:25">
      <c r="L41" s="155"/>
      <c r="M41" s="162"/>
      <c r="N41" s="159"/>
      <c r="O41" s="159"/>
      <c r="P41" s="155"/>
      <c r="Q41" s="159"/>
      <c r="R41" s="159"/>
      <c r="S41" s="155"/>
    </row>
    <row r="42" spans="1:25">
      <c r="L42" s="155"/>
      <c r="M42" s="162"/>
      <c r="N42" s="159"/>
      <c r="O42" s="159"/>
      <c r="P42" s="155"/>
      <c r="Q42" s="159"/>
      <c r="R42" s="159"/>
      <c r="S42" s="155"/>
    </row>
    <row r="43" spans="1:25">
      <c r="L43" s="155"/>
      <c r="M43" s="162"/>
      <c r="N43" s="159"/>
      <c r="O43" s="159"/>
      <c r="P43" s="155"/>
      <c r="Q43" s="159"/>
      <c r="R43" s="159"/>
      <c r="S43" s="155"/>
    </row>
    <row r="44" spans="1:25">
      <c r="A44" s="84"/>
      <c r="L44" s="155"/>
      <c r="M44" s="162"/>
      <c r="N44" s="159"/>
      <c r="O44" s="159"/>
      <c r="P44" s="155"/>
      <c r="Q44" s="159"/>
      <c r="R44" s="159"/>
      <c r="S44" s="155"/>
    </row>
    <row r="45" spans="1:25">
      <c r="M45" s="91"/>
      <c r="N45" s="89"/>
      <c r="O45" s="89"/>
      <c r="Q45" s="89"/>
      <c r="R45" s="89"/>
    </row>
  </sheetData>
  <mergeCells count="6">
    <mergeCell ref="N4:P4"/>
    <mergeCell ref="A4:A5"/>
    <mergeCell ref="B4:D4"/>
    <mergeCell ref="E4:G4"/>
    <mergeCell ref="H4:J4"/>
    <mergeCell ref="K4:M4"/>
  </mergeCells>
  <phoneticPr fontId="0" type="noConversion"/>
  <hyperlinks>
    <hyperlink ref="L1" location="Sommaire!A1" display="Retour au sommaire"/>
  </hyperlinks>
  <pageMargins left="0.19685039370078741" right="0.19685039370078741" top="0.98425196850393704" bottom="0.98425196850393704" header="0.51181102362204722" footer="0.51181102362204722"/>
  <pageSetup paperSize="9" scale="70" orientation="landscape" r:id="rId1"/>
  <headerFooter alignWithMargins="0">
    <oddFooter>&amp;L&amp;F&amp;R&amp;D&amp;T</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heetViews>
  <sheetFormatPr baseColWidth="10" defaultRowHeight="12.75"/>
  <sheetData>
    <row r="1" spans="1:20" s="64" customFormat="1" ht="15.75">
      <c r="A1" s="72" t="s">
        <v>240</v>
      </c>
      <c r="K1" s="52" t="s">
        <v>109</v>
      </c>
    </row>
    <row r="2" spans="1:20" s="64" customFormat="1" ht="15">
      <c r="A2" s="92" t="s">
        <v>285</v>
      </c>
      <c r="G2" s="135"/>
      <c r="O2" s="135"/>
      <c r="P2" s="135"/>
      <c r="Q2" s="135"/>
      <c r="R2" s="135"/>
      <c r="S2" s="135"/>
      <c r="T2" s="135"/>
    </row>
    <row r="3" spans="1:20" s="56" customFormat="1">
      <c r="A3" s="55"/>
      <c r="B3" s="53"/>
      <c r="C3" s="53"/>
    </row>
    <row r="5" spans="1:20" ht="15">
      <c r="A5" s="135" t="s">
        <v>211</v>
      </c>
      <c r="B5" s="135"/>
      <c r="C5" s="135"/>
      <c r="D5" s="135"/>
    </row>
    <row r="6" spans="1:20" ht="15">
      <c r="A6" s="135"/>
      <c r="B6" s="135" t="s">
        <v>236</v>
      </c>
      <c r="C6" s="135" t="s">
        <v>237</v>
      </c>
      <c r="D6" s="135"/>
      <c r="E6" s="149" t="s">
        <v>236</v>
      </c>
      <c r="F6" s="149" t="s">
        <v>237</v>
      </c>
    </row>
    <row r="7" spans="1:20" ht="15">
      <c r="A7" s="164">
        <v>1</v>
      </c>
      <c r="B7" s="136">
        <v>21.654212068878696</v>
      </c>
      <c r="C7" s="136">
        <v>4.7087642565222341</v>
      </c>
      <c r="D7" s="135"/>
      <c r="E7">
        <v>37902.224963417342</v>
      </c>
      <c r="F7">
        <v>1119.3139459581812</v>
      </c>
      <c r="G7">
        <f>E7/E$29*100</f>
        <v>21.654212068878696</v>
      </c>
      <c r="H7">
        <f>F7/F$29*100</f>
        <v>4.7087642565222341</v>
      </c>
    </row>
    <row r="8" spans="1:20" ht="15">
      <c r="A8" s="164">
        <v>2</v>
      </c>
      <c r="B8" s="136">
        <v>21.785458763865869</v>
      </c>
      <c r="C8" s="136">
        <v>8.564175449583491</v>
      </c>
      <c r="D8" s="135"/>
      <c r="E8">
        <v>38131.951251461702</v>
      </c>
      <c r="F8">
        <v>2035.7784960403687</v>
      </c>
      <c r="G8">
        <f t="shared" ref="G8:G29" si="0">E8/E$29*100</f>
        <v>21.785458763865869</v>
      </c>
      <c r="H8">
        <f t="shared" ref="H8:H29" si="1">F8/F$29*100</f>
        <v>8.564175449583491</v>
      </c>
    </row>
    <row r="9" spans="1:20" ht="15">
      <c r="A9" s="164">
        <v>3</v>
      </c>
      <c r="B9" s="136">
        <v>12.207628428108407</v>
      </c>
      <c r="C9" s="136">
        <v>9.5788369599651766</v>
      </c>
      <c r="D9" s="135"/>
      <c r="E9">
        <v>21367.495500654029</v>
      </c>
      <c r="F9">
        <v>2276.9723034016292</v>
      </c>
      <c r="G9">
        <f t="shared" si="0"/>
        <v>12.207628428108407</v>
      </c>
      <c r="H9">
        <f t="shared" si="1"/>
        <v>9.5788369599651766</v>
      </c>
    </row>
    <row r="10" spans="1:20" ht="15">
      <c r="A10" s="164">
        <v>4</v>
      </c>
      <c r="B10" s="136">
        <v>7.9755715973543806</v>
      </c>
      <c r="C10" s="136">
        <v>7.8575270922770573</v>
      </c>
      <c r="D10" s="135"/>
      <c r="E10">
        <v>13959.958826173113</v>
      </c>
      <c r="F10">
        <v>1867.8020762979809</v>
      </c>
      <c r="G10">
        <f t="shared" si="0"/>
        <v>7.9755715973543806</v>
      </c>
      <c r="H10">
        <f t="shared" si="1"/>
        <v>7.8575270922770573</v>
      </c>
    </row>
    <row r="11" spans="1:20" ht="15">
      <c r="A11" s="164">
        <v>5</v>
      </c>
      <c r="B11" s="136">
        <v>5.4337141260122008</v>
      </c>
      <c r="C11" s="136">
        <v>6.6424473400177115</v>
      </c>
      <c r="D11" s="135"/>
      <c r="E11">
        <v>9510.8450280212674</v>
      </c>
      <c r="F11">
        <v>1578.9671212943515</v>
      </c>
      <c r="G11">
        <f t="shared" si="0"/>
        <v>5.4337141260122008</v>
      </c>
      <c r="H11">
        <f t="shared" si="1"/>
        <v>6.6424473400177115</v>
      </c>
    </row>
    <row r="12" spans="1:20" ht="15">
      <c r="A12" s="164">
        <v>6</v>
      </c>
      <c r="B12" s="136">
        <v>4.2870835353732639</v>
      </c>
      <c r="C12" s="136">
        <v>4.3552584765881601</v>
      </c>
      <c r="D12" s="135"/>
      <c r="E12">
        <v>7503.852094817601</v>
      </c>
      <c r="F12">
        <v>1035.2825678935519</v>
      </c>
      <c r="G12">
        <f t="shared" si="0"/>
        <v>4.2870835353732639</v>
      </c>
      <c r="H12">
        <f t="shared" si="1"/>
        <v>4.3552584765881601</v>
      </c>
    </row>
    <row r="13" spans="1:20" ht="15">
      <c r="A13" s="164">
        <v>7</v>
      </c>
      <c r="B13" s="136">
        <v>8.0686271287948355</v>
      </c>
      <c r="C13" s="136">
        <v>16.487015764166529</v>
      </c>
      <c r="D13" s="135"/>
      <c r="E13">
        <v>14122.837608163776</v>
      </c>
      <c r="F13">
        <v>3919.1060895653563</v>
      </c>
      <c r="G13">
        <f t="shared" si="0"/>
        <v>8.0686271287948355</v>
      </c>
      <c r="H13">
        <f t="shared" si="1"/>
        <v>16.487015764166529</v>
      </c>
    </row>
    <row r="14" spans="1:20" ht="15">
      <c r="A14" s="164">
        <v>8</v>
      </c>
      <c r="B14" s="136">
        <v>3.229449877854579</v>
      </c>
      <c r="C14" s="136">
        <v>5.6248661925421217</v>
      </c>
      <c r="D14" s="135"/>
      <c r="E14">
        <v>5652.6340182306722</v>
      </c>
      <c r="F14">
        <v>1337.0792909711606</v>
      </c>
      <c r="G14">
        <f t="shared" si="0"/>
        <v>3.229449877854579</v>
      </c>
      <c r="H14">
        <f t="shared" si="1"/>
        <v>5.6248661925421217</v>
      </c>
    </row>
    <row r="15" spans="1:20" ht="15">
      <c r="A15" s="164">
        <v>9</v>
      </c>
      <c r="B15" s="136">
        <v>2.1457143622084041</v>
      </c>
      <c r="C15" s="136">
        <v>3.5855048332563011</v>
      </c>
      <c r="D15" s="135"/>
      <c r="E15">
        <v>3755.7288256422717</v>
      </c>
      <c r="F15">
        <v>852.30547645389242</v>
      </c>
      <c r="G15">
        <f t="shared" si="0"/>
        <v>2.1457143622084041</v>
      </c>
      <c r="H15">
        <f t="shared" si="1"/>
        <v>3.5855048332563011</v>
      </c>
    </row>
    <row r="16" spans="1:20" ht="15">
      <c r="A16" s="164">
        <v>10</v>
      </c>
      <c r="B16" s="136">
        <v>1.6303783192082402</v>
      </c>
      <c r="C16" s="136">
        <v>3.2320397598080057</v>
      </c>
      <c r="D16" s="135"/>
      <c r="E16">
        <v>2853.7157405473235</v>
      </c>
      <c r="F16">
        <v>768.28377467262339</v>
      </c>
      <c r="G16">
        <f t="shared" si="0"/>
        <v>1.6303783192082402</v>
      </c>
      <c r="H16">
        <f t="shared" si="1"/>
        <v>3.2320397598080057</v>
      </c>
    </row>
    <row r="17" spans="1:8" ht="15">
      <c r="A17" s="164">
        <v>11</v>
      </c>
      <c r="B17" s="136">
        <v>1.0972763634512652</v>
      </c>
      <c r="C17" s="136">
        <v>3.5935505563644088</v>
      </c>
      <c r="D17" s="135"/>
      <c r="E17">
        <v>1920.6062747645351</v>
      </c>
      <c r="F17">
        <v>854.21801434910526</v>
      </c>
      <c r="G17">
        <f t="shared" si="0"/>
        <v>1.0972763634512652</v>
      </c>
      <c r="H17">
        <f t="shared" si="1"/>
        <v>3.5935505563644088</v>
      </c>
    </row>
    <row r="18" spans="1:8" ht="15">
      <c r="A18" s="164">
        <v>12</v>
      </c>
      <c r="B18" s="136">
        <v>0.98791973537649713</v>
      </c>
      <c r="C18" s="136">
        <v>2.6106400427725318</v>
      </c>
      <c r="D18" s="135"/>
      <c r="E18">
        <v>1729.1950377568587</v>
      </c>
      <c r="F18">
        <v>620.57169324300821</v>
      </c>
      <c r="G18">
        <f t="shared" si="0"/>
        <v>0.98791973537649713</v>
      </c>
      <c r="H18">
        <f t="shared" si="1"/>
        <v>2.6106400427725318</v>
      </c>
    </row>
    <row r="19" spans="1:8" ht="15">
      <c r="A19" s="164">
        <v>13</v>
      </c>
      <c r="B19" s="136">
        <v>0.97283138721427775</v>
      </c>
      <c r="C19" s="136">
        <v>1.9004894441160758</v>
      </c>
      <c r="D19" s="135"/>
      <c r="E19">
        <v>1702.7853044194492</v>
      </c>
      <c r="F19">
        <v>451.76276047350063</v>
      </c>
      <c r="G19">
        <f t="shared" si="0"/>
        <v>0.97283138721427775</v>
      </c>
      <c r="H19">
        <f t="shared" si="1"/>
        <v>1.9004894441160758</v>
      </c>
    </row>
    <row r="20" spans="1:8" ht="15">
      <c r="A20" s="164">
        <v>14</v>
      </c>
      <c r="B20" s="136">
        <v>2.0557351193370454</v>
      </c>
      <c r="C20" s="136">
        <v>5.1264400661887146</v>
      </c>
      <c r="D20" s="135"/>
      <c r="E20">
        <v>3598.2345933654192</v>
      </c>
      <c r="F20">
        <v>1218.5990944982691</v>
      </c>
      <c r="G20">
        <f t="shared" si="0"/>
        <v>2.0557351193370454</v>
      </c>
      <c r="H20">
        <f t="shared" si="1"/>
        <v>5.1264400661887146</v>
      </c>
    </row>
    <row r="21" spans="1:8" ht="15">
      <c r="A21" s="164">
        <v>15</v>
      </c>
      <c r="B21" s="136">
        <v>0.99756163535238229</v>
      </c>
      <c r="C21" s="136">
        <v>2.8506031634624205</v>
      </c>
      <c r="D21" s="135"/>
      <c r="E21">
        <v>1746.0716371361541</v>
      </c>
      <c r="F21">
        <v>677.61300023386082</v>
      </c>
      <c r="G21">
        <f t="shared" si="0"/>
        <v>0.99756163535238229</v>
      </c>
      <c r="H21">
        <f t="shared" si="1"/>
        <v>2.8506031634624205</v>
      </c>
    </row>
    <row r="22" spans="1:8" ht="15">
      <c r="A22" s="164">
        <v>16</v>
      </c>
      <c r="B22" s="136">
        <v>0.70112341150810509</v>
      </c>
      <c r="C22" s="136">
        <v>2.1211505268397488</v>
      </c>
      <c r="D22" s="135"/>
      <c r="E22">
        <v>1227.2040739958866</v>
      </c>
      <c r="F22">
        <v>504.21580627648973</v>
      </c>
      <c r="G22">
        <f t="shared" si="0"/>
        <v>0.70112341150810509</v>
      </c>
      <c r="H22">
        <f t="shared" si="1"/>
        <v>2.1211505268397488</v>
      </c>
    </row>
    <row r="23" spans="1:8" ht="15">
      <c r="A23" s="164">
        <v>17</v>
      </c>
      <c r="B23" s="136">
        <v>0.47693345262037284</v>
      </c>
      <c r="C23" s="136">
        <v>1.3197966573789399</v>
      </c>
      <c r="D23" s="135"/>
      <c r="E23">
        <v>834.79551028211461</v>
      </c>
      <c r="F23">
        <v>313.72706807036207</v>
      </c>
      <c r="G23">
        <f t="shared" si="0"/>
        <v>0.47693345262037284</v>
      </c>
      <c r="H23">
        <f t="shared" si="1"/>
        <v>1.3197966573789399</v>
      </c>
    </row>
    <row r="24" spans="1:8" ht="15">
      <c r="A24" s="164">
        <v>18</v>
      </c>
      <c r="B24" s="136">
        <v>0.37883961829048551</v>
      </c>
      <c r="C24" s="136">
        <v>0.93937988779646875</v>
      </c>
      <c r="D24" s="135"/>
      <c r="E24">
        <v>663.09798721042409</v>
      </c>
      <c r="F24">
        <v>223.29871526416136</v>
      </c>
      <c r="G24">
        <f t="shared" si="0"/>
        <v>0.37883961829048551</v>
      </c>
      <c r="H24">
        <f t="shared" si="1"/>
        <v>0.93937988779646875</v>
      </c>
    </row>
    <row r="25" spans="1:8" ht="15">
      <c r="A25" s="164">
        <v>19</v>
      </c>
      <c r="B25" s="136">
        <v>0.31830679204614765</v>
      </c>
      <c r="C25" s="136">
        <v>0.77494286987145655</v>
      </c>
      <c r="D25" s="135"/>
      <c r="E25">
        <v>557.14498413248054</v>
      </c>
      <c r="F25">
        <v>184.21061542134171</v>
      </c>
      <c r="G25">
        <f t="shared" si="0"/>
        <v>0.31830679204614765</v>
      </c>
      <c r="H25">
        <f t="shared" si="1"/>
        <v>0.77494286987145655</v>
      </c>
    </row>
    <row r="26" spans="1:8" ht="15">
      <c r="A26" s="164">
        <v>20</v>
      </c>
      <c r="B26" s="136">
        <v>0.38366109272898818</v>
      </c>
      <c r="C26" s="136">
        <v>0.82545367983472773</v>
      </c>
      <c r="D26" s="135"/>
      <c r="E26">
        <v>671.53720486665713</v>
      </c>
      <c r="F26">
        <v>196.21747134648629</v>
      </c>
      <c r="G26">
        <f t="shared" si="0"/>
        <v>0.38366109272898818</v>
      </c>
      <c r="H26">
        <f t="shared" si="1"/>
        <v>0.82545367983472773</v>
      </c>
    </row>
    <row r="27" spans="1:8" ht="15">
      <c r="A27" s="164">
        <v>21</v>
      </c>
      <c r="B27" s="136">
        <v>0.62058232952543735</v>
      </c>
      <c r="C27" s="136">
        <v>1.1444444480073619</v>
      </c>
      <c r="D27" s="135"/>
      <c r="E27">
        <v>1086.2298285052639</v>
      </c>
      <c r="F27">
        <v>272.04433291701025</v>
      </c>
      <c r="G27">
        <f t="shared" si="0"/>
        <v>0.62058232952543735</v>
      </c>
      <c r="H27">
        <f t="shared" si="1"/>
        <v>1.1444444480073619</v>
      </c>
    </row>
    <row r="28" spans="1:8" ht="15">
      <c r="A28" s="165" t="s">
        <v>293</v>
      </c>
      <c r="B28" s="136">
        <v>2.591390854890105</v>
      </c>
      <c r="C28" s="136">
        <v>6.1566725326403455</v>
      </c>
      <c r="D28" s="135"/>
      <c r="E28">
        <v>4535.8140410635206</v>
      </c>
      <c r="F28">
        <v>1463.4942526453224</v>
      </c>
      <c r="G28">
        <f t="shared" si="0"/>
        <v>2.591390854890105</v>
      </c>
      <c r="H28">
        <f t="shared" si="1"/>
        <v>6.1566725326403455</v>
      </c>
    </row>
    <row r="29" spans="1:8" ht="15">
      <c r="A29" s="135"/>
      <c r="B29" s="136">
        <v>100</v>
      </c>
      <c r="C29" s="136">
        <v>100</v>
      </c>
      <c r="D29" s="135"/>
      <c r="E29" s="150">
        <v>175033.96033462789</v>
      </c>
      <c r="F29" s="150">
        <v>23770.863967288016</v>
      </c>
      <c r="G29">
        <f t="shared" si="0"/>
        <v>100</v>
      </c>
      <c r="H29">
        <f t="shared" si="1"/>
        <v>100</v>
      </c>
    </row>
    <row r="30" spans="1:8" ht="15">
      <c r="A30" s="135"/>
      <c r="B30" s="136"/>
      <c r="C30" s="136"/>
      <c r="D30" s="135"/>
    </row>
    <row r="31" spans="1:8" ht="15">
      <c r="A31" s="135"/>
      <c r="B31" s="136"/>
      <c r="C31" s="136"/>
      <c r="D31" s="135"/>
    </row>
    <row r="32" spans="1:8" ht="15">
      <c r="A32" s="135"/>
      <c r="B32" s="136"/>
      <c r="C32" s="136"/>
      <c r="D32" s="135"/>
    </row>
    <row r="33" spans="1:4" ht="15">
      <c r="A33" s="135"/>
      <c r="B33" s="136"/>
      <c r="C33" s="136"/>
      <c r="D33" s="135"/>
    </row>
    <row r="34" spans="1:4" ht="15">
      <c r="A34" s="135"/>
      <c r="B34" s="136"/>
      <c r="C34" s="136"/>
      <c r="D34" s="135"/>
    </row>
    <row r="35" spans="1:4" ht="15">
      <c r="A35" s="86" t="s">
        <v>221</v>
      </c>
      <c r="B35" s="136"/>
      <c r="C35" s="136"/>
      <c r="D35" s="135"/>
    </row>
    <row r="36" spans="1:4" ht="15">
      <c r="B36" s="136"/>
      <c r="C36" s="136"/>
      <c r="D36" s="135"/>
    </row>
    <row r="37" spans="1:4" ht="15">
      <c r="B37" s="136"/>
      <c r="C37" s="136"/>
      <c r="D37" s="135"/>
    </row>
    <row r="38" spans="1:4" ht="15">
      <c r="B38" s="136"/>
      <c r="C38" s="136"/>
      <c r="D38" s="135"/>
    </row>
    <row r="39" spans="1:4" ht="15">
      <c r="B39" s="136"/>
      <c r="C39" s="136"/>
      <c r="D39" s="135"/>
    </row>
    <row r="40" spans="1:4" ht="15">
      <c r="B40" s="136"/>
      <c r="C40" s="136"/>
      <c r="D40" s="135"/>
    </row>
    <row r="41" spans="1:4" ht="15">
      <c r="B41" s="136"/>
      <c r="C41" s="136"/>
      <c r="D41" s="135"/>
    </row>
    <row r="42" spans="1:4" ht="15">
      <c r="B42" s="136"/>
      <c r="C42" s="136"/>
      <c r="D42" s="135"/>
    </row>
    <row r="43" spans="1:4" ht="15">
      <c r="B43" s="136"/>
      <c r="C43" s="136"/>
      <c r="D43" s="135"/>
    </row>
    <row r="44" spans="1:4" ht="15">
      <c r="B44" s="136"/>
      <c r="C44" s="136"/>
      <c r="D44" s="135"/>
    </row>
    <row r="45" spans="1:4" ht="15">
      <c r="B45" s="136"/>
      <c r="C45" s="136"/>
      <c r="D45" s="135"/>
    </row>
    <row r="46" spans="1:4" ht="15">
      <c r="B46" s="136"/>
      <c r="C46" s="136"/>
      <c r="D46" s="135"/>
    </row>
    <row r="47" spans="1:4" ht="15">
      <c r="B47" s="136"/>
      <c r="C47" s="136"/>
      <c r="D47" s="135"/>
    </row>
    <row r="48" spans="1:4" ht="15">
      <c r="B48" s="136"/>
      <c r="C48" s="136"/>
      <c r="D48" s="135"/>
    </row>
    <row r="49" spans="2:4" ht="15">
      <c r="B49" s="136"/>
      <c r="C49" s="136"/>
      <c r="D49" s="135"/>
    </row>
    <row r="50" spans="2:4" ht="15">
      <c r="B50" s="136"/>
      <c r="C50" s="136"/>
      <c r="D50" s="135"/>
    </row>
    <row r="51" spans="2:4" ht="15">
      <c r="B51" s="136"/>
      <c r="C51" s="136"/>
      <c r="D51" s="135"/>
    </row>
    <row r="52" spans="2:4" ht="15">
      <c r="B52" s="136"/>
      <c r="C52" s="136"/>
      <c r="D52" s="135"/>
    </row>
    <row r="53" spans="2:4" ht="15">
      <c r="B53" s="136"/>
      <c r="C53" s="136"/>
      <c r="D53" s="135"/>
    </row>
    <row r="54" spans="2:4" ht="15">
      <c r="B54" s="136"/>
      <c r="C54" s="136"/>
      <c r="D54" s="135"/>
    </row>
    <row r="55" spans="2:4" ht="15">
      <c r="B55" s="136"/>
      <c r="C55" s="136"/>
      <c r="D55" s="135"/>
    </row>
    <row r="56" spans="2:4" ht="15">
      <c r="B56" s="136"/>
      <c r="C56" s="136"/>
      <c r="D56" s="135"/>
    </row>
    <row r="57" spans="2:4" ht="15">
      <c r="B57" s="136"/>
      <c r="C57" s="136"/>
      <c r="D57" s="135"/>
    </row>
    <row r="58" spans="2:4" ht="15">
      <c r="B58" s="136"/>
      <c r="C58" s="136"/>
      <c r="D58" s="135"/>
    </row>
    <row r="59" spans="2:4" ht="15">
      <c r="B59" s="136"/>
      <c r="C59" s="136"/>
      <c r="D59" s="135"/>
    </row>
    <row r="60" spans="2:4" ht="15">
      <c r="B60" s="136"/>
      <c r="C60" s="136"/>
      <c r="D60" s="135"/>
    </row>
    <row r="61" spans="2:4" ht="15">
      <c r="B61" s="136"/>
      <c r="C61" s="136"/>
      <c r="D61" s="135"/>
    </row>
    <row r="62" spans="2:4" ht="15">
      <c r="B62" s="136"/>
      <c r="C62" s="136"/>
      <c r="D62" s="135"/>
    </row>
    <row r="63" spans="2:4" ht="15">
      <c r="B63" s="136"/>
      <c r="C63" s="136"/>
      <c r="D63" s="135"/>
    </row>
    <row r="64" spans="2:4" ht="15">
      <c r="B64" s="136"/>
      <c r="C64" s="136"/>
      <c r="D64" s="135"/>
    </row>
    <row r="65" spans="2:4" ht="15">
      <c r="B65" s="136"/>
      <c r="C65" s="136"/>
      <c r="D65" s="135"/>
    </row>
    <row r="66" spans="2:4" ht="15">
      <c r="B66" s="136"/>
      <c r="C66" s="136"/>
      <c r="D66" s="135"/>
    </row>
    <row r="67" spans="2:4" ht="15">
      <c r="B67" s="136"/>
      <c r="C67" s="136"/>
      <c r="D67" s="135"/>
    </row>
    <row r="68" spans="2:4" ht="15">
      <c r="B68" s="136"/>
      <c r="C68" s="136"/>
      <c r="D68" s="135"/>
    </row>
    <row r="69" spans="2:4" ht="15">
      <c r="B69" s="136"/>
      <c r="C69" s="136"/>
      <c r="D69" s="135"/>
    </row>
    <row r="70" spans="2:4" ht="15">
      <c r="B70" s="136"/>
      <c r="C70" s="136"/>
      <c r="D70" s="135"/>
    </row>
    <row r="71" spans="2:4" ht="15">
      <c r="B71" s="136"/>
      <c r="C71" s="136"/>
      <c r="D71" s="135"/>
    </row>
    <row r="72" spans="2:4" ht="15">
      <c r="B72" s="136"/>
      <c r="C72" s="136"/>
      <c r="D72" s="135"/>
    </row>
    <row r="73" spans="2:4" ht="15">
      <c r="B73" s="136"/>
      <c r="C73" s="136"/>
      <c r="D73" s="135"/>
    </row>
    <row r="74" spans="2:4" ht="15">
      <c r="B74" s="136"/>
      <c r="C74" s="136"/>
      <c r="D74" s="135"/>
    </row>
    <row r="75" spans="2:4" ht="15">
      <c r="B75" s="136"/>
      <c r="C75" s="136"/>
      <c r="D75" s="135"/>
    </row>
    <row r="76" spans="2:4" ht="15">
      <c r="B76" s="136"/>
      <c r="C76" s="136"/>
      <c r="D76" s="135"/>
    </row>
    <row r="77" spans="2:4" ht="15">
      <c r="B77" s="136"/>
      <c r="C77" s="136"/>
      <c r="D77" s="135"/>
    </row>
    <row r="78" spans="2:4" ht="15">
      <c r="B78" s="136"/>
      <c r="C78" s="136"/>
      <c r="D78" s="135"/>
    </row>
    <row r="79" spans="2:4" ht="15">
      <c r="B79" s="136"/>
      <c r="C79" s="136"/>
      <c r="D79" s="135"/>
    </row>
    <row r="80" spans="2:4" ht="15">
      <c r="B80" s="136"/>
      <c r="C80" s="136"/>
      <c r="D80" s="135"/>
    </row>
    <row r="81" spans="2:4" ht="15">
      <c r="B81" s="136"/>
      <c r="C81" s="136"/>
      <c r="D81" s="135"/>
    </row>
    <row r="82" spans="2:4" ht="15">
      <c r="B82" s="136"/>
      <c r="C82" s="136"/>
      <c r="D82" s="135"/>
    </row>
    <row r="83" spans="2:4" ht="15">
      <c r="B83" s="136"/>
      <c r="C83" s="136"/>
      <c r="D83" s="135"/>
    </row>
    <row r="84" spans="2:4" ht="15">
      <c r="B84" s="136"/>
      <c r="C84" s="136"/>
      <c r="D84" s="135"/>
    </row>
    <row r="85" spans="2:4" ht="15">
      <c r="B85" s="136"/>
      <c r="C85" s="136"/>
      <c r="D85" s="135"/>
    </row>
    <row r="86" spans="2:4" ht="15">
      <c r="B86" s="136"/>
      <c r="C86" s="136"/>
      <c r="D86" s="135"/>
    </row>
    <row r="87" spans="2:4" ht="15">
      <c r="B87" s="136"/>
      <c r="C87" s="136"/>
      <c r="D87" s="135"/>
    </row>
    <row r="88" spans="2:4" ht="15">
      <c r="B88" s="136"/>
      <c r="C88" s="136"/>
      <c r="D88" s="135"/>
    </row>
    <row r="89" spans="2:4" ht="15">
      <c r="B89" s="136"/>
      <c r="C89" s="136"/>
      <c r="D89" s="135"/>
    </row>
    <row r="90" spans="2:4" ht="15">
      <c r="B90" s="136"/>
      <c r="C90" s="136"/>
      <c r="D90" s="135"/>
    </row>
    <row r="91" spans="2:4" ht="15">
      <c r="B91" s="136"/>
      <c r="C91" s="136"/>
      <c r="D91" s="135"/>
    </row>
    <row r="92" spans="2:4" ht="15">
      <c r="B92" s="136"/>
      <c r="C92" s="136"/>
      <c r="D92" s="135"/>
    </row>
    <row r="93" spans="2:4" ht="15">
      <c r="B93" s="136"/>
      <c r="C93" s="136"/>
      <c r="D93" s="135"/>
    </row>
    <row r="94" spans="2:4" ht="15">
      <c r="B94" s="136"/>
      <c r="C94" s="136"/>
      <c r="D94" s="135"/>
    </row>
    <row r="95" spans="2:4" ht="15">
      <c r="B95" s="136"/>
      <c r="C95" s="136"/>
      <c r="D95" s="135"/>
    </row>
    <row r="96" spans="2:4" ht="15">
      <c r="B96" s="136"/>
      <c r="C96" s="136"/>
      <c r="D96" s="135"/>
    </row>
    <row r="97" spans="2:4" ht="15">
      <c r="B97" s="136"/>
      <c r="C97" s="136"/>
      <c r="D97" s="135"/>
    </row>
    <row r="98" spans="2:4" ht="15">
      <c r="B98" s="136"/>
      <c r="C98" s="136"/>
      <c r="D98" s="135"/>
    </row>
    <row r="99" spans="2:4" ht="15">
      <c r="B99" s="136"/>
      <c r="C99" s="136"/>
      <c r="D99" s="135"/>
    </row>
    <row r="100" spans="2:4" ht="15">
      <c r="B100" s="136"/>
      <c r="C100" s="136"/>
      <c r="D100" s="135"/>
    </row>
    <row r="101" spans="2:4" ht="15">
      <c r="B101" s="136"/>
      <c r="C101" s="136"/>
      <c r="D101" s="135"/>
    </row>
    <row r="102" spans="2:4" ht="15">
      <c r="B102" s="136"/>
      <c r="C102" s="136"/>
      <c r="D102" s="135"/>
    </row>
    <row r="103" spans="2:4" ht="15">
      <c r="B103" s="136"/>
      <c r="C103" s="136"/>
      <c r="D103" s="135"/>
    </row>
    <row r="104" spans="2:4" ht="15">
      <c r="B104" s="136"/>
      <c r="C104" s="136"/>
      <c r="D104" s="135"/>
    </row>
    <row r="105" spans="2:4" ht="15">
      <c r="B105" s="136"/>
      <c r="C105" s="136"/>
      <c r="D105" s="135"/>
    </row>
    <row r="106" spans="2:4" ht="15">
      <c r="B106" s="136"/>
      <c r="C106" s="136"/>
      <c r="D106" s="135"/>
    </row>
    <row r="107" spans="2:4" ht="15">
      <c r="B107" s="136"/>
      <c r="C107" s="136"/>
      <c r="D107" s="135"/>
    </row>
    <row r="108" spans="2:4" ht="15">
      <c r="B108" s="136"/>
      <c r="C108" s="136"/>
      <c r="D108" s="135"/>
    </row>
    <row r="109" spans="2:4" ht="15">
      <c r="B109" s="136"/>
      <c r="C109" s="136"/>
      <c r="D109" s="135"/>
    </row>
    <row r="110" spans="2:4" ht="15">
      <c r="B110" s="136"/>
      <c r="C110" s="136"/>
      <c r="D110" s="135"/>
    </row>
    <row r="111" spans="2:4" ht="15">
      <c r="B111" s="136"/>
      <c r="C111" s="136"/>
      <c r="D111" s="135"/>
    </row>
    <row r="112" spans="2:4" ht="15">
      <c r="B112" s="136"/>
      <c r="C112" s="136"/>
      <c r="D112" s="135"/>
    </row>
    <row r="113" spans="1:4" ht="15">
      <c r="B113" s="136"/>
      <c r="C113" s="136"/>
      <c r="D113" s="135"/>
    </row>
    <row r="114" spans="1:4" ht="15">
      <c r="B114" s="136"/>
      <c r="C114" s="136"/>
      <c r="D114" s="135"/>
    </row>
    <row r="115" spans="1:4" ht="15">
      <c r="A115" s="135"/>
      <c r="B115" s="136"/>
      <c r="C115" s="136"/>
      <c r="D115" s="135"/>
    </row>
    <row r="116" spans="1:4" ht="15">
      <c r="A116" s="135"/>
      <c r="B116" s="136"/>
      <c r="C116" s="136"/>
      <c r="D116" s="135"/>
    </row>
    <row r="117" spans="1:4" ht="15">
      <c r="A117" s="135"/>
      <c r="B117" s="136"/>
      <c r="C117" s="136"/>
      <c r="D117" s="135"/>
    </row>
    <row r="118" spans="1:4" ht="15">
      <c r="A118" s="135" t="s">
        <v>238</v>
      </c>
      <c r="B118" s="136">
        <v>100</v>
      </c>
      <c r="C118" s="136">
        <v>100</v>
      </c>
      <c r="D118" s="135"/>
    </row>
  </sheetData>
  <hyperlinks>
    <hyperlink ref="K1" location="Sommaire!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Normal="100" workbookViewId="0">
      <selection activeCell="I1" sqref="I1"/>
    </sheetView>
  </sheetViews>
  <sheetFormatPr baseColWidth="10" defaultRowHeight="12.75"/>
  <cols>
    <col min="1" max="1" width="39.42578125" style="9" customWidth="1"/>
    <col min="2" max="4" width="8.85546875" style="9" customWidth="1"/>
    <col min="5" max="7" width="15.140625" style="9" customWidth="1"/>
    <col min="8" max="12" width="8.85546875" style="9" customWidth="1"/>
    <col min="13" max="13" width="9.28515625" style="9" customWidth="1"/>
    <col min="14" max="16384" width="11.42578125" style="9"/>
  </cols>
  <sheetData>
    <row r="1" spans="1:14" s="1" customFormat="1" ht="15.75">
      <c r="A1" s="11" t="s">
        <v>9</v>
      </c>
      <c r="E1" s="2"/>
      <c r="F1" s="2"/>
      <c r="G1" s="2"/>
      <c r="H1" s="2"/>
      <c r="I1" s="168" t="s">
        <v>109</v>
      </c>
      <c r="K1" s="2"/>
    </row>
    <row r="2" spans="1:14" s="1" customFormat="1">
      <c r="A2" s="8" t="s">
        <v>10</v>
      </c>
      <c r="E2" s="2"/>
      <c r="F2" s="2"/>
      <c r="G2" s="2"/>
      <c r="H2" s="2"/>
      <c r="I2" s="2"/>
      <c r="K2" s="2"/>
    </row>
    <row r="3" spans="1:14" s="1" customFormat="1">
      <c r="A3" s="3"/>
      <c r="E3" s="2"/>
      <c r="F3" s="2"/>
      <c r="G3" s="2"/>
      <c r="H3" s="2"/>
      <c r="I3" s="2"/>
      <c r="K3" s="2"/>
    </row>
    <row r="4" spans="1:14" s="29" customFormat="1" ht="15" customHeight="1">
      <c r="A4" s="769"/>
      <c r="B4" s="771" t="s">
        <v>2</v>
      </c>
      <c r="C4" s="772"/>
      <c r="D4" s="773"/>
      <c r="E4" s="774" t="s">
        <v>3</v>
      </c>
      <c r="F4" s="772"/>
      <c r="G4" s="773"/>
      <c r="H4" s="193"/>
      <c r="I4" s="295"/>
      <c r="J4" s="295"/>
      <c r="K4" s="296"/>
    </row>
    <row r="5" spans="1:14" s="191" customFormat="1" ht="15" customHeight="1">
      <c r="A5" s="770"/>
      <c r="B5" s="294">
        <v>2013</v>
      </c>
      <c r="C5" s="289">
        <v>2014</v>
      </c>
      <c r="D5" s="290">
        <v>2015</v>
      </c>
      <c r="E5" s="291" t="s">
        <v>303</v>
      </c>
      <c r="F5" s="288" t="s">
        <v>304</v>
      </c>
      <c r="G5" s="290">
        <v>2015</v>
      </c>
      <c r="H5" s="281"/>
      <c r="I5" s="281"/>
    </row>
    <row r="6" spans="1:14" s="192" customFormat="1" ht="15" customHeight="1">
      <c r="A6" s="284" t="s">
        <v>12</v>
      </c>
      <c r="B6" s="292">
        <v>52.4</v>
      </c>
      <c r="C6" s="282">
        <v>52.5</v>
      </c>
      <c r="D6" s="285">
        <v>52.5</v>
      </c>
      <c r="E6" s="292">
        <v>3.8929051888022377</v>
      </c>
      <c r="F6" s="282">
        <v>3.9316215811641824</v>
      </c>
      <c r="G6" s="285">
        <v>3.9180000000000001</v>
      </c>
      <c r="H6" s="170"/>
      <c r="I6" s="170"/>
    </row>
    <row r="7" spans="1:14" s="192" customFormat="1" ht="15" customHeight="1">
      <c r="A7" s="284" t="s">
        <v>13</v>
      </c>
      <c r="B7" s="292">
        <v>66.5</v>
      </c>
      <c r="C7" s="282">
        <v>65.999999999999986</v>
      </c>
      <c r="D7" s="285">
        <v>65.599999999999994</v>
      </c>
      <c r="E7" s="292">
        <v>2.8335924988954924</v>
      </c>
      <c r="F7" s="282">
        <v>2.8252009510657987</v>
      </c>
      <c r="G7" s="285">
        <v>2.7770000000000001</v>
      </c>
      <c r="H7" s="170"/>
      <c r="I7" s="170"/>
    </row>
    <row r="8" spans="1:14" s="1" customFormat="1" ht="15" customHeight="1">
      <c r="A8" s="284" t="s">
        <v>309</v>
      </c>
      <c r="B8" s="292">
        <v>71.900000000000006</v>
      </c>
      <c r="C8" s="282">
        <v>71.099999999999994</v>
      </c>
      <c r="D8" s="285">
        <v>71.5</v>
      </c>
      <c r="E8" s="292">
        <v>4.8114306549056813</v>
      </c>
      <c r="F8" s="282">
        <v>4.8346457585170013</v>
      </c>
      <c r="G8" s="285">
        <v>4.7709999999999999</v>
      </c>
      <c r="H8" s="170"/>
      <c r="I8" s="170"/>
      <c r="N8" s="192"/>
    </row>
    <row r="9" spans="1:14" s="1" customFormat="1" ht="15" customHeight="1">
      <c r="A9" s="284" t="s">
        <v>310</v>
      </c>
      <c r="B9" s="292">
        <v>25.9</v>
      </c>
      <c r="C9" s="282">
        <v>26.700000000000003</v>
      </c>
      <c r="D9" s="285">
        <v>26.3</v>
      </c>
      <c r="E9" s="292">
        <v>1.7462950968915345</v>
      </c>
      <c r="F9" s="282">
        <v>1.7937025919019376</v>
      </c>
      <c r="G9" s="285">
        <v>1.736</v>
      </c>
      <c r="H9" s="170"/>
      <c r="I9" s="170"/>
      <c r="N9" s="192"/>
    </row>
    <row r="10" spans="1:14" s="1" customFormat="1" ht="15" customHeight="1">
      <c r="A10" s="284" t="s">
        <v>311</v>
      </c>
      <c r="B10" s="292">
        <v>49.7</v>
      </c>
      <c r="C10" s="282">
        <v>48.2</v>
      </c>
      <c r="D10" s="285">
        <v>49</v>
      </c>
      <c r="E10" s="292">
        <v>4.4960000000000004</v>
      </c>
      <c r="F10" s="282">
        <v>4.4936999999999996</v>
      </c>
      <c r="G10" s="285">
        <v>4.3280000000000003</v>
      </c>
      <c r="H10" s="170"/>
      <c r="I10" s="170"/>
      <c r="N10" s="192"/>
    </row>
    <row r="11" spans="1:14" s="192" customFormat="1" ht="15" customHeight="1">
      <c r="A11" s="297" t="s">
        <v>11</v>
      </c>
      <c r="B11" s="298">
        <v>75.7</v>
      </c>
      <c r="C11" s="299">
        <v>74.900000000000006</v>
      </c>
      <c r="D11" s="300">
        <v>75.400000000000006</v>
      </c>
      <c r="E11" s="298">
        <v>5.1826132095396842</v>
      </c>
      <c r="F11" s="299">
        <v>5.2420649225417373</v>
      </c>
      <c r="G11" s="300">
        <v>5.1470000000000002</v>
      </c>
      <c r="H11" s="19"/>
      <c r="I11" s="19"/>
      <c r="L11" s="87"/>
    </row>
    <row r="12" spans="1:14" s="1" customFormat="1" ht="14.25">
      <c r="A12" s="113" t="s">
        <v>242</v>
      </c>
      <c r="B12" s="195"/>
      <c r="C12" s="195"/>
      <c r="D12" s="195"/>
      <c r="E12" s="196"/>
      <c r="F12" s="196"/>
      <c r="G12" s="196"/>
      <c r="H12" s="196"/>
      <c r="I12" s="196"/>
      <c r="J12" s="195"/>
      <c r="K12" s="196"/>
    </row>
    <row r="13" spans="1:14" s="1" customFormat="1" ht="14.25">
      <c r="A13" s="197" t="s">
        <v>312</v>
      </c>
      <c r="B13" s="5"/>
      <c r="C13" s="5"/>
      <c r="D13" s="5"/>
      <c r="E13" s="6"/>
      <c r="F13" s="6"/>
      <c r="G13" s="6"/>
      <c r="H13" s="6"/>
      <c r="I13" s="6"/>
      <c r="J13" s="5"/>
      <c r="K13" s="7"/>
    </row>
    <row r="14" spans="1:14" s="1" customFormat="1">
      <c r="A14" s="3" t="s">
        <v>4</v>
      </c>
      <c r="B14" s="3"/>
      <c r="C14" s="3"/>
      <c r="D14" s="3"/>
      <c r="E14" s="3"/>
      <c r="F14" s="3"/>
      <c r="G14" s="3"/>
      <c r="H14" s="3"/>
      <c r="I14" s="3"/>
    </row>
    <row r="15" spans="1:14" s="1" customFormat="1" ht="14.25">
      <c r="A15" s="197" t="s">
        <v>313</v>
      </c>
      <c r="B15" s="5"/>
      <c r="C15" s="5"/>
      <c r="D15" s="5"/>
      <c r="E15" s="6"/>
      <c r="F15" s="6"/>
      <c r="G15" s="6"/>
      <c r="H15" s="6"/>
      <c r="I15" s="6"/>
      <c r="J15" s="5"/>
    </row>
    <row r="16" spans="1:14" s="1" customFormat="1">
      <c r="A16" s="3" t="s">
        <v>5</v>
      </c>
      <c r="B16" s="5"/>
      <c r="C16" s="5"/>
      <c r="D16" s="5"/>
      <c r="E16" s="6"/>
      <c r="F16" s="6"/>
      <c r="G16" s="6"/>
      <c r="H16" s="6"/>
      <c r="I16" s="6"/>
      <c r="J16" s="5"/>
      <c r="K16" s="7"/>
    </row>
    <row r="17" spans="1:11" s="1" customFormat="1" ht="14.25">
      <c r="A17" s="197" t="s">
        <v>314</v>
      </c>
      <c r="B17" s="5"/>
      <c r="C17" s="5"/>
      <c r="D17" s="5"/>
      <c r="E17" s="6"/>
      <c r="F17" s="6"/>
      <c r="G17" s="6"/>
      <c r="H17" s="6"/>
      <c r="I17" s="6"/>
      <c r="J17" s="5"/>
      <c r="K17" s="7"/>
    </row>
    <row r="18" spans="1:11" s="1" customFormat="1">
      <c r="B18" s="5"/>
      <c r="C18" s="5"/>
      <c r="D18" s="5"/>
      <c r="E18" s="6"/>
      <c r="F18" s="6"/>
      <c r="G18" s="6"/>
      <c r="H18" s="6"/>
      <c r="I18" s="6"/>
      <c r="J18" s="5"/>
      <c r="K18" s="7"/>
    </row>
    <row r="19" spans="1:11" s="1" customFormat="1">
      <c r="A19" s="173" t="s">
        <v>221</v>
      </c>
      <c r="B19" s="5"/>
      <c r="C19" s="5"/>
      <c r="D19" s="5"/>
      <c r="E19" s="6"/>
      <c r="F19" s="6"/>
      <c r="G19" s="6"/>
      <c r="H19" s="6"/>
      <c r="I19" s="6"/>
      <c r="J19" s="5"/>
      <c r="K19" s="7"/>
    </row>
    <row r="20" spans="1:11" s="14" customFormat="1">
      <c r="A20" s="113"/>
      <c r="B20" s="113"/>
      <c r="C20" s="113"/>
      <c r="D20" s="113"/>
      <c r="E20" s="113"/>
      <c r="F20" s="113"/>
      <c r="G20" s="113"/>
    </row>
    <row r="21" spans="1:11" s="14" customFormat="1">
      <c r="A21" s="8" t="s">
        <v>187</v>
      </c>
      <c r="B21" s="5"/>
      <c r="C21" s="5"/>
      <c r="D21" s="5"/>
      <c r="E21" s="6"/>
      <c r="F21" s="6"/>
      <c r="G21" s="6"/>
    </row>
    <row r="22" spans="1:11">
      <c r="A22" s="3"/>
      <c r="B22" s="280"/>
      <c r="C22" s="5"/>
      <c r="D22" s="5"/>
      <c r="E22" s="6"/>
      <c r="F22" s="6"/>
      <c r="G22" s="6"/>
    </row>
    <row r="23" spans="1:11" s="130" customFormat="1" ht="15" customHeight="1">
      <c r="A23" s="769"/>
      <c r="B23" s="771" t="s">
        <v>2</v>
      </c>
      <c r="C23" s="772"/>
      <c r="D23" s="773"/>
      <c r="E23" s="771" t="s">
        <v>3</v>
      </c>
      <c r="F23" s="772"/>
      <c r="G23" s="773"/>
    </row>
    <row r="24" spans="1:11" ht="15" customHeight="1">
      <c r="A24" s="770"/>
      <c r="B24" s="294">
        <v>2013</v>
      </c>
      <c r="C24" s="289">
        <v>2014</v>
      </c>
      <c r="D24" s="290">
        <v>2015</v>
      </c>
      <c r="E24" s="291" t="s">
        <v>303</v>
      </c>
      <c r="F24" s="288" t="s">
        <v>304</v>
      </c>
      <c r="G24" s="290">
        <v>2015</v>
      </c>
    </row>
    <row r="25" spans="1:11" ht="15" customHeight="1">
      <c r="A25" s="284" t="s">
        <v>180</v>
      </c>
      <c r="B25" s="292">
        <v>72.8</v>
      </c>
      <c r="C25" s="282">
        <v>71.400000000000006</v>
      </c>
      <c r="D25" s="285">
        <v>71.399999999999991</v>
      </c>
      <c r="E25" s="292">
        <v>4.3009014046282568</v>
      </c>
      <c r="F25" s="282">
        <v>4.6554320224341641</v>
      </c>
      <c r="G25" s="285">
        <v>4.5739999999999998</v>
      </c>
    </row>
    <row r="26" spans="1:11" ht="15" customHeight="1">
      <c r="A26" s="284" t="s">
        <v>6</v>
      </c>
      <c r="B26" s="292">
        <v>72.5</v>
      </c>
      <c r="C26" s="282">
        <v>72</v>
      </c>
      <c r="D26" s="285">
        <v>73.7</v>
      </c>
      <c r="E26" s="292">
        <v>4.8098614252248888</v>
      </c>
      <c r="F26" s="282">
        <v>4.641082557479761</v>
      </c>
      <c r="G26" s="285">
        <v>4.5270000000000001</v>
      </c>
    </row>
    <row r="27" spans="1:11" ht="15" customHeight="1">
      <c r="A27" s="284" t="s">
        <v>7</v>
      </c>
      <c r="B27" s="292">
        <v>73.5</v>
      </c>
      <c r="C27" s="282">
        <v>74.3</v>
      </c>
      <c r="D27" s="285">
        <v>71.899999999999991</v>
      </c>
      <c r="E27" s="292">
        <v>5.0595387642224559</v>
      </c>
      <c r="F27" s="282">
        <v>4.9311271431638604</v>
      </c>
      <c r="G27" s="285">
        <v>4.5540000000000003</v>
      </c>
    </row>
    <row r="28" spans="1:11" ht="15" customHeight="1">
      <c r="A28" s="284" t="s">
        <v>291</v>
      </c>
      <c r="B28" s="293"/>
      <c r="C28" s="283"/>
      <c r="D28" s="286"/>
      <c r="E28" s="293"/>
      <c r="F28" s="283"/>
      <c r="G28" s="286"/>
    </row>
    <row r="29" spans="1:11" ht="15" customHeight="1">
      <c r="A29" s="287" t="s">
        <v>179</v>
      </c>
      <c r="B29" s="292">
        <v>76.3</v>
      </c>
      <c r="C29" s="282">
        <v>75</v>
      </c>
      <c r="D29" s="285">
        <v>76.2</v>
      </c>
      <c r="E29" s="292">
        <v>5.5682543796364827</v>
      </c>
      <c r="F29" s="282">
        <v>5.6134192868625492</v>
      </c>
      <c r="G29" s="285">
        <v>5.7060000000000004</v>
      </c>
    </row>
    <row r="30" spans="1:11" ht="15" customHeight="1">
      <c r="A30" s="287" t="s">
        <v>205</v>
      </c>
      <c r="B30" s="292">
        <v>83.9</v>
      </c>
      <c r="C30" s="282">
        <v>83.399999999999991</v>
      </c>
      <c r="D30" s="285">
        <v>83.899999999999991</v>
      </c>
      <c r="E30" s="292">
        <v>6.0729395926664287</v>
      </c>
      <c r="F30" s="282">
        <v>6.093671504704834</v>
      </c>
      <c r="G30" s="285">
        <v>5.8659999999999997</v>
      </c>
    </row>
    <row r="31" spans="1:11" ht="15" customHeight="1">
      <c r="A31" s="297" t="s">
        <v>8</v>
      </c>
      <c r="B31" s="298">
        <v>75.7</v>
      </c>
      <c r="C31" s="299">
        <v>74.900000000000006</v>
      </c>
      <c r="D31" s="300">
        <v>75.400000000000006</v>
      </c>
      <c r="E31" s="298">
        <v>5.1826132095396842</v>
      </c>
      <c r="F31" s="299">
        <v>5.2420649224608242</v>
      </c>
      <c r="G31" s="300">
        <v>5.1470000000000002</v>
      </c>
    </row>
    <row r="32" spans="1:11" ht="14.25">
      <c r="A32" s="113" t="s">
        <v>242</v>
      </c>
      <c r="B32" s="5"/>
      <c r="C32" s="5"/>
      <c r="D32" s="5"/>
      <c r="E32" s="6"/>
      <c r="F32" s="6"/>
      <c r="G32" s="6"/>
    </row>
    <row r="33" spans="1:7">
      <c r="A33" s="173" t="s">
        <v>221</v>
      </c>
      <c r="B33" s="5"/>
      <c r="C33" s="5"/>
      <c r="D33" s="5"/>
      <c r="E33" s="6"/>
      <c r="F33" s="6"/>
      <c r="G33" s="6"/>
    </row>
    <row r="34" spans="1:7">
      <c r="A34" s="73"/>
      <c r="B34" s="73"/>
      <c r="C34" s="73"/>
      <c r="D34" s="73"/>
      <c r="E34" s="73"/>
      <c r="F34" s="73"/>
      <c r="G34" s="73"/>
    </row>
    <row r="35" spans="1:7">
      <c r="A35" s="73"/>
      <c r="B35" s="73"/>
      <c r="C35" s="73"/>
      <c r="D35" s="73"/>
      <c r="E35" s="73"/>
      <c r="F35" s="73"/>
      <c r="G35" s="73"/>
    </row>
    <row r="36" spans="1:7">
      <c r="A36" s="73"/>
      <c r="B36" s="73"/>
      <c r="C36" s="73"/>
      <c r="D36" s="73"/>
      <c r="E36" s="73"/>
      <c r="F36" s="73"/>
      <c r="G36" s="73"/>
    </row>
    <row r="37" spans="1:7">
      <c r="A37" s="73"/>
      <c r="B37" s="73"/>
      <c r="C37" s="73"/>
      <c r="D37" s="73"/>
      <c r="E37" s="73"/>
      <c r="F37" s="73"/>
      <c r="G37" s="73"/>
    </row>
    <row r="38" spans="1:7">
      <c r="A38" s="73"/>
      <c r="B38" s="73"/>
      <c r="C38" s="73"/>
      <c r="D38" s="73"/>
      <c r="E38" s="73"/>
      <c r="F38" s="73"/>
      <c r="G38" s="73"/>
    </row>
    <row r="39" spans="1:7">
      <c r="A39" s="73"/>
      <c r="B39" s="73"/>
      <c r="C39" s="73"/>
      <c r="D39" s="73"/>
      <c r="E39" s="73"/>
      <c r="F39" s="73"/>
      <c r="G39" s="73"/>
    </row>
  </sheetData>
  <mergeCells count="6">
    <mergeCell ref="A4:A5"/>
    <mergeCell ref="B4:D4"/>
    <mergeCell ref="E4:G4"/>
    <mergeCell ref="A23:A24"/>
    <mergeCell ref="B23:D23"/>
    <mergeCell ref="E23:G23"/>
  </mergeCells>
  <phoneticPr fontId="0" type="noConversion"/>
  <hyperlinks>
    <hyperlink ref="I1" location="Sommaire!A1" display="Retour au sommaire"/>
  </hyperlinks>
  <pageMargins left="0.78740157499999996" right="0.78740157499999996" top="0.984251969" bottom="0.984251969" header="0.4921259845" footer="0.4921259845"/>
  <pageSetup paperSize="9" orientation="landscape" r:id="rId1"/>
  <headerFooter alignWithMargins="0">
    <oddFooter>&amp;C&amp;F&amp;R&amp;D&amp;T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workbookViewId="0">
      <selection activeCell="D1" sqref="D1"/>
    </sheetView>
  </sheetViews>
  <sheetFormatPr baseColWidth="10" defaultRowHeight="12.75"/>
  <cols>
    <col min="1" max="1" width="84.140625" customWidth="1"/>
    <col min="2" max="3" width="12.85546875" bestFit="1" customWidth="1"/>
    <col min="4" max="4" width="13" bestFit="1" customWidth="1"/>
    <col min="5" max="5" width="4.85546875" style="9" customWidth="1"/>
  </cols>
  <sheetData>
    <row r="1" spans="1:4" s="56" customFormat="1" ht="15.75">
      <c r="A1" s="30" t="s">
        <v>156</v>
      </c>
      <c r="B1" s="44"/>
      <c r="D1" s="168" t="s">
        <v>109</v>
      </c>
    </row>
    <row r="2" spans="1:4" s="56" customFormat="1">
      <c r="A2" s="45" t="s">
        <v>157</v>
      </c>
      <c r="B2" s="46"/>
    </row>
    <row r="3" spans="1:4" s="56" customFormat="1">
      <c r="A3" s="54"/>
      <c r="C3" s="231"/>
    </row>
    <row r="4" spans="1:4" s="34" customFormat="1">
      <c r="A4" s="37"/>
    </row>
    <row r="5" spans="1:4" s="132" customFormat="1" ht="18" customHeight="1">
      <c r="A5" s="840"/>
      <c r="B5" s="842" t="s">
        <v>153</v>
      </c>
      <c r="C5" s="843"/>
      <c r="D5" s="844"/>
    </row>
    <row r="6" spans="1:4" s="268" customFormat="1" ht="23.25" customHeight="1">
      <c r="A6" s="841"/>
      <c r="B6" s="606" t="s">
        <v>339</v>
      </c>
      <c r="C6" s="606" t="s">
        <v>340</v>
      </c>
      <c r="D6" s="607">
        <v>2015</v>
      </c>
    </row>
    <row r="7" spans="1:4" s="33" customFormat="1" ht="15" customHeight="1">
      <c r="A7" s="407" t="s">
        <v>154</v>
      </c>
      <c r="B7" s="377">
        <v>91133.210589431168</v>
      </c>
      <c r="C7" s="377">
        <v>92850.695802924864</v>
      </c>
      <c r="D7" s="378">
        <v>92115.44403193648</v>
      </c>
    </row>
    <row r="8" spans="1:4" s="33" customFormat="1" ht="15" customHeight="1">
      <c r="A8" s="598" t="s">
        <v>208</v>
      </c>
      <c r="B8" s="603">
        <v>70793.126565227809</v>
      </c>
      <c r="C8" s="603">
        <v>70603.271384735941</v>
      </c>
      <c r="D8" s="604">
        <v>71141.746536104314</v>
      </c>
    </row>
    <row r="9" spans="1:4" s="34" customFormat="1" ht="15" customHeight="1">
      <c r="A9" s="605" t="s">
        <v>239</v>
      </c>
      <c r="B9" s="388">
        <v>20340.084024203359</v>
      </c>
      <c r="C9" s="388">
        <v>22247.424418188915</v>
      </c>
      <c r="D9" s="389">
        <v>20973.69749583217</v>
      </c>
    </row>
    <row r="10" spans="1:4" s="34" customFormat="1" ht="21" customHeight="1">
      <c r="A10" s="314" t="s">
        <v>341</v>
      </c>
      <c r="B10" s="590">
        <v>100</v>
      </c>
      <c r="C10" s="590">
        <v>100</v>
      </c>
      <c r="D10" s="591">
        <v>100</v>
      </c>
    </row>
    <row r="11" spans="1:4" s="33" customFormat="1" ht="15" customHeight="1">
      <c r="A11" s="598" t="s">
        <v>214</v>
      </c>
      <c r="B11" s="596">
        <v>13.789448629210327</v>
      </c>
      <c r="C11" s="596">
        <v>14.421981648546604</v>
      </c>
      <c r="D11" s="599">
        <v>13.57233030510703</v>
      </c>
    </row>
    <row r="12" spans="1:4" s="34" customFormat="1" ht="15" customHeight="1">
      <c r="A12" s="598" t="s">
        <v>213</v>
      </c>
      <c r="B12" s="597">
        <v>61.52387340042268</v>
      </c>
      <c r="C12" s="597">
        <v>60.259437546731867</v>
      </c>
      <c r="D12" s="600">
        <v>63.759960581996388</v>
      </c>
    </row>
    <row r="13" spans="1:4" s="34" customFormat="1" ht="15" customHeight="1">
      <c r="A13" s="598" t="s">
        <v>155</v>
      </c>
      <c r="B13" s="597">
        <v>24.686677970367008</v>
      </c>
      <c r="C13" s="597">
        <v>25.318580804721535</v>
      </c>
      <c r="D13" s="600">
        <v>22.652892128715674</v>
      </c>
    </row>
    <row r="14" spans="1:4" s="595" customFormat="1" ht="15" customHeight="1">
      <c r="A14" s="592" t="s">
        <v>158</v>
      </c>
      <c r="B14" s="593">
        <v>45.12540781924141</v>
      </c>
      <c r="C14" s="593">
        <v>45.561311983544364</v>
      </c>
      <c r="D14" s="594">
        <v>46.33461202734469</v>
      </c>
    </row>
    <row r="15" spans="1:4" s="34" customFormat="1" ht="21" customHeight="1">
      <c r="A15" s="314" t="s">
        <v>320</v>
      </c>
      <c r="B15" s="590">
        <v>100</v>
      </c>
      <c r="C15" s="590">
        <v>100</v>
      </c>
      <c r="D15" s="591">
        <v>100</v>
      </c>
    </row>
    <row r="16" spans="1:4" s="35" customFormat="1" ht="15" customHeight="1">
      <c r="A16" s="598" t="s">
        <v>214</v>
      </c>
      <c r="B16" s="596">
        <v>6.2273768575180153</v>
      </c>
      <c r="C16" s="596">
        <v>7.1067642867936236</v>
      </c>
      <c r="D16" s="599">
        <v>6.7710639299115059</v>
      </c>
    </row>
    <row r="17" spans="1:5" s="34" customFormat="1" ht="15" customHeight="1">
      <c r="A17" s="598" t="s">
        <v>213</v>
      </c>
      <c r="B17" s="597">
        <v>65.787719899220477</v>
      </c>
      <c r="C17" s="597">
        <v>63.972859799292124</v>
      </c>
      <c r="D17" s="600">
        <v>67.276374418893752</v>
      </c>
    </row>
    <row r="18" spans="1:5" s="47" customFormat="1" ht="15" customHeight="1">
      <c r="A18" s="598" t="s">
        <v>155</v>
      </c>
      <c r="B18" s="597">
        <v>27.98490324326151</v>
      </c>
      <c r="C18" s="597">
        <v>28.920375913914253</v>
      </c>
      <c r="D18" s="600">
        <v>25.93337638876454</v>
      </c>
      <c r="E18" s="14"/>
    </row>
    <row r="19" spans="1:5" s="47" customFormat="1" ht="15" customHeight="1">
      <c r="A19" s="592" t="s">
        <v>158</v>
      </c>
      <c r="B19" s="593">
        <v>39.520425917847497</v>
      </c>
      <c r="C19" s="593">
        <v>39.411241043586372</v>
      </c>
      <c r="D19" s="594">
        <v>40.644539151200625</v>
      </c>
      <c r="E19" s="265"/>
    </row>
    <row r="20" spans="1:5" s="47" customFormat="1" ht="21" customHeight="1">
      <c r="A20" s="314" t="s">
        <v>342</v>
      </c>
      <c r="B20" s="590">
        <v>100</v>
      </c>
      <c r="C20" s="590">
        <v>100</v>
      </c>
      <c r="D20" s="591">
        <v>100</v>
      </c>
      <c r="E20" s="265"/>
    </row>
    <row r="21" spans="1:5" s="47" customFormat="1" ht="15" customHeight="1">
      <c r="A21" s="598" t="s">
        <v>214</v>
      </c>
      <c r="B21" s="596">
        <v>40.109040199811929</v>
      </c>
      <c r="C21" s="596">
        <v>37.637175772677267</v>
      </c>
      <c r="D21" s="599">
        <v>36.641890104224053</v>
      </c>
      <c r="E21" s="265"/>
    </row>
    <row r="22" spans="1:5" s="47" customFormat="1" ht="15" customHeight="1">
      <c r="A22" s="598" t="s">
        <v>213</v>
      </c>
      <c r="B22" s="597">
        <v>46.683667996899565</v>
      </c>
      <c r="C22" s="597">
        <v>48.474713430564982</v>
      </c>
      <c r="D22" s="600">
        <v>51.832458435542939</v>
      </c>
      <c r="E22" s="265"/>
    </row>
    <row r="23" spans="1:5" s="47" customFormat="1" ht="15" customHeight="1">
      <c r="A23" s="598" t="s">
        <v>155</v>
      </c>
      <c r="B23" s="597">
        <v>13.207291803288518</v>
      </c>
      <c r="C23" s="597">
        <v>13.888110796757752</v>
      </c>
      <c r="D23" s="600">
        <v>11.525651460232998</v>
      </c>
      <c r="E23" s="265"/>
    </row>
    <row r="24" spans="1:5" s="47" customFormat="1" ht="15" customHeight="1">
      <c r="A24" s="592" t="s">
        <v>158</v>
      </c>
      <c r="B24" s="593">
        <v>89.113364704841771</v>
      </c>
      <c r="C24" s="593">
        <v>90.261152460023908</v>
      </c>
      <c r="D24" s="594">
        <v>88.2327942505366</v>
      </c>
      <c r="E24" s="265"/>
    </row>
    <row r="25" spans="1:5" s="47" customFormat="1">
      <c r="A25" s="62" t="s">
        <v>282</v>
      </c>
      <c r="E25" s="265"/>
    </row>
    <row r="26" spans="1:5" s="47" customFormat="1">
      <c r="A26" s="173" t="s">
        <v>221</v>
      </c>
      <c r="B26" s="266"/>
      <c r="C26" s="266"/>
      <c r="D26" s="266"/>
      <c r="E26" s="265"/>
    </row>
    <row r="27" spans="1:5" s="47" customFormat="1">
      <c r="B27" s="267"/>
      <c r="C27" s="267"/>
      <c r="D27" s="267"/>
      <c r="E27" s="265"/>
    </row>
    <row r="28" spans="1:5">
      <c r="B28" s="166"/>
      <c r="C28" s="166"/>
      <c r="D28" s="166"/>
    </row>
    <row r="29" spans="1:5">
      <c r="B29" s="166"/>
      <c r="C29" s="166"/>
      <c r="D29" s="166"/>
    </row>
    <row r="30" spans="1:5">
      <c r="B30" s="166"/>
      <c r="C30" s="166"/>
      <c r="D30" s="166"/>
    </row>
    <row r="31" spans="1:5">
      <c r="B31" s="74"/>
      <c r="C31" s="74"/>
      <c r="D31" s="74"/>
    </row>
    <row r="32" spans="1:5">
      <c r="B32" s="167"/>
      <c r="C32" s="167"/>
      <c r="D32" s="167"/>
    </row>
    <row r="33" spans="2:4">
      <c r="B33" s="167"/>
      <c r="C33" s="167"/>
      <c r="D33" s="167"/>
    </row>
  </sheetData>
  <mergeCells count="2">
    <mergeCell ref="A5:A6"/>
    <mergeCell ref="B5:D5"/>
  </mergeCells>
  <hyperlinks>
    <hyperlink ref="D1" location="Sommaire!A1" display="Retour au sommaire"/>
  </hyperlinks>
  <pageMargins left="0.78740157480314965" right="0.34" top="0.98425196850393704" bottom="0.98425196850393704" header="0.51181102362204722" footer="0.51181102362204722"/>
  <pageSetup paperSize="9" orientation="landscape" r:id="rId1"/>
  <headerFooter alignWithMargins="0">
    <oddFooter>&amp;C&amp;F
&amp;A
&amp;R&amp;D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Normal="100" workbookViewId="0">
      <selection activeCell="A23" sqref="A23"/>
    </sheetView>
  </sheetViews>
  <sheetFormatPr baseColWidth="10" defaultRowHeight="12.75"/>
  <cols>
    <col min="1" max="1" width="83.5703125" customWidth="1"/>
  </cols>
  <sheetData>
    <row r="1" spans="1:14" s="56" customFormat="1" ht="15.75">
      <c r="A1" s="30" t="s">
        <v>156</v>
      </c>
      <c r="B1" s="44"/>
      <c r="C1" s="44"/>
      <c r="D1" s="168" t="s">
        <v>109</v>
      </c>
    </row>
    <row r="2" spans="1:14" s="56" customFormat="1">
      <c r="A2" s="45" t="s">
        <v>159</v>
      </c>
      <c r="B2" s="46"/>
      <c r="C2" s="46"/>
    </row>
    <row r="3" spans="1:14" s="47" customFormat="1">
      <c r="F3" s="14"/>
      <c r="G3" s="14"/>
      <c r="H3" s="14"/>
      <c r="I3" s="14"/>
      <c r="J3" s="14"/>
      <c r="K3" s="14"/>
      <c r="L3" s="14"/>
      <c r="M3" s="14"/>
      <c r="N3" s="14"/>
    </row>
    <row r="4" spans="1:14" s="132" customFormat="1" ht="18" customHeight="1">
      <c r="A4" s="392"/>
      <c r="B4" s="798" t="s">
        <v>153</v>
      </c>
      <c r="C4" s="772"/>
      <c r="D4" s="772"/>
      <c r="E4" s="773"/>
    </row>
    <row r="5" spans="1:14" s="268" customFormat="1" ht="15" customHeight="1">
      <c r="A5" s="617"/>
      <c r="B5" s="454" t="s">
        <v>243</v>
      </c>
      <c r="C5" s="454" t="s">
        <v>244</v>
      </c>
      <c r="D5" s="454" t="s">
        <v>245</v>
      </c>
      <c r="E5" s="618">
        <v>2015</v>
      </c>
    </row>
    <row r="6" spans="1:14" s="34" customFormat="1" ht="15" customHeight="1">
      <c r="A6" s="392" t="s">
        <v>160</v>
      </c>
      <c r="B6" s="601">
        <v>47534.209138829581</v>
      </c>
      <c r="C6" s="601">
        <v>48216.774251295254</v>
      </c>
      <c r="D6" s="601">
        <v>49855.460726976533</v>
      </c>
      <c r="E6" s="602">
        <v>45972.761530610369</v>
      </c>
    </row>
    <row r="7" spans="1:14" s="34" customFormat="1" ht="15" customHeight="1">
      <c r="A7" s="608" t="s">
        <v>161</v>
      </c>
      <c r="B7" s="597">
        <v>23.538726077442824</v>
      </c>
      <c r="C7" s="597">
        <v>23.874958291772671</v>
      </c>
      <c r="D7" s="597">
        <v>24.46379298100598</v>
      </c>
      <c r="E7" s="600">
        <v>23.124570388087587</v>
      </c>
    </row>
    <row r="8" spans="1:14" s="34" customFormat="1" ht="15" customHeight="1">
      <c r="A8" s="608" t="s">
        <v>162</v>
      </c>
      <c r="B8" s="597">
        <v>17.266678639166901</v>
      </c>
      <c r="C8" s="597">
        <v>17.448732815065242</v>
      </c>
      <c r="D8" s="597">
        <v>17.575224024714412</v>
      </c>
      <c r="E8" s="600">
        <v>16.517291678816768</v>
      </c>
    </row>
    <row r="9" spans="1:14" s="34" customFormat="1" ht="15" customHeight="1">
      <c r="A9" s="608" t="s">
        <v>343</v>
      </c>
      <c r="B9" s="597">
        <v>74.117060885262291</v>
      </c>
      <c r="C9" s="597">
        <v>74.308043389916122</v>
      </c>
      <c r="D9" s="597">
        <v>74.531172115914814</v>
      </c>
      <c r="E9" s="600">
        <v>71.776489860170628</v>
      </c>
    </row>
    <row r="10" spans="1:14" s="34" customFormat="1" ht="12" customHeight="1">
      <c r="A10" s="614"/>
      <c r="B10" s="615"/>
      <c r="C10" s="615"/>
      <c r="D10" s="615"/>
      <c r="E10" s="616"/>
    </row>
    <row r="11" spans="1:14" s="34" customFormat="1" ht="15" customHeight="1">
      <c r="A11" s="392" t="s">
        <v>163</v>
      </c>
      <c r="B11" s="601">
        <v>61513.956119678871</v>
      </c>
      <c r="C11" s="601">
        <v>61508.24404918115</v>
      </c>
      <c r="D11" s="601">
        <v>63242.047191756443</v>
      </c>
      <c r="E11" s="602">
        <v>64015.295676940768</v>
      </c>
    </row>
    <row r="12" spans="1:14" s="34" customFormat="1" ht="15" customHeight="1">
      <c r="A12" s="608" t="s">
        <v>161</v>
      </c>
      <c r="B12" s="597">
        <v>30.461433760515728</v>
      </c>
      <c r="C12" s="597">
        <v>30.4563460346982</v>
      </c>
      <c r="D12" s="597">
        <v>31.032515348052748</v>
      </c>
      <c r="E12" s="600">
        <v>32.200071553456709</v>
      </c>
    </row>
    <row r="13" spans="1:14" s="34" customFormat="1" ht="15" customHeight="1">
      <c r="A13" s="608" t="s">
        <v>162</v>
      </c>
      <c r="B13" s="597">
        <v>25.748712843247763</v>
      </c>
      <c r="C13" s="597">
        <v>25.731411233602934</v>
      </c>
      <c r="D13" s="597">
        <v>25.742684895103217</v>
      </c>
      <c r="E13" s="600">
        <v>27.15356767714972</v>
      </c>
    </row>
    <row r="14" spans="1:14" s="34" customFormat="1" ht="15" customHeight="1">
      <c r="A14" s="608" t="s">
        <v>343</v>
      </c>
      <c r="B14" s="597">
        <v>68.465224190218649</v>
      </c>
      <c r="C14" s="597">
        <v>67.537684025488744</v>
      </c>
      <c r="D14" s="597">
        <v>69.479970621809713</v>
      </c>
      <c r="E14" s="600">
        <v>69.359409158081249</v>
      </c>
    </row>
    <row r="15" spans="1:14" s="34" customFormat="1" ht="12" customHeight="1">
      <c r="A15" s="609"/>
      <c r="B15" s="612"/>
      <c r="C15" s="612"/>
      <c r="D15" s="612"/>
      <c r="E15" s="613"/>
    </row>
    <row r="16" spans="1:14" s="34" customFormat="1" ht="15" customHeight="1">
      <c r="A16" s="392" t="s">
        <v>164</v>
      </c>
      <c r="B16" s="601">
        <v>21733.658572458546</v>
      </c>
      <c r="C16" s="601">
        <v>23083.595147956708</v>
      </c>
      <c r="D16" s="601">
        <v>23706.267927282322</v>
      </c>
      <c r="E16" s="602">
        <v>20800.410240623838</v>
      </c>
    </row>
    <row r="17" spans="1:14" s="34" customFormat="1" ht="15" customHeight="1">
      <c r="A17" s="608" t="s">
        <v>161</v>
      </c>
      <c r="B17" s="597">
        <v>10.762409747969675</v>
      </c>
      <c r="C17" s="597">
        <v>11.4300444179305</v>
      </c>
      <c r="D17" s="597">
        <v>11.632531772221515</v>
      </c>
      <c r="E17" s="600">
        <v>10.462729118200476</v>
      </c>
    </row>
    <row r="18" spans="1:14" s="34" customFormat="1" ht="15" customHeight="1">
      <c r="A18" s="608" t="s">
        <v>162</v>
      </c>
      <c r="B18" s="597">
        <v>8.4398945907666167</v>
      </c>
      <c r="C18" s="597">
        <v>9.0668036121156561</v>
      </c>
      <c r="D18" s="597">
        <v>9.1001295947923655</v>
      </c>
      <c r="E18" s="600">
        <v>8.2174886125567266</v>
      </c>
    </row>
    <row r="19" spans="1:14" s="34" customFormat="1" ht="15" customHeight="1">
      <c r="A19" s="609" t="s">
        <v>343</v>
      </c>
      <c r="B19" s="610">
        <v>29.491373515109498</v>
      </c>
      <c r="C19" s="610">
        <v>29.976783105993398</v>
      </c>
      <c r="D19" s="610">
        <v>30.038493989324909</v>
      </c>
      <c r="E19" s="611">
        <v>26.995293443475322</v>
      </c>
    </row>
    <row r="20" spans="1:14" s="34" customFormat="1" ht="15" customHeight="1">
      <c r="A20" s="14" t="s">
        <v>242</v>
      </c>
    </row>
    <row r="21" spans="1:14" s="34" customFormat="1" ht="15" customHeight="1">
      <c r="A21" s="173" t="s">
        <v>221</v>
      </c>
    </row>
    <row r="22" spans="1:14" s="47" customFormat="1">
      <c r="F22" s="14"/>
      <c r="G22" s="14"/>
      <c r="H22" s="14"/>
      <c r="I22" s="14"/>
      <c r="J22" s="14"/>
      <c r="K22" s="14"/>
      <c r="L22" s="14"/>
      <c r="M22" s="14"/>
      <c r="N22" s="14"/>
    </row>
    <row r="23" spans="1:14">
      <c r="F23" s="9"/>
      <c r="G23" s="9"/>
      <c r="H23" s="9"/>
      <c r="I23" s="9"/>
      <c r="J23" s="9"/>
      <c r="K23" s="9"/>
      <c r="L23" s="9"/>
      <c r="M23" s="9"/>
      <c r="N23" s="9"/>
    </row>
    <row r="24" spans="1:14">
      <c r="F24" s="9"/>
      <c r="G24" s="9"/>
      <c r="H24" s="9"/>
      <c r="I24" s="9"/>
      <c r="J24" s="9"/>
      <c r="K24" s="9"/>
      <c r="L24" s="9"/>
      <c r="M24" s="9"/>
      <c r="N24" s="9"/>
    </row>
    <row r="25" spans="1:14">
      <c r="F25" s="9"/>
      <c r="G25" s="9"/>
      <c r="H25" s="9"/>
      <c r="I25" s="9"/>
      <c r="J25" s="9"/>
      <c r="K25" s="9"/>
      <c r="L25" s="9"/>
      <c r="M25" s="9"/>
      <c r="N25" s="9"/>
    </row>
    <row r="26" spans="1:14">
      <c r="F26" s="9"/>
      <c r="G26" s="9"/>
      <c r="H26" s="9"/>
      <c r="I26" s="9"/>
      <c r="J26" s="9"/>
      <c r="K26" s="9"/>
      <c r="L26" s="9"/>
      <c r="M26" s="9"/>
      <c r="N26" s="9"/>
    </row>
    <row r="27" spans="1:14">
      <c r="F27" s="9"/>
      <c r="G27" s="9"/>
      <c r="H27" s="9"/>
      <c r="I27" s="9"/>
      <c r="J27" s="9"/>
      <c r="K27" s="9"/>
      <c r="L27" s="9"/>
      <c r="M27" s="9"/>
      <c r="N27" s="9"/>
    </row>
    <row r="28" spans="1:14">
      <c r="F28" s="9"/>
      <c r="G28" s="9"/>
      <c r="H28" s="9"/>
      <c r="I28" s="9"/>
      <c r="J28" s="9"/>
      <c r="K28" s="9"/>
      <c r="L28" s="9"/>
      <c r="M28" s="9"/>
      <c r="N28" s="9"/>
    </row>
    <row r="29" spans="1:14">
      <c r="F29" s="9"/>
      <c r="G29" s="9"/>
      <c r="H29" s="9"/>
      <c r="I29" s="9"/>
      <c r="J29" s="9"/>
      <c r="K29" s="9"/>
      <c r="L29" s="9"/>
      <c r="M29" s="9"/>
      <c r="N29" s="9"/>
    </row>
    <row r="30" spans="1:14">
      <c r="F30" s="9"/>
      <c r="G30" s="9"/>
      <c r="H30" s="9"/>
      <c r="I30" s="9"/>
      <c r="J30" s="9"/>
      <c r="K30" s="9"/>
      <c r="L30" s="9"/>
      <c r="M30" s="9"/>
      <c r="N30" s="9"/>
    </row>
    <row r="31" spans="1:14">
      <c r="F31" s="9"/>
      <c r="G31" s="9"/>
      <c r="H31" s="9"/>
      <c r="I31" s="9"/>
      <c r="J31" s="9"/>
      <c r="K31" s="9"/>
      <c r="L31" s="9"/>
      <c r="M31" s="9"/>
      <c r="N31" s="9"/>
    </row>
    <row r="32" spans="1:14">
      <c r="F32" s="9"/>
      <c r="G32" s="9"/>
      <c r="H32" s="9"/>
      <c r="I32" s="9"/>
      <c r="J32" s="9"/>
      <c r="K32" s="9"/>
      <c r="L32" s="9"/>
      <c r="M32" s="9"/>
      <c r="N32" s="9"/>
    </row>
    <row r="33" spans="6:14">
      <c r="F33" s="9"/>
      <c r="G33" s="9"/>
      <c r="H33" s="9"/>
      <c r="I33" s="9"/>
      <c r="J33" s="9"/>
      <c r="K33" s="9"/>
      <c r="L33" s="9"/>
      <c r="M33" s="9"/>
      <c r="N33" s="9"/>
    </row>
    <row r="34" spans="6:14">
      <c r="F34" s="9"/>
      <c r="G34" s="9"/>
      <c r="H34" s="9"/>
      <c r="I34" s="9"/>
      <c r="J34" s="9"/>
      <c r="K34" s="9"/>
      <c r="L34" s="9"/>
      <c r="M34" s="9"/>
      <c r="N34" s="9"/>
    </row>
    <row r="35" spans="6:14">
      <c r="F35" s="9"/>
      <c r="G35" s="9"/>
      <c r="H35" s="9"/>
      <c r="I35" s="9"/>
      <c r="J35" s="9"/>
      <c r="K35" s="9"/>
      <c r="L35" s="9"/>
      <c r="M35" s="9"/>
      <c r="N35" s="9"/>
    </row>
    <row r="36" spans="6:14">
      <c r="F36" s="9"/>
      <c r="G36" s="9"/>
      <c r="H36" s="9"/>
      <c r="I36" s="9"/>
      <c r="J36" s="9"/>
      <c r="K36" s="9"/>
      <c r="L36" s="9"/>
      <c r="M36" s="9"/>
      <c r="N36" s="9"/>
    </row>
    <row r="37" spans="6:14">
      <c r="F37" s="9"/>
      <c r="G37" s="9"/>
      <c r="H37" s="9"/>
      <c r="I37" s="9"/>
      <c r="J37" s="9"/>
      <c r="K37" s="9"/>
      <c r="L37" s="9"/>
      <c r="M37" s="9"/>
      <c r="N37" s="9"/>
    </row>
  </sheetData>
  <mergeCells count="1">
    <mergeCell ref="B4:E4"/>
  </mergeCells>
  <hyperlinks>
    <hyperlink ref="D1" location="Sommaire!A1" display="Retour au sommaire"/>
  </hyperlinks>
  <pageMargins left="0.78740157499999996" right="0.41" top="0.984251969" bottom="0.984251969" header="0.4921259845" footer="0.4921259845"/>
  <pageSetup paperSize="9" orientation="landscape" r:id="rId1"/>
  <headerFooter alignWithMargins="0">
    <oddFooter>&amp;C&amp;F
&amp;A&amp;R&amp;D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election activeCell="J1" sqref="J1"/>
    </sheetView>
  </sheetViews>
  <sheetFormatPr baseColWidth="10" defaultRowHeight="12.75"/>
  <cols>
    <col min="2" max="2" width="14.5703125" customWidth="1"/>
    <col min="3" max="3" width="15.85546875" customWidth="1"/>
    <col min="4" max="5" width="14.5703125" customWidth="1"/>
    <col min="6" max="6" width="16.5703125" customWidth="1"/>
    <col min="7" max="8" width="14.5703125" customWidth="1"/>
    <col min="9" max="9" width="16" customWidth="1"/>
  </cols>
  <sheetData>
    <row r="1" spans="1:10" s="56" customFormat="1" ht="15.75">
      <c r="A1" s="30" t="s">
        <v>165</v>
      </c>
      <c r="B1" s="44"/>
      <c r="C1" s="44"/>
      <c r="D1" s="44"/>
      <c r="J1" s="168" t="s">
        <v>109</v>
      </c>
    </row>
    <row r="2" spans="1:10" s="56" customFormat="1">
      <c r="A2" s="45" t="s">
        <v>283</v>
      </c>
      <c r="B2" s="46"/>
      <c r="C2" s="46"/>
      <c r="D2" s="46"/>
    </row>
    <row r="3" spans="1:10" s="56" customFormat="1">
      <c r="A3" s="54"/>
      <c r="B3" s="53"/>
      <c r="C3" s="53"/>
      <c r="E3" s="231"/>
      <c r="F3" s="231"/>
      <c r="G3" s="231"/>
    </row>
    <row r="4" spans="1:10" s="47" customFormat="1"/>
    <row r="5" spans="1:10" s="156" customFormat="1" ht="22.5" customHeight="1">
      <c r="A5" s="838"/>
      <c r="B5" s="774" t="s">
        <v>44</v>
      </c>
      <c r="C5" s="772"/>
      <c r="D5" s="773"/>
      <c r="E5" s="774" t="s">
        <v>45</v>
      </c>
      <c r="F5" s="772"/>
      <c r="G5" s="773"/>
      <c r="H5" s="772" t="s">
        <v>23</v>
      </c>
      <c r="I5" s="772"/>
      <c r="J5" s="773"/>
    </row>
    <row r="6" spans="1:10" s="92" customFormat="1" ht="31.5" customHeight="1">
      <c r="A6" s="839"/>
      <c r="B6" s="625" t="s">
        <v>166</v>
      </c>
      <c r="C6" s="623" t="s">
        <v>294</v>
      </c>
      <c r="D6" s="624" t="s">
        <v>78</v>
      </c>
      <c r="E6" s="625" t="s">
        <v>166</v>
      </c>
      <c r="F6" s="623" t="s">
        <v>294</v>
      </c>
      <c r="G6" s="624" t="s">
        <v>78</v>
      </c>
      <c r="H6" s="623" t="s">
        <v>166</v>
      </c>
      <c r="I6" s="623" t="s">
        <v>294</v>
      </c>
      <c r="J6" s="624" t="s">
        <v>78</v>
      </c>
    </row>
    <row r="7" spans="1:10" s="92" customFormat="1" ht="15" customHeight="1">
      <c r="A7" s="619" t="s">
        <v>79</v>
      </c>
      <c r="B7" s="626">
        <v>1538.0196670515088</v>
      </c>
      <c r="C7" s="620">
        <v>198.53593946543018</v>
      </c>
      <c r="D7" s="627">
        <v>1736.555606516939</v>
      </c>
      <c r="E7" s="626">
        <v>4130.8263640582672</v>
      </c>
      <c r="F7" s="620">
        <v>1190.8967402823487</v>
      </c>
      <c r="G7" s="627">
        <v>5321.7231043406155</v>
      </c>
      <c r="H7" s="621">
        <f>E7/B7</f>
        <v>2.6858085449436091</v>
      </c>
      <c r="I7" s="621">
        <f t="shared" ref="I7:J19" si="0">F7/C7</f>
        <v>5.9983937592806065</v>
      </c>
      <c r="J7" s="622">
        <f t="shared" si="0"/>
        <v>3.064527899002643</v>
      </c>
    </row>
    <row r="8" spans="1:10" s="92" customFormat="1" ht="15" customHeight="1">
      <c r="A8" s="619" t="s">
        <v>80</v>
      </c>
      <c r="B8" s="626">
        <v>1218.4699165112772</v>
      </c>
      <c r="C8" s="620">
        <v>236.44347336233847</v>
      </c>
      <c r="D8" s="627">
        <v>1454.9133898736156</v>
      </c>
      <c r="E8" s="626">
        <v>3095.8952183163437</v>
      </c>
      <c r="F8" s="620">
        <v>973.41811392224213</v>
      </c>
      <c r="G8" s="627">
        <v>4069.3133322385856</v>
      </c>
      <c r="H8" s="621">
        <f t="shared" ref="H8:H19" si="1">E8/B8</f>
        <v>2.540805625452379</v>
      </c>
      <c r="I8" s="621">
        <f t="shared" si="0"/>
        <v>4.1169168261647249</v>
      </c>
      <c r="J8" s="622">
        <f t="shared" si="0"/>
        <v>2.7969454130819953</v>
      </c>
    </row>
    <row r="9" spans="1:10" s="92" customFormat="1" ht="15" customHeight="1">
      <c r="A9" s="619" t="s">
        <v>81</v>
      </c>
      <c r="B9" s="626">
        <v>1327.4888495515065</v>
      </c>
      <c r="C9" s="620">
        <v>311.82281609993237</v>
      </c>
      <c r="D9" s="627">
        <v>1639.3116656514387</v>
      </c>
      <c r="E9" s="626">
        <v>3767.4722664271899</v>
      </c>
      <c r="F9" s="620">
        <v>972.11862304324961</v>
      </c>
      <c r="G9" s="627">
        <v>4739.5908894704398</v>
      </c>
      <c r="H9" s="621">
        <f t="shared" si="1"/>
        <v>2.8380443780752165</v>
      </c>
      <c r="I9" s="621">
        <f t="shared" si="0"/>
        <v>3.1175352567263932</v>
      </c>
      <c r="J9" s="622">
        <f t="shared" si="0"/>
        <v>2.891207931218494</v>
      </c>
    </row>
    <row r="10" spans="1:10" s="92" customFormat="1" ht="15" customHeight="1">
      <c r="A10" s="619" t="s">
        <v>82</v>
      </c>
      <c r="B10" s="626">
        <v>1486.103067724966</v>
      </c>
      <c r="C10" s="620">
        <v>177.32703491205115</v>
      </c>
      <c r="D10" s="627">
        <v>1663.4301026370172</v>
      </c>
      <c r="E10" s="626">
        <v>3471.726792279946</v>
      </c>
      <c r="F10" s="620">
        <v>1364.5895403691134</v>
      </c>
      <c r="G10" s="627">
        <v>4836.3163326490594</v>
      </c>
      <c r="H10" s="621">
        <f t="shared" si="1"/>
        <v>2.3361278687047706</v>
      </c>
      <c r="I10" s="621">
        <f t="shared" si="0"/>
        <v>7.6953271171872277</v>
      </c>
      <c r="J10" s="622">
        <f t="shared" si="0"/>
        <v>2.9074358609851423</v>
      </c>
    </row>
    <row r="11" spans="1:10" s="92" customFormat="1" ht="15" customHeight="1">
      <c r="A11" s="619" t="s">
        <v>83</v>
      </c>
      <c r="B11" s="626">
        <v>1374.0194920518752</v>
      </c>
      <c r="C11" s="620">
        <v>199.09761207176359</v>
      </c>
      <c r="D11" s="627">
        <v>1573.1171041236389</v>
      </c>
      <c r="E11" s="626">
        <v>3602.3608089251948</v>
      </c>
      <c r="F11" s="620">
        <v>871.98620290077577</v>
      </c>
      <c r="G11" s="627">
        <v>4474.3470118259702</v>
      </c>
      <c r="H11" s="621">
        <f t="shared" si="1"/>
        <v>2.6217683444545998</v>
      </c>
      <c r="I11" s="621">
        <f t="shared" si="0"/>
        <v>4.3796919200943174</v>
      </c>
      <c r="J11" s="622">
        <f t="shared" si="0"/>
        <v>2.8442555230613711</v>
      </c>
    </row>
    <row r="12" spans="1:10" s="92" customFormat="1" ht="15" customHeight="1">
      <c r="A12" s="619" t="s">
        <v>84</v>
      </c>
      <c r="B12" s="626">
        <v>1869.52973205695</v>
      </c>
      <c r="C12" s="620">
        <v>301.46811466090145</v>
      </c>
      <c r="D12" s="627">
        <v>2170.9978467178516</v>
      </c>
      <c r="E12" s="626">
        <v>5453.5805043338551</v>
      </c>
      <c r="F12" s="620">
        <v>1083.463273187715</v>
      </c>
      <c r="G12" s="627">
        <v>6537.0437775215687</v>
      </c>
      <c r="H12" s="621">
        <f t="shared" si="1"/>
        <v>2.9170868003974206</v>
      </c>
      <c r="I12" s="621">
        <f t="shared" si="0"/>
        <v>3.5939564434746951</v>
      </c>
      <c r="J12" s="622">
        <f t="shared" si="0"/>
        <v>3.0110779646347292</v>
      </c>
    </row>
    <row r="13" spans="1:10" s="92" customFormat="1" ht="15" customHeight="1">
      <c r="A13" s="619" t="s">
        <v>85</v>
      </c>
      <c r="B13" s="626">
        <v>970.80905008434843</v>
      </c>
      <c r="C13" s="620">
        <v>183.32709827957027</v>
      </c>
      <c r="D13" s="627">
        <v>1154.1361483639189</v>
      </c>
      <c r="E13" s="626">
        <v>5065.0419275514396</v>
      </c>
      <c r="F13" s="620">
        <v>1031.8583239955883</v>
      </c>
      <c r="G13" s="627">
        <v>6096.9002515470265</v>
      </c>
      <c r="H13" s="621">
        <f t="shared" si="1"/>
        <v>5.2173410694012023</v>
      </c>
      <c r="I13" s="621">
        <f t="shared" si="0"/>
        <v>5.6285095530286764</v>
      </c>
      <c r="J13" s="622">
        <f t="shared" si="0"/>
        <v>5.2826525364359087</v>
      </c>
    </row>
    <row r="14" spans="1:10" s="92" customFormat="1" ht="15" customHeight="1">
      <c r="A14" s="619" t="s">
        <v>86</v>
      </c>
      <c r="B14" s="626">
        <v>678.49814287093079</v>
      </c>
      <c r="C14" s="620">
        <v>109.82280281626588</v>
      </c>
      <c r="D14" s="627">
        <v>788.32094568719663</v>
      </c>
      <c r="E14" s="626">
        <v>5626.7142406186204</v>
      </c>
      <c r="F14" s="620">
        <v>1298.5388139552692</v>
      </c>
      <c r="G14" s="627">
        <v>6925.2530545738891</v>
      </c>
      <c r="H14" s="621">
        <f t="shared" si="1"/>
        <v>8.292895566095865</v>
      </c>
      <c r="I14" s="621">
        <f t="shared" si="0"/>
        <v>11.823945306948062</v>
      </c>
      <c r="J14" s="622">
        <f t="shared" si="0"/>
        <v>8.7848142212395413</v>
      </c>
    </row>
    <row r="15" spans="1:10" s="92" customFormat="1" ht="15" customHeight="1">
      <c r="A15" s="619" t="s">
        <v>87</v>
      </c>
      <c r="B15" s="626">
        <v>1659.6382053027014</v>
      </c>
      <c r="C15" s="620">
        <v>306.10938317807944</v>
      </c>
      <c r="D15" s="627">
        <v>1965.7475884807809</v>
      </c>
      <c r="E15" s="626">
        <v>4336.2393446872002</v>
      </c>
      <c r="F15" s="620">
        <v>973.99214924442106</v>
      </c>
      <c r="G15" s="627">
        <v>5310.231493931622</v>
      </c>
      <c r="H15" s="621">
        <f t="shared" si="1"/>
        <v>2.6127618241328165</v>
      </c>
      <c r="I15" s="621">
        <f t="shared" si="0"/>
        <v>3.1818434937611833</v>
      </c>
      <c r="J15" s="622">
        <f t="shared" si="0"/>
        <v>2.7013801390623149</v>
      </c>
    </row>
    <row r="16" spans="1:10" s="92" customFormat="1" ht="15" customHeight="1">
      <c r="A16" s="619" t="s">
        <v>88</v>
      </c>
      <c r="B16" s="626">
        <v>1697.2289081907638</v>
      </c>
      <c r="C16" s="620">
        <v>361.3190824960293</v>
      </c>
      <c r="D16" s="627">
        <v>2058.5479906867931</v>
      </c>
      <c r="E16" s="626">
        <v>5299.67142516083</v>
      </c>
      <c r="F16" s="620">
        <v>1241.770666947375</v>
      </c>
      <c r="G16" s="627">
        <v>6541.4420921082055</v>
      </c>
      <c r="H16" s="621">
        <f t="shared" si="1"/>
        <v>3.122543694362506</v>
      </c>
      <c r="I16" s="621">
        <f t="shared" si="0"/>
        <v>3.4367702319210376</v>
      </c>
      <c r="J16" s="622">
        <f t="shared" si="0"/>
        <v>3.1776971543547958</v>
      </c>
    </row>
    <row r="17" spans="1:10" s="92" customFormat="1" ht="15" customHeight="1">
      <c r="A17" s="619" t="s">
        <v>89</v>
      </c>
      <c r="B17" s="626">
        <v>1550.9801618848628</v>
      </c>
      <c r="C17" s="620">
        <v>270.68035156860839</v>
      </c>
      <c r="D17" s="627">
        <v>1821.6605134534709</v>
      </c>
      <c r="E17" s="626">
        <v>4271.1999302119748</v>
      </c>
      <c r="F17" s="620">
        <v>1113.9876292758595</v>
      </c>
      <c r="G17" s="627">
        <v>5385.1875594878347</v>
      </c>
      <c r="H17" s="621">
        <f t="shared" si="1"/>
        <v>2.7538714131722388</v>
      </c>
      <c r="I17" s="621">
        <f t="shared" si="0"/>
        <v>4.1155097620504639</v>
      </c>
      <c r="J17" s="622">
        <f t="shared" si="0"/>
        <v>2.9561971178036317</v>
      </c>
    </row>
    <row r="18" spans="1:10" s="92" customFormat="1" ht="15" customHeight="1">
      <c r="A18" s="619" t="s">
        <v>90</v>
      </c>
      <c r="B18" s="626">
        <v>1239.1686935668274</v>
      </c>
      <c r="C18" s="620">
        <v>221.20630871255963</v>
      </c>
      <c r="D18" s="627">
        <v>1460.375002279387</v>
      </c>
      <c r="E18" s="626">
        <v>2998.7536067738547</v>
      </c>
      <c r="F18" s="620">
        <v>952.79348537631597</v>
      </c>
      <c r="G18" s="627">
        <v>3951.5470921501701</v>
      </c>
      <c r="H18" s="621">
        <f t="shared" si="1"/>
        <v>2.4199720525074211</v>
      </c>
      <c r="I18" s="621">
        <f t="shared" si="0"/>
        <v>4.3072618087687404</v>
      </c>
      <c r="J18" s="622">
        <f t="shared" si="0"/>
        <v>2.7058441057827642</v>
      </c>
    </row>
    <row r="19" spans="1:10" s="92" customFormat="1" ht="15" customHeight="1">
      <c r="A19" s="628" t="s">
        <v>22</v>
      </c>
      <c r="B19" s="629">
        <v>16609.953886848518</v>
      </c>
      <c r="C19" s="630">
        <v>2877.1600176235302</v>
      </c>
      <c r="D19" s="631">
        <v>19487.113904472048</v>
      </c>
      <c r="E19" s="629">
        <v>51119.482429344709</v>
      </c>
      <c r="F19" s="630">
        <v>13069.413562500273</v>
      </c>
      <c r="G19" s="631">
        <v>64188.895991844991</v>
      </c>
      <c r="H19" s="632">
        <f t="shared" si="1"/>
        <v>3.0776414418477258</v>
      </c>
      <c r="I19" s="632">
        <f t="shared" si="0"/>
        <v>4.5424701728252561</v>
      </c>
      <c r="J19" s="633">
        <f t="shared" si="0"/>
        <v>3.2939149587007055</v>
      </c>
    </row>
    <row r="20" spans="1:10" s="34" customFormat="1">
      <c r="A20" s="37"/>
    </row>
    <row r="21" spans="1:10" s="34" customFormat="1">
      <c r="A21" s="173" t="s">
        <v>220</v>
      </c>
    </row>
    <row r="22" spans="1:10" s="34" customFormat="1"/>
  </sheetData>
  <mergeCells count="4">
    <mergeCell ref="E5:G5"/>
    <mergeCell ref="H5:J5"/>
    <mergeCell ref="A5:A6"/>
    <mergeCell ref="B5:D5"/>
  </mergeCells>
  <phoneticPr fontId="0" type="noConversion"/>
  <hyperlinks>
    <hyperlink ref="J1" location="Sommaire!A1" display="Retour au sommaire"/>
  </hyperlinks>
  <pageMargins left="0.78740157499999996" right="0.78740157499999996" top="0.984251969" bottom="0.984251969" header="0.4921259845" footer="0.4921259845"/>
  <pageSetup paperSize="9" orientation="landscape" r:id="rId1"/>
  <headerFooter alignWithMargins="0">
    <oddFooter>&amp;L&amp;F&amp;R&amp;D&amp;T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64"/>
  <sheetViews>
    <sheetView zoomScaleNormal="100" workbookViewId="0">
      <selection activeCell="F1" sqref="F1"/>
    </sheetView>
  </sheetViews>
  <sheetFormatPr baseColWidth="10" defaultRowHeight="12.75"/>
  <cols>
    <col min="1" max="1" width="27.28515625" customWidth="1"/>
    <col min="2" max="2" width="16.140625" customWidth="1"/>
    <col min="3" max="3" width="18.7109375" customWidth="1"/>
    <col min="4" max="4" width="16.140625" customWidth="1"/>
    <col min="5" max="5" width="23.7109375" customWidth="1"/>
    <col min="6" max="6" width="19.7109375" customWidth="1"/>
    <col min="7" max="7" width="19.140625" customWidth="1"/>
    <col min="8" max="8" width="11.85546875" style="9" customWidth="1"/>
    <col min="9" max="59" width="11.42578125" style="9"/>
  </cols>
  <sheetData>
    <row r="1" spans="1:59" s="48" customFormat="1" ht="18.75">
      <c r="A1" s="85" t="s">
        <v>297</v>
      </c>
      <c r="E1" s="56"/>
      <c r="F1" s="168" t="s">
        <v>109</v>
      </c>
      <c r="G1" s="56"/>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row>
    <row r="2" spans="1:59" s="48" customFormat="1">
      <c r="A2" s="48" t="s">
        <v>287</v>
      </c>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row>
    <row r="3" spans="1:59" s="47" customFormat="1">
      <c r="E3" s="269" t="s">
        <v>14</v>
      </c>
      <c r="G3" s="90"/>
      <c r="H3" s="90"/>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59" s="649" customFormat="1" ht="42.75" customHeight="1">
      <c r="A4" s="648" t="s">
        <v>15</v>
      </c>
      <c r="B4" s="645" t="s">
        <v>22</v>
      </c>
      <c r="C4" s="646" t="s">
        <v>345</v>
      </c>
      <c r="D4" s="646" t="s">
        <v>192</v>
      </c>
      <c r="E4" s="647" t="s">
        <v>193</v>
      </c>
      <c r="G4" s="650"/>
      <c r="H4" s="650"/>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row>
    <row r="5" spans="1:59" s="47" customFormat="1" ht="15" customHeight="1">
      <c r="A5" s="329" t="s">
        <v>246</v>
      </c>
      <c r="B5" s="635">
        <v>8392.5240826225399</v>
      </c>
      <c r="C5" s="636">
        <v>12.270898134286305</v>
      </c>
      <c r="D5" s="635">
        <v>5302.4248704718948</v>
      </c>
      <c r="E5" s="638">
        <v>3090.0992121506447</v>
      </c>
      <c r="G5" s="265"/>
      <c r="H5" s="265"/>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1:59" s="47" customFormat="1" ht="15" customHeight="1">
      <c r="A6" s="329" t="s">
        <v>247</v>
      </c>
      <c r="B6" s="635">
        <v>3380.119662302377</v>
      </c>
      <c r="C6" s="636">
        <v>4.9421489470244939</v>
      </c>
      <c r="D6" s="635">
        <v>2325.1959778573796</v>
      </c>
      <c r="E6" s="638">
        <v>1054.9236844449974</v>
      </c>
      <c r="G6" s="265"/>
      <c r="H6" s="265"/>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row>
    <row r="7" spans="1:59" s="47" customFormat="1" ht="15" customHeight="1">
      <c r="A7" s="329" t="s">
        <v>31</v>
      </c>
      <c r="B7" s="635">
        <v>3442.2821139695079</v>
      </c>
      <c r="C7" s="636">
        <v>5.0330380650866369</v>
      </c>
      <c r="D7" s="635">
        <v>2312.2664566114254</v>
      </c>
      <c r="E7" s="638">
        <v>1130.0156573580823</v>
      </c>
      <c r="G7" s="265"/>
      <c r="H7" s="265"/>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row>
    <row r="8" spans="1:59" s="47" customFormat="1" ht="15" customHeight="1">
      <c r="A8" s="329" t="s">
        <v>248</v>
      </c>
      <c r="B8" s="635">
        <v>4002.0590900091097</v>
      </c>
      <c r="C8" s="636">
        <v>5.851500566150361</v>
      </c>
      <c r="D8" s="635">
        <v>2230.2619612883805</v>
      </c>
      <c r="E8" s="638">
        <v>1771.7971287207292</v>
      </c>
      <c r="G8" s="265"/>
      <c r="H8" s="265"/>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row>
    <row r="9" spans="1:59" s="47" customFormat="1" ht="15" customHeight="1">
      <c r="A9" s="329" t="s">
        <v>32</v>
      </c>
      <c r="B9" s="635">
        <v>515.27881419721552</v>
      </c>
      <c r="C9" s="636">
        <v>0.75340073826681808</v>
      </c>
      <c r="D9" s="635">
        <v>104.64023359218021</v>
      </c>
      <c r="E9" s="638">
        <v>410.63858060503532</v>
      </c>
      <c r="G9" s="265"/>
      <c r="H9" s="265"/>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row>
    <row r="10" spans="1:59" s="47" customFormat="1" ht="15" customHeight="1">
      <c r="A10" s="329" t="s">
        <v>249</v>
      </c>
      <c r="B10" s="635">
        <v>5670.3062210470043</v>
      </c>
      <c r="C10" s="636">
        <v>8.2906822004537002</v>
      </c>
      <c r="D10" s="635">
        <v>3858.48386378543</v>
      </c>
      <c r="E10" s="638">
        <v>1811.8223572615741</v>
      </c>
      <c r="G10" s="265"/>
      <c r="H10" s="265"/>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59" s="47" customFormat="1" ht="15" customHeight="1">
      <c r="A11" s="329" t="s">
        <v>250</v>
      </c>
      <c r="B11" s="635">
        <v>5215.7118223518864</v>
      </c>
      <c r="C11" s="636">
        <v>7.6260095103442671</v>
      </c>
      <c r="D11" s="635">
        <v>3570.0182799765153</v>
      </c>
      <c r="E11" s="638">
        <v>1645.6935423753712</v>
      </c>
      <c r="G11" s="265"/>
      <c r="H11" s="265"/>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59" s="47" customFormat="1" ht="15" customHeight="1">
      <c r="A12" s="329" t="s">
        <v>251</v>
      </c>
      <c r="B12" s="635">
        <v>8400.641406705452</v>
      </c>
      <c r="C12" s="636">
        <v>12.282766656314219</v>
      </c>
      <c r="D12" s="635">
        <v>4036.4898171639466</v>
      </c>
      <c r="E12" s="638">
        <v>4364.1515895415059</v>
      </c>
      <c r="G12" s="265"/>
      <c r="H12" s="265"/>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59" s="47" customFormat="1" ht="15" customHeight="1">
      <c r="A13" s="329" t="s">
        <v>252</v>
      </c>
      <c r="B13" s="635">
        <v>4199.351154206608</v>
      </c>
      <c r="C13" s="636">
        <v>6.1399657285540492</v>
      </c>
      <c r="D13" s="635">
        <v>2622.9445996571603</v>
      </c>
      <c r="E13" s="638">
        <v>1576.4065545494477</v>
      </c>
      <c r="G13" s="265"/>
      <c r="H13" s="265"/>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59" s="47" customFormat="1" ht="15" customHeight="1">
      <c r="A14" s="329" t="s">
        <v>253</v>
      </c>
      <c r="B14" s="635">
        <v>6732.5530531732757</v>
      </c>
      <c r="C14" s="636">
        <v>9.8438171741714804</v>
      </c>
      <c r="D14" s="635">
        <v>4426.1124319783066</v>
      </c>
      <c r="E14" s="638">
        <v>2306.440621194969</v>
      </c>
      <c r="G14" s="265"/>
      <c r="H14" s="265"/>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59" s="47" customFormat="1" ht="15" customHeight="1">
      <c r="A15" s="329" t="s">
        <v>254</v>
      </c>
      <c r="B15" s="635">
        <v>6157.3785205339409</v>
      </c>
      <c r="C15" s="636">
        <v>9.0028415594494415</v>
      </c>
      <c r="D15" s="635">
        <v>3891.1032838628521</v>
      </c>
      <c r="E15" s="638">
        <v>2266.2752366710884</v>
      </c>
      <c r="G15" s="90"/>
      <c r="H15" s="90"/>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59" s="47" customFormat="1" ht="15" customHeight="1">
      <c r="A16" s="329" t="s">
        <v>33</v>
      </c>
      <c r="B16" s="635">
        <v>4648.8854696600492</v>
      </c>
      <c r="C16" s="636">
        <v>6.7972399571996442</v>
      </c>
      <c r="D16" s="635">
        <v>3040.4204618760182</v>
      </c>
      <c r="E16" s="638">
        <v>1608.4650077840311</v>
      </c>
      <c r="G16" s="90"/>
      <c r="H16" s="90"/>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59" s="47" customFormat="1" ht="15" customHeight="1">
      <c r="A17" s="329" t="s">
        <v>219</v>
      </c>
      <c r="B17" s="635">
        <v>3677.0570252582593</v>
      </c>
      <c r="C17" s="636">
        <v>5.3763077408776816</v>
      </c>
      <c r="D17" s="635">
        <v>2632.6953767376235</v>
      </c>
      <c r="E17" s="638">
        <v>1044.3616485206358</v>
      </c>
      <c r="G17" s="265"/>
      <c r="H17" s="265"/>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59" s="47" customFormat="1" ht="15" customHeight="1">
      <c r="A18" s="652" t="s">
        <v>35</v>
      </c>
      <c r="B18" s="653">
        <v>64434.148436037227</v>
      </c>
      <c r="C18" s="654">
        <v>94.21061697817909</v>
      </c>
      <c r="D18" s="653">
        <v>40353.057614859114</v>
      </c>
      <c r="E18" s="655">
        <v>24081.090821178113</v>
      </c>
      <c r="F18" s="273"/>
      <c r="G18" s="761"/>
      <c r="H18" s="761"/>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ht="10.5" customHeight="1">
      <c r="A19" s="639"/>
      <c r="B19" s="637"/>
      <c r="C19" s="637"/>
      <c r="D19" s="637"/>
      <c r="E19" s="640"/>
      <c r="G19" s="98"/>
      <c r="H19" s="98"/>
    </row>
    <row r="20" spans="1:59" ht="15" customHeight="1">
      <c r="A20" s="347" t="s">
        <v>183</v>
      </c>
      <c r="B20" s="635">
        <v>888.6445214818699</v>
      </c>
      <c r="C20" s="636">
        <v>1.2993071325555421</v>
      </c>
      <c r="D20" s="635">
        <v>647.19301251273964</v>
      </c>
      <c r="E20" s="638">
        <v>241.45150896913026</v>
      </c>
    </row>
    <row r="21" spans="1:59" ht="15" customHeight="1">
      <c r="A21" s="347" t="s">
        <v>51</v>
      </c>
      <c r="B21" s="635">
        <v>651.42642626881548</v>
      </c>
      <c r="C21" s="636">
        <v>0.95246522262333788</v>
      </c>
      <c r="D21" s="635">
        <v>517.5655129117132</v>
      </c>
      <c r="E21" s="638">
        <v>133.86091335710231</v>
      </c>
    </row>
    <row r="22" spans="1:59" ht="15" customHeight="1">
      <c r="A22" s="347" t="s">
        <v>52</v>
      </c>
      <c r="B22" s="635">
        <v>627.65469517727695</v>
      </c>
      <c r="C22" s="636">
        <v>0.91770804017998853</v>
      </c>
      <c r="D22" s="635">
        <v>575.36531919211734</v>
      </c>
      <c r="E22" s="638">
        <v>52.289375985159587</v>
      </c>
    </row>
    <row r="23" spans="1:59" ht="15" customHeight="1">
      <c r="A23" s="347" t="s">
        <v>54</v>
      </c>
      <c r="B23" s="635">
        <v>529.24785193193588</v>
      </c>
      <c r="C23" s="636">
        <v>0.77382518237793829</v>
      </c>
      <c r="D23" s="635">
        <v>300.38792122422467</v>
      </c>
      <c r="E23" s="638">
        <v>228.85993070771116</v>
      </c>
    </row>
    <row r="24" spans="1:59" ht="15" customHeight="1">
      <c r="A24" s="347" t="s">
        <v>53</v>
      </c>
      <c r="B24" s="635">
        <v>304.56910438220331</v>
      </c>
      <c r="C24" s="636">
        <v>0.44531733456247252</v>
      </c>
      <c r="D24" s="635">
        <v>249.40318764320185</v>
      </c>
      <c r="E24" s="638">
        <v>55.165916739001453</v>
      </c>
    </row>
    <row r="25" spans="1:59" ht="15" customHeight="1">
      <c r="A25" s="347" t="s">
        <v>184</v>
      </c>
      <c r="B25" s="635">
        <v>274.99822534955359</v>
      </c>
      <c r="C25" s="636">
        <v>0.40208108754326122</v>
      </c>
      <c r="D25" s="635">
        <v>241.70223385472156</v>
      </c>
      <c r="E25" s="638">
        <v>33.295991494832037</v>
      </c>
    </row>
    <row r="26" spans="1:59" ht="15" customHeight="1">
      <c r="A26" s="347" t="s">
        <v>185</v>
      </c>
      <c r="B26" s="635">
        <v>210.43314394098527</v>
      </c>
      <c r="C26" s="636">
        <v>0.30767903052242862</v>
      </c>
      <c r="D26" s="635">
        <v>169.28630420321022</v>
      </c>
      <c r="E26" s="638">
        <v>41.146839737775046</v>
      </c>
    </row>
    <row r="27" spans="1:59" ht="15" customHeight="1">
      <c r="A27" s="347" t="s">
        <v>215</v>
      </c>
      <c r="B27" s="635">
        <v>140.99124738437246</v>
      </c>
      <c r="C27" s="636">
        <v>0.20614647243752293</v>
      </c>
      <c r="D27" s="635">
        <v>67.842078738795408</v>
      </c>
      <c r="E27" s="638">
        <v>73.149168645577035</v>
      </c>
    </row>
    <row r="28" spans="1:59" ht="15" customHeight="1">
      <c r="A28" s="347" t="s">
        <v>182</v>
      </c>
      <c r="B28" s="635">
        <v>331.60937287357501</v>
      </c>
      <c r="C28" s="636">
        <v>0.48485351901839946</v>
      </c>
      <c r="D28" s="635">
        <v>216.5955349203837</v>
      </c>
      <c r="E28" s="638">
        <v>115.0138379531905</v>
      </c>
    </row>
    <row r="29" spans="1:59" ht="15" customHeight="1">
      <c r="A29" s="652" t="s">
        <v>199</v>
      </c>
      <c r="B29" s="656">
        <v>3959.5745887905878</v>
      </c>
      <c r="C29" s="654">
        <v>5.7893830218208917</v>
      </c>
      <c r="D29" s="656">
        <v>2985.3411052011079</v>
      </c>
      <c r="E29" s="657">
        <v>974.23348358947942</v>
      </c>
    </row>
    <row r="30" spans="1:59" ht="15" customHeight="1">
      <c r="A30" s="639"/>
      <c r="B30" s="637"/>
      <c r="C30" s="637"/>
      <c r="D30" s="637"/>
      <c r="E30" s="640"/>
    </row>
    <row r="31" spans="1:59" ht="15" customHeight="1">
      <c r="A31" s="641" t="s">
        <v>78</v>
      </c>
      <c r="B31" s="642">
        <v>68393.723024827821</v>
      </c>
      <c r="C31" s="643">
        <v>100</v>
      </c>
      <c r="D31" s="642">
        <v>43338.398720060221</v>
      </c>
      <c r="E31" s="644">
        <v>25055.324304767593</v>
      </c>
    </row>
    <row r="32" spans="1:59" s="110" customFormat="1">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1:123" s="123" customFormat="1" ht="14.25">
      <c r="A33" s="355" t="s">
        <v>344</v>
      </c>
      <c r="B33" s="635"/>
      <c r="C33" s="636"/>
      <c r="D33" s="635"/>
      <c r="E33" s="635"/>
      <c r="F33" s="355"/>
      <c r="G33" s="355"/>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row>
    <row r="34" spans="1:123" s="123" customFormat="1">
      <c r="A34" s="726" t="s">
        <v>220</v>
      </c>
      <c r="B34" s="635"/>
      <c r="C34" s="636"/>
      <c r="D34" s="635"/>
      <c r="E34" s="635"/>
      <c r="F34" s="355"/>
      <c r="G34" s="355"/>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row>
    <row r="35" spans="1:123" s="110" customFormat="1">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1:123" s="716" customFormat="1" ht="47.25" customHeight="1">
      <c r="A36" s="714" t="s">
        <v>374</v>
      </c>
      <c r="B36" s="715"/>
      <c r="C36" s="715"/>
      <c r="D36" s="715"/>
      <c r="E36" s="715"/>
      <c r="F36" s="715"/>
      <c r="G36" s="715"/>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3"/>
      <c r="AL36" s="763"/>
      <c r="AM36" s="763"/>
      <c r="AN36" s="764"/>
      <c r="AO36" s="764"/>
      <c r="AP36" s="764"/>
      <c r="AQ36" s="764"/>
      <c r="AR36" s="764"/>
      <c r="AS36" s="764"/>
      <c r="AT36" s="764"/>
      <c r="AU36" s="764"/>
      <c r="AV36" s="764"/>
      <c r="AW36" s="764"/>
      <c r="AX36" s="764"/>
      <c r="AY36" s="764"/>
      <c r="AZ36" s="764"/>
      <c r="BA36" s="764"/>
      <c r="BB36" s="764"/>
      <c r="BC36" s="764"/>
      <c r="BD36" s="764"/>
      <c r="BE36" s="764"/>
      <c r="BF36" s="764"/>
      <c r="BG36" s="764"/>
    </row>
    <row r="37" spans="1:123" s="722" customFormat="1" ht="9.9499999999999993" customHeight="1">
      <c r="A37" s="717"/>
      <c r="B37" s="718"/>
      <c r="C37" s="718"/>
      <c r="D37" s="718"/>
      <c r="E37" s="718"/>
      <c r="F37" s="719"/>
      <c r="G37" s="719"/>
      <c r="H37" s="765"/>
      <c r="I37" s="766"/>
      <c r="J37" s="766"/>
      <c r="K37" s="766"/>
      <c r="L37" s="766"/>
      <c r="M37" s="766"/>
      <c r="N37" s="766"/>
      <c r="O37" s="767"/>
      <c r="P37" s="767"/>
      <c r="Q37" s="765"/>
      <c r="R37" s="766"/>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768"/>
      <c r="AZ37" s="768"/>
      <c r="BA37" s="768"/>
      <c r="BB37" s="768"/>
      <c r="BC37" s="768"/>
      <c r="BD37" s="768"/>
      <c r="BE37" s="768"/>
      <c r="BF37" s="768"/>
      <c r="BG37" s="768"/>
      <c r="BH37" s="721"/>
      <c r="BI37" s="721"/>
      <c r="BJ37" s="721"/>
      <c r="BK37" s="721"/>
      <c r="BL37" s="721"/>
      <c r="BM37" s="721"/>
      <c r="BN37" s="721"/>
      <c r="BO37" s="721"/>
      <c r="BP37" s="721"/>
      <c r="BQ37" s="721"/>
      <c r="BR37" s="721"/>
      <c r="BS37" s="721"/>
      <c r="BT37" s="721"/>
      <c r="BU37" s="721"/>
      <c r="BV37" s="721"/>
      <c r="BW37" s="721"/>
      <c r="BX37" s="721"/>
      <c r="BY37" s="721"/>
      <c r="BZ37" s="721"/>
      <c r="CA37" s="721"/>
      <c r="CB37" s="721"/>
      <c r="CC37" s="721"/>
      <c r="CD37" s="721"/>
      <c r="CE37" s="721"/>
      <c r="CF37" s="721"/>
      <c r="CG37" s="721"/>
      <c r="CH37" s="721"/>
      <c r="CI37" s="721"/>
      <c r="CJ37" s="721"/>
      <c r="CK37" s="721"/>
      <c r="CL37" s="721"/>
      <c r="CM37" s="721"/>
      <c r="CN37" s="721"/>
      <c r="CO37" s="721"/>
      <c r="CP37" s="721"/>
      <c r="CQ37" s="721"/>
      <c r="CR37" s="721"/>
      <c r="CS37" s="721"/>
      <c r="CT37" s="721"/>
      <c r="CU37" s="721"/>
      <c r="CV37" s="721"/>
      <c r="CW37" s="721"/>
      <c r="CX37" s="721"/>
      <c r="CY37" s="721"/>
      <c r="CZ37" s="721"/>
      <c r="DA37" s="721"/>
      <c r="DB37" s="721"/>
      <c r="DC37" s="721"/>
      <c r="DD37" s="721"/>
      <c r="DE37" s="721"/>
      <c r="DF37" s="721"/>
      <c r="DG37" s="721"/>
      <c r="DH37" s="721"/>
      <c r="DI37" s="721"/>
      <c r="DJ37" s="721"/>
      <c r="DK37" s="721"/>
      <c r="DL37" s="721"/>
      <c r="DM37" s="721"/>
      <c r="DN37" s="721"/>
      <c r="DO37" s="721"/>
      <c r="DP37" s="721"/>
      <c r="DQ37" s="721"/>
      <c r="DR37" s="721"/>
      <c r="DS37" s="721"/>
    </row>
    <row r="38" spans="1:123" ht="39" customHeight="1">
      <c r="A38" s="753"/>
      <c r="B38" s="670" t="s">
        <v>378</v>
      </c>
      <c r="C38" s="646" t="s">
        <v>345</v>
      </c>
      <c r="D38" s="670" t="s">
        <v>379</v>
      </c>
      <c r="E38" s="647" t="s">
        <v>345</v>
      </c>
      <c r="F38" s="646" t="s">
        <v>380</v>
      </c>
      <c r="G38" s="647" t="s">
        <v>345</v>
      </c>
    </row>
    <row r="39" spans="1:123">
      <c r="A39" s="756" t="s">
        <v>358</v>
      </c>
      <c r="B39" s="754">
        <v>1702.6312384815326</v>
      </c>
      <c r="C39" s="636">
        <v>2.4894554107888744</v>
      </c>
      <c r="D39" s="754">
        <v>1089.4501091202335</v>
      </c>
      <c r="E39" s="755">
        <v>2.5138217869040815</v>
      </c>
      <c r="F39" s="635">
        <v>613.1811293612991</v>
      </c>
      <c r="G39" s="755">
        <v>2.4473086913691291</v>
      </c>
    </row>
    <row r="40" spans="1:123">
      <c r="A40" s="756" t="s">
        <v>359</v>
      </c>
      <c r="B40" s="754">
        <v>4094.6678851243923</v>
      </c>
      <c r="C40" s="636">
        <v>5.9869059674350149</v>
      </c>
      <c r="D40" s="754">
        <v>2543.9618647142775</v>
      </c>
      <c r="E40" s="755">
        <v>5.8699950617620384</v>
      </c>
      <c r="F40" s="635">
        <v>1550.7060204101149</v>
      </c>
      <c r="G40" s="755">
        <v>6.189127714124389</v>
      </c>
    </row>
    <row r="41" spans="1:123">
      <c r="A41" s="756" t="s">
        <v>360</v>
      </c>
      <c r="B41" s="754">
        <v>2109.9200930550101</v>
      </c>
      <c r="C41" s="636">
        <v>3.0849616013578927</v>
      </c>
      <c r="D41" s="754">
        <v>1437.6824201621805</v>
      </c>
      <c r="E41" s="755">
        <v>3.317340886193644</v>
      </c>
      <c r="F41" s="635">
        <v>672.23767289282955</v>
      </c>
      <c r="G41" s="755">
        <v>2.683013257844419</v>
      </c>
    </row>
    <row r="42" spans="1:123">
      <c r="A42" s="756" t="s">
        <v>30</v>
      </c>
      <c r="B42" s="754">
        <v>2185.2270976725285</v>
      </c>
      <c r="C42" s="636">
        <v>3.1950696657926674</v>
      </c>
      <c r="D42" s="754">
        <v>1561.7708964278411</v>
      </c>
      <c r="E42" s="755">
        <v>3.6036654388546614</v>
      </c>
      <c r="F42" s="635">
        <v>623.45620124468769</v>
      </c>
      <c r="G42" s="755">
        <v>2.4883182259431176</v>
      </c>
    </row>
    <row r="43" spans="1:123">
      <c r="A43" s="756" t="s">
        <v>361</v>
      </c>
      <c r="B43" s="754">
        <v>2452.0618182000439</v>
      </c>
      <c r="C43" s="636">
        <v>3.5852147094111451</v>
      </c>
      <c r="D43" s="754">
        <v>1726.5348038308839</v>
      </c>
      <c r="E43" s="755">
        <v>3.9838453999725556</v>
      </c>
      <c r="F43" s="635">
        <v>725.52701436916004</v>
      </c>
      <c r="G43" s="755">
        <v>2.8956999540058033</v>
      </c>
    </row>
    <row r="44" spans="1:123" s="742" customFormat="1">
      <c r="A44" s="756" t="s">
        <v>31</v>
      </c>
      <c r="B44" s="754">
        <v>3442.2821139695079</v>
      </c>
      <c r="C44" s="636">
        <v>5.0330380650866369</v>
      </c>
      <c r="D44" s="754">
        <v>2312.2664566114258</v>
      </c>
      <c r="E44" s="755">
        <v>5.3353758442882606</v>
      </c>
      <c r="F44" s="635">
        <v>1130.0156573580823</v>
      </c>
      <c r="G44" s="755">
        <v>4.5100819435135389</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123">
      <c r="A45" s="756" t="s">
        <v>362</v>
      </c>
      <c r="B45" s="754">
        <v>4002.0590900091092</v>
      </c>
      <c r="C45" s="636">
        <v>5.8515005661503601</v>
      </c>
      <c r="D45" s="754">
        <v>2230.2619612883809</v>
      </c>
      <c r="E45" s="755">
        <v>5.1461568197166701</v>
      </c>
      <c r="F45" s="635">
        <v>1771.7971287207286</v>
      </c>
      <c r="G45" s="755">
        <v>7.0715393948566314</v>
      </c>
    </row>
    <row r="46" spans="1:123">
      <c r="A46" s="756" t="s">
        <v>367</v>
      </c>
      <c r="B46" s="754">
        <v>1897.4341877763795</v>
      </c>
      <c r="C46" s="636">
        <v>2.7742811823353817</v>
      </c>
      <c r="D46" s="754">
        <v>1415.4941965884943</v>
      </c>
      <c r="E46" s="755">
        <v>3.2661432780009449</v>
      </c>
      <c r="F46" s="635">
        <v>481.93999118788531</v>
      </c>
      <c r="G46" s="755">
        <v>1.9235033054279025</v>
      </c>
    </row>
    <row r="47" spans="1:123">
      <c r="A47" s="756" t="s">
        <v>32</v>
      </c>
      <c r="B47" s="754">
        <v>515.27881419721552</v>
      </c>
      <c r="C47" s="636">
        <v>0.75340073826681808</v>
      </c>
      <c r="D47" s="754">
        <v>104.64023359218021</v>
      </c>
      <c r="E47" s="755">
        <v>0.2414492382796436</v>
      </c>
      <c r="F47" s="635">
        <v>410.63858060503532</v>
      </c>
      <c r="G47" s="755">
        <v>1.638927421613529</v>
      </c>
    </row>
    <row r="48" spans="1:123">
      <c r="A48" s="756" t="s">
        <v>368</v>
      </c>
      <c r="B48" s="754">
        <v>928.05784410233207</v>
      </c>
      <c r="C48" s="636">
        <v>1.3569342376133477</v>
      </c>
      <c r="D48" s="754">
        <v>598.66117402649468</v>
      </c>
      <c r="E48" s="755">
        <v>1.3813643136505409</v>
      </c>
      <c r="F48" s="635">
        <v>329.39667007583739</v>
      </c>
      <c r="G48" s="755">
        <v>1.3146773359192119</v>
      </c>
    </row>
    <row r="49" spans="1:59">
      <c r="A49" s="756" t="s">
        <v>369</v>
      </c>
      <c r="B49" s="754">
        <v>2014.12405653408</v>
      </c>
      <c r="C49" s="636">
        <v>2.9448960627613827</v>
      </c>
      <c r="D49" s="754">
        <v>1061.1737032293195</v>
      </c>
      <c r="E49" s="755">
        <v>2.4485761693316315</v>
      </c>
      <c r="F49" s="635">
        <v>952.9503533047606</v>
      </c>
      <c r="G49" s="755">
        <v>3.8033846288049471</v>
      </c>
    </row>
    <row r="50" spans="1:59">
      <c r="A50" s="756" t="s">
        <v>363</v>
      </c>
      <c r="B50" s="754">
        <v>8400.6414067054557</v>
      </c>
      <c r="C50" s="636">
        <v>12.282766656314225</v>
      </c>
      <c r="D50" s="754">
        <v>4036.4898171639475</v>
      </c>
      <c r="E50" s="755">
        <v>9.3138877678366114</v>
      </c>
      <c r="F50" s="635">
        <v>4364.1515895415087</v>
      </c>
      <c r="G50" s="755">
        <v>17.418060674277868</v>
      </c>
    </row>
    <row r="51" spans="1:59">
      <c r="A51" s="756" t="s">
        <v>370</v>
      </c>
      <c r="B51" s="754">
        <v>2720.8624182240505</v>
      </c>
      <c r="C51" s="636">
        <v>3.9782341096365545</v>
      </c>
      <c r="D51" s="754">
        <v>1758.2577958035015</v>
      </c>
      <c r="E51" s="755">
        <v>4.0570437481107247</v>
      </c>
      <c r="F51" s="635">
        <v>962.60462242054905</v>
      </c>
      <c r="G51" s="755">
        <v>3.8419164354515347</v>
      </c>
    </row>
    <row r="52" spans="1:59">
      <c r="A52" s="756" t="s">
        <v>364</v>
      </c>
      <c r="B52" s="754">
        <v>562.37439757580421</v>
      </c>
      <c r="C52" s="636">
        <v>0.82226024948467114</v>
      </c>
      <c r="D52" s="754">
        <v>401.38775277114888</v>
      </c>
      <c r="E52" s="755">
        <v>0.92617116604577476</v>
      </c>
      <c r="F52" s="635">
        <v>160.98664480465533</v>
      </c>
      <c r="G52" s="755">
        <v>0.642524689947926</v>
      </c>
    </row>
    <row r="53" spans="1:59">
      <c r="A53" s="756" t="s">
        <v>365</v>
      </c>
      <c r="B53" s="754">
        <v>2070.2407947890924</v>
      </c>
      <c r="C53" s="636">
        <v>3.0269456073294445</v>
      </c>
      <c r="D53" s="754">
        <v>1353.5395580767031</v>
      </c>
      <c r="E53" s="755">
        <v>3.1231877458596196</v>
      </c>
      <c r="F53" s="635">
        <v>716.70123671238957</v>
      </c>
      <c r="G53" s="755">
        <v>2.8604747956745218</v>
      </c>
    </row>
    <row r="54" spans="1:59">
      <c r="A54" s="756" t="s">
        <v>371</v>
      </c>
      <c r="B54" s="754">
        <v>3436.5161023098867</v>
      </c>
      <c r="C54" s="636">
        <v>5.0246074498128817</v>
      </c>
      <c r="D54" s="754">
        <v>2132.8454880593486</v>
      </c>
      <c r="E54" s="755">
        <v>4.9213758492468473</v>
      </c>
      <c r="F54" s="635">
        <v>1303.6706142505382</v>
      </c>
      <c r="G54" s="755">
        <v>5.2031679909346549</v>
      </c>
    </row>
    <row r="55" spans="1:59">
      <c r="A55" s="756" t="s">
        <v>372</v>
      </c>
      <c r="B55" s="754">
        <v>3016.1981950764189</v>
      </c>
      <c r="C55" s="636">
        <v>4.4100511884423943</v>
      </c>
      <c r="D55" s="754">
        <v>2134.0869200620591</v>
      </c>
      <c r="E55" s="755">
        <v>4.9242403574875171</v>
      </c>
      <c r="F55" s="635">
        <v>882.11127501435988</v>
      </c>
      <c r="G55" s="755">
        <v>3.5206539906829684</v>
      </c>
    </row>
    <row r="56" spans="1:59">
      <c r="A56" s="756" t="s">
        <v>33</v>
      </c>
      <c r="B56" s="754">
        <v>4648.8854696600456</v>
      </c>
      <c r="C56" s="636">
        <v>6.797239957199638</v>
      </c>
      <c r="D56" s="754">
        <v>3040.420461876015</v>
      </c>
      <c r="E56" s="755">
        <v>7.0155348413200214</v>
      </c>
      <c r="F56" s="635">
        <v>1608.4650077840308</v>
      </c>
      <c r="G56" s="755">
        <v>6.4196535164303095</v>
      </c>
    </row>
    <row r="57" spans="1:59">
      <c r="A57" s="756" t="s">
        <v>366</v>
      </c>
      <c r="B57" s="754">
        <v>2199.5136272754689</v>
      </c>
      <c r="C57" s="636">
        <v>3.2159583219018746</v>
      </c>
      <c r="D57" s="754">
        <v>1435.9313599144575</v>
      </c>
      <c r="E57" s="755">
        <v>3.3133004502305301</v>
      </c>
      <c r="F57" s="635">
        <v>763.58226736101142</v>
      </c>
      <c r="G57" s="755">
        <v>3.0475848489245654</v>
      </c>
    </row>
    <row r="58" spans="1:59">
      <c r="A58" s="756" t="s">
        <v>373</v>
      </c>
      <c r="B58" s="754">
        <v>2075.5107704730794</v>
      </c>
      <c r="C58" s="636">
        <v>3.0346509572517961</v>
      </c>
      <c r="D58" s="754">
        <v>1480.7628144928817</v>
      </c>
      <c r="E58" s="755">
        <v>3.4167455610386339</v>
      </c>
      <c r="F58" s="635">
        <v>594.74795598019784</v>
      </c>
      <c r="G58" s="755">
        <v>2.373738805955218</v>
      </c>
    </row>
    <row r="59" spans="1:59">
      <c r="A59" s="756" t="s">
        <v>377</v>
      </c>
      <c r="B59" s="754">
        <v>3677.0570252582556</v>
      </c>
      <c r="C59" s="636">
        <v>5.3763077408776763</v>
      </c>
      <c r="D59" s="754">
        <v>2632.6953767376199</v>
      </c>
      <c r="E59" s="755">
        <v>6.0747407714420545</v>
      </c>
      <c r="F59" s="635">
        <v>1044.3616485206358</v>
      </c>
      <c r="G59" s="755">
        <v>4.168222433751982</v>
      </c>
    </row>
    <row r="60" spans="1:59">
      <c r="A60" s="756" t="s">
        <v>34</v>
      </c>
      <c r="B60" s="754">
        <v>6282.6039895675294</v>
      </c>
      <c r="C60" s="636">
        <v>9.1859365329284106</v>
      </c>
      <c r="D60" s="754">
        <v>3864.7424503097136</v>
      </c>
      <c r="E60" s="755">
        <v>8.9175940146603168</v>
      </c>
      <c r="F60" s="635">
        <v>2417.8615392578154</v>
      </c>
      <c r="G60" s="755">
        <v>9.6500907745095059</v>
      </c>
    </row>
    <row r="61" spans="1:59" ht="15">
      <c r="A61" s="757" t="s">
        <v>35</v>
      </c>
      <c r="B61" s="758">
        <v>64434.148436037212</v>
      </c>
      <c r="C61" s="759">
        <v>94.210616978179075</v>
      </c>
      <c r="D61" s="762">
        <v>40353.057614859099</v>
      </c>
      <c r="E61" s="760">
        <v>93.111556510233299</v>
      </c>
      <c r="F61" s="758">
        <v>24081.090821178113</v>
      </c>
      <c r="G61" s="760">
        <v>96.111670829963671</v>
      </c>
    </row>
    <row r="62" spans="1:59" s="110" customFormat="1">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row>
    <row r="63" spans="1:59" s="47" customFormat="1" ht="14.25">
      <c r="A63" s="113" t="s">
        <v>344</v>
      </c>
      <c r="B63" s="271"/>
      <c r="C63" s="272"/>
      <c r="D63" s="271"/>
      <c r="E63" s="271"/>
      <c r="F63" s="273"/>
      <c r="G63" s="273"/>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row>
    <row r="64" spans="1:59" s="47" customFormat="1">
      <c r="A64" s="173" t="s">
        <v>220</v>
      </c>
      <c r="B64" s="271"/>
      <c r="C64" s="272"/>
      <c r="D64" s="271"/>
      <c r="E64" s="271"/>
      <c r="F64" s="273"/>
      <c r="G64" s="273"/>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row>
  </sheetData>
  <phoneticPr fontId="0" type="noConversion"/>
  <hyperlinks>
    <hyperlink ref="F1" location="Sommaire!A1" display="Retour au sommaire"/>
  </hyperlinks>
  <pageMargins left="0.78740157499999996" right="0.78740157499999996" top="0.984251969" bottom="0.984251969" header="0.4921259845" footer="0.4921259845"/>
  <pageSetup paperSize="9" scale="81" orientation="landscape" copies="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workbookViewId="0">
      <selection activeCell="I1" sqref="I1"/>
    </sheetView>
  </sheetViews>
  <sheetFormatPr baseColWidth="10" defaultRowHeight="12.75"/>
  <cols>
    <col min="3" max="3" width="15" customWidth="1"/>
    <col min="4" max="4" width="12.85546875" customWidth="1"/>
    <col min="5" max="5" width="14.85546875" customWidth="1"/>
    <col min="6" max="6" width="15.7109375" customWidth="1"/>
    <col min="7" max="7" width="15.140625" customWidth="1"/>
    <col min="8" max="8" width="15.5703125" customWidth="1"/>
    <col min="9" max="9" width="14.28515625" customWidth="1"/>
    <col min="10" max="10" width="12.5703125" customWidth="1"/>
    <col min="11" max="11" width="15" customWidth="1"/>
    <col min="12" max="14" width="11.85546875" bestFit="1" customWidth="1"/>
    <col min="15" max="17" width="11.5703125" bestFit="1" customWidth="1"/>
  </cols>
  <sheetData>
    <row r="1" spans="1:14" s="48" customFormat="1" ht="18.75">
      <c r="A1" s="85" t="s">
        <v>297</v>
      </c>
      <c r="I1" s="168" t="s">
        <v>109</v>
      </c>
    </row>
    <row r="2" spans="1:14" s="48" customFormat="1">
      <c r="A2" s="48" t="s">
        <v>286</v>
      </c>
    </row>
    <row r="3" spans="1:14" s="56" customFormat="1">
      <c r="A3" s="54"/>
      <c r="B3" s="54"/>
      <c r="C3" s="53"/>
      <c r="E3" s="231"/>
      <c r="F3" s="231"/>
      <c r="G3" s="231"/>
      <c r="H3" s="231"/>
    </row>
    <row r="4" spans="1:14" s="47" customFormat="1">
      <c r="K4" s="269" t="s">
        <v>14</v>
      </c>
      <c r="M4" s="266"/>
    </row>
    <row r="5" spans="1:14" s="48" customFormat="1" ht="47.25" customHeight="1">
      <c r="A5" s="669"/>
      <c r="B5" s="648" t="s">
        <v>22</v>
      </c>
      <c r="C5" s="647" t="s">
        <v>202</v>
      </c>
      <c r="D5" s="670" t="s">
        <v>192</v>
      </c>
      <c r="E5" s="647" t="s">
        <v>202</v>
      </c>
      <c r="F5" s="670" t="s">
        <v>193</v>
      </c>
      <c r="G5" s="647" t="s">
        <v>202</v>
      </c>
      <c r="H5" s="670" t="s">
        <v>208</v>
      </c>
      <c r="I5" s="647" t="s">
        <v>202</v>
      </c>
      <c r="J5" s="670" t="s">
        <v>209</v>
      </c>
      <c r="K5" s="647" t="s">
        <v>202</v>
      </c>
    </row>
    <row r="6" spans="1:14" s="47" customFormat="1" ht="15" customHeight="1">
      <c r="A6" s="658" t="s">
        <v>79</v>
      </c>
      <c r="B6" s="659">
        <v>5375.1062407195586</v>
      </c>
      <c r="C6" s="660">
        <f t="shared" ref="C6:C18" si="0">B6/B$18*100</f>
        <v>7.8590636727998024</v>
      </c>
      <c r="D6" s="659">
        <v>2680.071189986209</v>
      </c>
      <c r="E6" s="660">
        <f t="shared" ref="E6:E18" si="1">D6/D$18*100</f>
        <v>6.1840567929097752</v>
      </c>
      <c r="F6" s="659">
        <v>2695.0350507333496</v>
      </c>
      <c r="G6" s="660">
        <f t="shared" ref="G6:G18" si="2">F6/F$18*100</f>
        <v>10.756336728878546</v>
      </c>
      <c r="H6" s="659">
        <v>5122.8434125043477</v>
      </c>
      <c r="I6" s="660">
        <f t="shared" ref="I6:I18" si="3">H6/H$18*100</f>
        <v>7.950509996403091</v>
      </c>
      <c r="J6" s="659">
        <v>252.26282821521127</v>
      </c>
      <c r="K6" s="661">
        <f t="shared" ref="K6:K18" si="4">J6/J$18*100</f>
        <v>6.3709578531329667</v>
      </c>
      <c r="M6" s="266"/>
      <c r="N6" s="186"/>
    </row>
    <row r="7" spans="1:14" s="47" customFormat="1" ht="15" customHeight="1">
      <c r="A7" s="634" t="s">
        <v>80</v>
      </c>
      <c r="B7" s="662">
        <v>5475.5778719613209</v>
      </c>
      <c r="C7" s="663">
        <f t="shared" si="0"/>
        <v>8.0059655035501045</v>
      </c>
      <c r="D7" s="662">
        <v>3343.1560796579793</v>
      </c>
      <c r="E7" s="663">
        <f t="shared" si="1"/>
        <v>7.7140738430432982</v>
      </c>
      <c r="F7" s="662">
        <v>2132.4217923033416</v>
      </c>
      <c r="G7" s="663">
        <f t="shared" si="2"/>
        <v>8.5108528884520531</v>
      </c>
      <c r="H7" s="662">
        <v>5116.5914287368623</v>
      </c>
      <c r="I7" s="663">
        <f t="shared" si="3"/>
        <v>7.9408070920903375</v>
      </c>
      <c r="J7" s="662">
        <v>358.98644322445887</v>
      </c>
      <c r="K7" s="664">
        <f t="shared" si="4"/>
        <v>9.0662881876436057</v>
      </c>
      <c r="M7" s="266"/>
      <c r="N7" s="186"/>
    </row>
    <row r="8" spans="1:14" s="47" customFormat="1" ht="15" customHeight="1">
      <c r="A8" s="634" t="s">
        <v>81</v>
      </c>
      <c r="B8" s="662">
        <v>5822.8798213363489</v>
      </c>
      <c r="C8" s="663">
        <f t="shared" si="0"/>
        <v>8.5137634914574924</v>
      </c>
      <c r="D8" s="662">
        <v>3495.2589278979272</v>
      </c>
      <c r="E8" s="663">
        <f t="shared" si="1"/>
        <v>8.0650393902995319</v>
      </c>
      <c r="F8" s="662">
        <v>2327.6208934384213</v>
      </c>
      <c r="G8" s="663">
        <f t="shared" si="2"/>
        <v>9.289925227571354</v>
      </c>
      <c r="H8" s="662">
        <v>5526.0183818634559</v>
      </c>
      <c r="I8" s="663">
        <f t="shared" si="3"/>
        <v>8.5762262961371274</v>
      </c>
      <c r="J8" s="662">
        <v>296.8614394728927</v>
      </c>
      <c r="K8" s="664">
        <f t="shared" si="4"/>
        <v>7.4973064104739109</v>
      </c>
      <c r="M8" s="266"/>
      <c r="N8" s="186"/>
    </row>
    <row r="9" spans="1:14" s="47" customFormat="1" ht="15" customHeight="1">
      <c r="A9" s="634" t="s">
        <v>82</v>
      </c>
      <c r="B9" s="662">
        <v>6050.3813299443809</v>
      </c>
      <c r="C9" s="663">
        <f t="shared" si="0"/>
        <v>8.8463985616750413</v>
      </c>
      <c r="D9" s="662">
        <v>3767.5553255800869</v>
      </c>
      <c r="E9" s="663">
        <f t="shared" si="1"/>
        <v>8.6933422480978297</v>
      </c>
      <c r="F9" s="662">
        <v>2282.8260043642931</v>
      </c>
      <c r="G9" s="663">
        <f t="shared" si="2"/>
        <v>9.1111413151012837</v>
      </c>
      <c r="H9" s="662">
        <v>5732.9062997906476</v>
      </c>
      <c r="I9" s="663">
        <f t="shared" si="3"/>
        <v>8.8973105704680968</v>
      </c>
      <c r="J9" s="662">
        <v>317.47503015373297</v>
      </c>
      <c r="K9" s="664">
        <f t="shared" si="4"/>
        <v>8.0179075563443938</v>
      </c>
      <c r="M9" s="266"/>
      <c r="N9" s="186"/>
    </row>
    <row r="10" spans="1:14" s="47" customFormat="1" ht="15" customHeight="1">
      <c r="A10" s="634" t="s">
        <v>83</v>
      </c>
      <c r="B10" s="662">
        <v>5883.0792686946015</v>
      </c>
      <c r="C10" s="663">
        <f t="shared" si="0"/>
        <v>8.6017824567891488</v>
      </c>
      <c r="D10" s="662">
        <v>4028.0389692905692</v>
      </c>
      <c r="E10" s="663">
        <f t="shared" si="1"/>
        <v>9.2943880905920313</v>
      </c>
      <c r="F10" s="662">
        <v>1855.0402994040326</v>
      </c>
      <c r="G10" s="663">
        <f t="shared" si="2"/>
        <v>7.4037768453511923</v>
      </c>
      <c r="H10" s="662">
        <v>5496.9057144638937</v>
      </c>
      <c r="I10" s="663">
        <f t="shared" si="3"/>
        <v>8.5310442488746219</v>
      </c>
      <c r="J10" s="662">
        <v>386.17355423070762</v>
      </c>
      <c r="K10" s="664">
        <f t="shared" si="4"/>
        <v>9.7529051561233633</v>
      </c>
      <c r="M10" s="266"/>
      <c r="N10" s="186"/>
    </row>
    <row r="11" spans="1:14" s="47" customFormat="1" ht="15" customHeight="1">
      <c r="A11" s="634" t="s">
        <v>84</v>
      </c>
      <c r="B11" s="662">
        <v>6102.4409610572402</v>
      </c>
      <c r="C11" s="663">
        <f t="shared" si="0"/>
        <v>8.9225161186823723</v>
      </c>
      <c r="D11" s="662">
        <v>3603.5545298621355</v>
      </c>
      <c r="E11" s="663">
        <f t="shared" si="1"/>
        <v>8.3149231081169166</v>
      </c>
      <c r="F11" s="662">
        <v>2498.8864311951052</v>
      </c>
      <c r="G11" s="663">
        <f t="shared" si="2"/>
        <v>9.9734747026188391</v>
      </c>
      <c r="H11" s="662">
        <v>5724.9149343361814</v>
      </c>
      <c r="I11" s="663">
        <f t="shared" si="3"/>
        <v>8.8849081943237174</v>
      </c>
      <c r="J11" s="662">
        <v>377.526026721059</v>
      </c>
      <c r="K11" s="664">
        <f t="shared" si="4"/>
        <v>9.5345097877388536</v>
      </c>
      <c r="M11" s="266"/>
      <c r="N11" s="186"/>
    </row>
    <row r="12" spans="1:14" s="47" customFormat="1" ht="15" customHeight="1">
      <c r="A12" s="634" t="s">
        <v>85</v>
      </c>
      <c r="B12" s="662">
        <v>5761.6600109212732</v>
      </c>
      <c r="C12" s="663">
        <f t="shared" si="0"/>
        <v>8.4242526303615808</v>
      </c>
      <c r="D12" s="662">
        <v>4096.6201878510738</v>
      </c>
      <c r="E12" s="663">
        <f t="shared" si="1"/>
        <v>9.4526339431983946</v>
      </c>
      <c r="F12" s="662">
        <v>1665.0398230701994</v>
      </c>
      <c r="G12" s="663">
        <f t="shared" si="2"/>
        <v>6.6454530893993322</v>
      </c>
      <c r="H12" s="662">
        <v>5335.0767241723279</v>
      </c>
      <c r="I12" s="663">
        <f t="shared" si="3"/>
        <v>8.2798901726285283</v>
      </c>
      <c r="J12" s="662">
        <v>426.58328674894517</v>
      </c>
      <c r="K12" s="664">
        <f t="shared" si="4"/>
        <v>10.773462582485177</v>
      </c>
      <c r="M12" s="266"/>
      <c r="N12" s="186"/>
    </row>
    <row r="13" spans="1:14" s="47" customFormat="1" ht="15" customHeight="1">
      <c r="A13" s="634" t="s">
        <v>86</v>
      </c>
      <c r="B13" s="662">
        <v>5945.6005941822223</v>
      </c>
      <c r="C13" s="663">
        <f t="shared" si="0"/>
        <v>8.6931962923321038</v>
      </c>
      <c r="D13" s="662">
        <v>4476.1300341106453</v>
      </c>
      <c r="E13" s="663">
        <f t="shared" si="1"/>
        <v>10.328323533649058</v>
      </c>
      <c r="F13" s="662">
        <v>1469.470560071577</v>
      </c>
      <c r="G13" s="663">
        <f t="shared" si="2"/>
        <v>5.8649033722224155</v>
      </c>
      <c r="H13" s="662">
        <v>5573.2179523700888</v>
      </c>
      <c r="I13" s="663">
        <f t="shared" si="3"/>
        <v>8.6494787122119465</v>
      </c>
      <c r="J13" s="662">
        <v>372.38264181213367</v>
      </c>
      <c r="K13" s="664">
        <f t="shared" si="4"/>
        <v>9.4046123759440103</v>
      </c>
      <c r="M13" s="266"/>
      <c r="N13" s="186"/>
    </row>
    <row r="14" spans="1:14" s="47" customFormat="1" ht="15" customHeight="1">
      <c r="A14" s="634" t="s">
        <v>87</v>
      </c>
      <c r="B14" s="662">
        <v>5656.7154505106246</v>
      </c>
      <c r="C14" s="663">
        <f t="shared" si="0"/>
        <v>8.2708108293171314</v>
      </c>
      <c r="D14" s="662">
        <v>3272.1993623767212</v>
      </c>
      <c r="E14" s="663">
        <f t="shared" si="1"/>
        <v>7.5503467110382712</v>
      </c>
      <c r="F14" s="662">
        <v>2384.5160881339038</v>
      </c>
      <c r="G14" s="663">
        <f t="shared" si="2"/>
        <v>9.5170034884767869</v>
      </c>
      <c r="H14" s="662">
        <v>5293.6330815328511</v>
      </c>
      <c r="I14" s="663">
        <f t="shared" si="3"/>
        <v>8.215570795954191</v>
      </c>
      <c r="J14" s="662">
        <v>363.08236897777363</v>
      </c>
      <c r="K14" s="664">
        <f t="shared" si="4"/>
        <v>9.1697317688028086</v>
      </c>
      <c r="M14" s="266"/>
      <c r="N14" s="186"/>
    </row>
    <row r="15" spans="1:14" s="47" customFormat="1" ht="15" customHeight="1">
      <c r="A15" s="634" t="s">
        <v>88</v>
      </c>
      <c r="B15" s="662">
        <v>6166.5427417359697</v>
      </c>
      <c r="C15" s="663">
        <f t="shared" si="0"/>
        <v>9.0162407732906011</v>
      </c>
      <c r="D15" s="662">
        <v>3920.1495794499642</v>
      </c>
      <c r="E15" s="663">
        <f t="shared" si="1"/>
        <v>9.045441675802909</v>
      </c>
      <c r="F15" s="662">
        <v>2246.3931622860055</v>
      </c>
      <c r="G15" s="663">
        <f t="shared" si="2"/>
        <v>8.965731734147047</v>
      </c>
      <c r="H15" s="662">
        <v>5863.617312062318</v>
      </c>
      <c r="I15" s="663">
        <f t="shared" si="3"/>
        <v>9.1001704133376364</v>
      </c>
      <c r="J15" s="662">
        <v>302.92542967365171</v>
      </c>
      <c r="K15" s="664">
        <f t="shared" si="4"/>
        <v>7.650453928339239</v>
      </c>
      <c r="M15" s="266"/>
      <c r="N15" s="186"/>
    </row>
    <row r="16" spans="1:14" s="47" customFormat="1" ht="15" customHeight="1">
      <c r="A16" s="634" t="s">
        <v>89</v>
      </c>
      <c r="B16" s="662">
        <v>4886.7222144616017</v>
      </c>
      <c r="C16" s="663">
        <f t="shared" si="0"/>
        <v>7.1449864086031063</v>
      </c>
      <c r="D16" s="662">
        <v>3207.9900126738762</v>
      </c>
      <c r="E16" s="663">
        <f t="shared" si="1"/>
        <v>7.4021886073722856</v>
      </c>
      <c r="F16" s="662">
        <v>1678.7322017877252</v>
      </c>
      <c r="G16" s="663">
        <f t="shared" si="2"/>
        <v>6.7001016684836596</v>
      </c>
      <c r="H16" s="662">
        <v>4646.1294286791472</v>
      </c>
      <c r="I16" s="663">
        <f t="shared" si="3"/>
        <v>7.2106631987094314</v>
      </c>
      <c r="J16" s="662">
        <v>240.59278578245474</v>
      </c>
      <c r="K16" s="664">
        <f t="shared" si="4"/>
        <v>6.076228149952378</v>
      </c>
      <c r="M16" s="266"/>
      <c r="N16" s="186"/>
    </row>
    <row r="17" spans="1:14" s="47" customFormat="1" ht="15" customHeight="1">
      <c r="A17" s="665" t="s">
        <v>90</v>
      </c>
      <c r="B17" s="666">
        <v>5267.0165193026969</v>
      </c>
      <c r="C17" s="667">
        <f t="shared" si="0"/>
        <v>7.7010232611415219</v>
      </c>
      <c r="D17" s="666">
        <v>3447.6745213230588</v>
      </c>
      <c r="E17" s="667">
        <f t="shared" si="1"/>
        <v>7.9552420558796912</v>
      </c>
      <c r="F17" s="666">
        <v>1819.3419979796383</v>
      </c>
      <c r="G17" s="667">
        <f t="shared" si="2"/>
        <v>7.2612989392975029</v>
      </c>
      <c r="H17" s="666">
        <v>5002.2937655251317</v>
      </c>
      <c r="I17" s="667">
        <f t="shared" si="3"/>
        <v>7.763420308861269</v>
      </c>
      <c r="J17" s="666">
        <v>264.72275377756552</v>
      </c>
      <c r="K17" s="668">
        <f t="shared" si="4"/>
        <v>6.6856362430192915</v>
      </c>
      <c r="M17" s="266"/>
      <c r="N17" s="186"/>
    </row>
    <row r="18" spans="1:14" s="47" customFormat="1" ht="15" customHeight="1">
      <c r="A18" s="270" t="s">
        <v>22</v>
      </c>
      <c r="B18" s="274">
        <v>68393.723024827836</v>
      </c>
      <c r="C18" s="275">
        <f t="shared" si="0"/>
        <v>100</v>
      </c>
      <c r="D18" s="274">
        <v>43338.39872006025</v>
      </c>
      <c r="E18" s="275">
        <f t="shared" si="1"/>
        <v>100</v>
      </c>
      <c r="F18" s="274">
        <v>25055.32430476759</v>
      </c>
      <c r="G18" s="275">
        <f t="shared" si="2"/>
        <v>100</v>
      </c>
      <c r="H18" s="274">
        <v>64434.148436037256</v>
      </c>
      <c r="I18" s="275">
        <f t="shared" si="3"/>
        <v>100</v>
      </c>
      <c r="J18" s="274">
        <v>3959.5745887905869</v>
      </c>
      <c r="K18" s="276">
        <f t="shared" si="4"/>
        <v>100</v>
      </c>
      <c r="M18" s="266"/>
      <c r="N18" s="186"/>
    </row>
    <row r="19" spans="1:14" s="47" customFormat="1" ht="15" customHeight="1">
      <c r="A19" s="113" t="s">
        <v>321</v>
      </c>
      <c r="B19" s="277"/>
      <c r="C19" s="277"/>
      <c r="D19" s="277"/>
      <c r="E19" s="277"/>
      <c r="F19" s="277"/>
      <c r="G19" s="277"/>
      <c r="H19" s="277"/>
      <c r="I19" s="277"/>
      <c r="J19" s="277"/>
    </row>
    <row r="20" spans="1:14" s="47" customFormat="1" ht="15" customHeight="1">
      <c r="A20" s="173" t="s">
        <v>221</v>
      </c>
      <c r="F20" s="278"/>
      <c r="G20" s="279"/>
      <c r="H20" s="278"/>
      <c r="I20" s="278"/>
    </row>
    <row r="21" spans="1:14" ht="15">
      <c r="G21" s="95"/>
      <c r="H21" s="94"/>
      <c r="I21" s="94"/>
      <c r="J21" s="94"/>
      <c r="K21" s="82"/>
    </row>
  </sheetData>
  <phoneticPr fontId="0" type="noConversion"/>
  <hyperlinks>
    <hyperlink ref="I1" location="Sommaire!A1" display="Retour au sommaire"/>
  </hyperlinks>
  <pageMargins left="0.78740157499999996" right="0.78740157499999996" top="0.984251969" bottom="0.984251969" header="0.4921259845" footer="0.4921259845"/>
  <pageSetup paperSize="9" scale="91" orientation="landscape"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zoomScaleNormal="100" workbookViewId="0">
      <selection activeCell="D39" sqref="D39"/>
    </sheetView>
  </sheetViews>
  <sheetFormatPr baseColWidth="10" defaultRowHeight="12.75"/>
  <cols>
    <col min="1" max="1" width="23.42578125" customWidth="1"/>
    <col min="2" max="2" width="21.140625" customWidth="1"/>
    <col min="3" max="3" width="36.5703125" customWidth="1"/>
    <col min="4" max="4" width="14.5703125" style="9" customWidth="1"/>
    <col min="5" max="5" width="14.140625" bestFit="1" customWidth="1"/>
    <col min="8" max="8" width="17.5703125" customWidth="1"/>
  </cols>
  <sheetData>
    <row r="1" spans="1:12" s="15" customFormat="1" ht="15.75">
      <c r="A1" s="11" t="s">
        <v>24</v>
      </c>
      <c r="G1" s="168" t="s">
        <v>109</v>
      </c>
    </row>
    <row r="2" spans="1:12" s="14" customFormat="1">
      <c r="A2" s="12" t="s">
        <v>25</v>
      </c>
    </row>
    <row r="3" spans="1:12" s="14" customFormat="1">
      <c r="A3" s="113"/>
      <c r="B3" s="113"/>
      <c r="C3" s="168"/>
      <c r="D3" s="181"/>
      <c r="E3" s="181" t="s">
        <v>14</v>
      </c>
    </row>
    <row r="4" spans="1:12" s="14" customFormat="1" ht="21" customHeight="1">
      <c r="A4" s="372" t="s">
        <v>15</v>
      </c>
      <c r="B4" s="373" t="s">
        <v>16</v>
      </c>
      <c r="C4" s="373" t="s">
        <v>17</v>
      </c>
      <c r="D4" s="373" t="s">
        <v>303</v>
      </c>
      <c r="E4" s="373" t="s">
        <v>304</v>
      </c>
      <c r="F4" s="374">
        <v>2015</v>
      </c>
      <c r="H4" s="182"/>
      <c r="I4" s="182"/>
      <c r="J4" s="182"/>
      <c r="K4" s="182"/>
      <c r="L4" s="182"/>
    </row>
    <row r="5" spans="1:12" s="14" customFormat="1" ht="15" customHeight="1">
      <c r="A5" s="353" t="s">
        <v>231</v>
      </c>
      <c r="B5" s="354" t="s">
        <v>18</v>
      </c>
      <c r="C5" s="355" t="s">
        <v>19</v>
      </c>
      <c r="D5" s="356">
        <v>22824.953464133072</v>
      </c>
      <c r="E5" s="356">
        <v>24647.839975278599</v>
      </c>
      <c r="F5" s="357">
        <v>23770.863967288027</v>
      </c>
      <c r="H5" s="182"/>
      <c r="I5" s="183"/>
      <c r="J5" s="182"/>
      <c r="K5" s="182"/>
      <c r="L5" s="182"/>
    </row>
    <row r="6" spans="1:12" s="14" customFormat="1" ht="15" customHeight="1">
      <c r="A6" s="347"/>
      <c r="B6" s="354"/>
      <c r="C6" s="355" t="s">
        <v>20</v>
      </c>
      <c r="D6" s="356">
        <v>212865.8596447462</v>
      </c>
      <c r="E6" s="356">
        <v>228213.93478173937</v>
      </c>
      <c r="F6" s="357">
        <v>214739.52530360006</v>
      </c>
    </row>
    <row r="7" spans="1:12" s="14" customFormat="1" ht="15" customHeight="1">
      <c r="A7" s="347"/>
      <c r="B7" s="354"/>
      <c r="C7" s="358" t="s">
        <v>26</v>
      </c>
      <c r="D7" s="359">
        <v>9.3260150553753256</v>
      </c>
      <c r="E7" s="359">
        <v>9.2589831405362251</v>
      </c>
      <c r="F7" s="360">
        <v>9.0337282481238859</v>
      </c>
      <c r="H7" s="182"/>
      <c r="I7" s="182"/>
      <c r="J7" s="182"/>
      <c r="K7" s="182"/>
      <c r="L7" s="182"/>
    </row>
    <row r="8" spans="1:12" s="14" customFormat="1" ht="15" customHeight="1">
      <c r="A8" s="347"/>
      <c r="B8" s="354" t="s">
        <v>21</v>
      </c>
      <c r="C8" s="355" t="s">
        <v>19</v>
      </c>
      <c r="D8" s="356">
        <v>3236.5593665551123</v>
      </c>
      <c r="E8" s="356">
        <v>3270.6836464633511</v>
      </c>
      <c r="F8" s="357">
        <v>2877.1600176235283</v>
      </c>
      <c r="H8" s="182"/>
      <c r="I8" s="182"/>
      <c r="J8" s="182"/>
      <c r="K8" s="182"/>
      <c r="L8" s="182"/>
    </row>
    <row r="9" spans="1:12" s="14" customFormat="1" ht="15" customHeight="1">
      <c r="A9" s="347"/>
      <c r="B9" s="354"/>
      <c r="C9" s="355" t="s">
        <v>20</v>
      </c>
      <c r="D9" s="356">
        <v>16196.149564874491</v>
      </c>
      <c r="E9" s="356">
        <v>15215.537103971799</v>
      </c>
      <c r="F9" s="357">
        <v>13069.413562500267</v>
      </c>
      <c r="H9" s="183"/>
      <c r="I9" s="184"/>
      <c r="J9" s="184"/>
      <c r="K9" s="184"/>
      <c r="L9" s="184"/>
    </row>
    <row r="10" spans="1:12" s="14" customFormat="1" ht="15" customHeight="1">
      <c r="A10" s="347"/>
      <c r="B10" s="354"/>
      <c r="C10" s="358" t="s">
        <v>26</v>
      </c>
      <c r="D10" s="359">
        <v>5.0041255946783831</v>
      </c>
      <c r="E10" s="359">
        <v>4.6520968545596366</v>
      </c>
      <c r="F10" s="360">
        <v>4.542470172825257</v>
      </c>
      <c r="H10" s="185"/>
      <c r="I10" s="186"/>
      <c r="J10" s="186"/>
      <c r="K10" s="186"/>
      <c r="L10" s="186"/>
    </row>
    <row r="11" spans="1:12" s="14" customFormat="1" ht="15" customHeight="1">
      <c r="A11" s="347"/>
      <c r="B11" s="354" t="s">
        <v>97</v>
      </c>
      <c r="C11" s="355" t="s">
        <v>19</v>
      </c>
      <c r="D11" s="356">
        <v>26061.512830688185</v>
      </c>
      <c r="E11" s="356">
        <v>27918.523621741952</v>
      </c>
      <c r="F11" s="357">
        <v>26648.023984911557</v>
      </c>
      <c r="H11" s="185"/>
      <c r="I11" s="186"/>
      <c r="J11" s="186"/>
      <c r="K11" s="186"/>
      <c r="L11" s="186"/>
    </row>
    <row r="12" spans="1:12" s="14" customFormat="1" ht="15" customHeight="1">
      <c r="A12" s="347"/>
      <c r="B12" s="354" t="s">
        <v>231</v>
      </c>
      <c r="C12" s="355" t="s">
        <v>20</v>
      </c>
      <c r="D12" s="356">
        <v>229062.00920962071</v>
      </c>
      <c r="E12" s="356">
        <v>243429.47188571116</v>
      </c>
      <c r="F12" s="357">
        <v>227808.93886610033</v>
      </c>
      <c r="H12" s="183"/>
      <c r="I12" s="186"/>
      <c r="J12" s="186"/>
      <c r="K12" s="186"/>
      <c r="L12" s="186"/>
    </row>
    <row r="13" spans="1:12" s="14" customFormat="1" ht="15" customHeight="1">
      <c r="A13" s="361"/>
      <c r="B13" s="362"/>
      <c r="C13" s="363" t="s">
        <v>26</v>
      </c>
      <c r="D13" s="364">
        <v>8.7892829053228851</v>
      </c>
      <c r="E13" s="364">
        <v>8.7192816921069909</v>
      </c>
      <c r="F13" s="365">
        <v>8.5488116865658998</v>
      </c>
      <c r="H13" s="185"/>
      <c r="I13" s="186"/>
      <c r="J13" s="186"/>
      <c r="K13" s="186"/>
      <c r="L13" s="186"/>
    </row>
    <row r="14" spans="1:12" s="14" customFormat="1" ht="15" customHeight="1">
      <c r="A14" s="366" t="s">
        <v>46</v>
      </c>
      <c r="B14" s="367" t="s">
        <v>18</v>
      </c>
      <c r="C14" s="368" t="s">
        <v>19</v>
      </c>
      <c r="D14" s="369">
        <v>179130.47473827255</v>
      </c>
      <c r="E14" s="369">
        <v>179145.00917810149</v>
      </c>
      <c r="F14" s="370">
        <v>175033.96033462914</v>
      </c>
      <c r="H14" s="185"/>
      <c r="I14" s="186"/>
      <c r="J14" s="186"/>
      <c r="K14" s="186"/>
      <c r="L14" s="186"/>
    </row>
    <row r="15" spans="1:12" s="14" customFormat="1" ht="15" customHeight="1">
      <c r="A15" s="347"/>
      <c r="B15" s="354"/>
      <c r="C15" s="355" t="s">
        <v>20</v>
      </c>
      <c r="D15" s="356">
        <v>943494.72374713747</v>
      </c>
      <c r="E15" s="356">
        <v>937455.86061760329</v>
      </c>
      <c r="F15" s="357">
        <v>910531.08107558161</v>
      </c>
      <c r="H15" s="183"/>
      <c r="I15" s="186"/>
      <c r="J15" s="186"/>
      <c r="K15" s="186"/>
      <c r="L15" s="186"/>
    </row>
    <row r="16" spans="1:12" s="14" customFormat="1" ht="15" customHeight="1">
      <c r="A16" s="347"/>
      <c r="B16" s="354"/>
      <c r="C16" s="358" t="s">
        <v>26</v>
      </c>
      <c r="D16" s="359">
        <v>5.2670810208351044</v>
      </c>
      <c r="E16" s="359">
        <v>5.2329443333004502</v>
      </c>
      <c r="F16" s="360">
        <v>5.2020252488993126</v>
      </c>
      <c r="H16" s="183"/>
      <c r="I16" s="186"/>
      <c r="J16" s="186"/>
      <c r="K16" s="186"/>
      <c r="L16" s="186"/>
    </row>
    <row r="17" spans="1:12" s="14" customFormat="1" ht="15" customHeight="1">
      <c r="A17" s="347"/>
      <c r="B17" s="354" t="s">
        <v>21</v>
      </c>
      <c r="C17" s="355" t="s">
        <v>19</v>
      </c>
      <c r="D17" s="356">
        <v>18111.153313313996</v>
      </c>
      <c r="E17" s="356">
        <v>17087.011934893664</v>
      </c>
      <c r="F17" s="357">
        <v>16609.953886848532</v>
      </c>
    </row>
    <row r="18" spans="1:12" s="14" customFormat="1" ht="15" customHeight="1">
      <c r="A18" s="347"/>
      <c r="B18" s="354"/>
      <c r="C18" s="355" t="s">
        <v>20</v>
      </c>
      <c r="D18" s="356">
        <v>54488.871538248743</v>
      </c>
      <c r="E18" s="356">
        <v>52371.777573451291</v>
      </c>
      <c r="F18" s="357">
        <v>51119.482429344753</v>
      </c>
    </row>
    <row r="19" spans="1:12" s="14" customFormat="1" ht="15" customHeight="1">
      <c r="A19" s="347"/>
      <c r="B19" s="354"/>
      <c r="C19" s="358" t="s">
        <v>26</v>
      </c>
      <c r="D19" s="359">
        <v>3.0085809885001917</v>
      </c>
      <c r="E19" s="359">
        <v>3.0650050326530196</v>
      </c>
      <c r="F19" s="360">
        <v>3.0776414418477258</v>
      </c>
    </row>
    <row r="20" spans="1:12" s="14" customFormat="1" ht="15" customHeight="1">
      <c r="A20" s="347"/>
      <c r="B20" s="354" t="s">
        <v>97</v>
      </c>
      <c r="C20" s="355" t="s">
        <v>19</v>
      </c>
      <c r="D20" s="356">
        <v>197241.62805158654</v>
      </c>
      <c r="E20" s="356">
        <v>196232.02111299516</v>
      </c>
      <c r="F20" s="357">
        <v>191643.91422147767</v>
      </c>
    </row>
    <row r="21" spans="1:12" s="14" customFormat="1" ht="15" customHeight="1">
      <c r="A21" s="347"/>
      <c r="B21" s="354" t="s">
        <v>46</v>
      </c>
      <c r="C21" s="355" t="s">
        <v>20</v>
      </c>
      <c r="D21" s="356">
        <v>997983.5952853862</v>
      </c>
      <c r="E21" s="356">
        <v>989827.63819105458</v>
      </c>
      <c r="F21" s="357">
        <v>961650.56350492639</v>
      </c>
      <c r="H21" s="182"/>
      <c r="I21" s="182"/>
      <c r="J21" s="182"/>
      <c r="K21" s="182"/>
      <c r="L21" s="182"/>
    </row>
    <row r="22" spans="1:12" s="14" customFormat="1" ht="15" customHeight="1">
      <c r="A22" s="361"/>
      <c r="B22" s="362"/>
      <c r="C22" s="363" t="s">
        <v>26</v>
      </c>
      <c r="D22" s="364">
        <v>5.0597006582422539</v>
      </c>
      <c r="E22" s="364">
        <v>5.0441698178356313</v>
      </c>
      <c r="F22" s="365">
        <v>5.0179029551315306</v>
      </c>
      <c r="H22" s="182"/>
      <c r="I22" s="182"/>
      <c r="J22" s="182"/>
      <c r="K22" s="182"/>
      <c r="L22" s="182"/>
    </row>
    <row r="23" spans="1:12" s="14" customFormat="1" ht="15" customHeight="1">
      <c r="A23" s="353" t="s">
        <v>78</v>
      </c>
      <c r="B23" s="354" t="s">
        <v>18</v>
      </c>
      <c r="C23" s="355" t="s">
        <v>19</v>
      </c>
      <c r="D23" s="356">
        <v>201955.42820240563</v>
      </c>
      <c r="E23" s="356">
        <v>203792.84915338008</v>
      </c>
      <c r="F23" s="357">
        <v>198804.82430191716</v>
      </c>
      <c r="H23" s="187"/>
      <c r="I23" s="187"/>
      <c r="J23" s="187"/>
      <c r="K23" s="187"/>
      <c r="L23" s="184"/>
    </row>
    <row r="24" spans="1:12" s="14" customFormat="1" ht="15" customHeight="1">
      <c r="A24" s="347"/>
      <c r="B24" s="354"/>
      <c r="C24" s="355" t="s">
        <v>20</v>
      </c>
      <c r="D24" s="356">
        <v>1156360.5833918836</v>
      </c>
      <c r="E24" s="356">
        <v>1165669.7953993427</v>
      </c>
      <c r="F24" s="357">
        <v>1125270.6063791816</v>
      </c>
      <c r="H24" s="185"/>
      <c r="I24" s="186"/>
      <c r="J24" s="186"/>
      <c r="K24" s="186"/>
      <c r="L24" s="186"/>
    </row>
    <row r="25" spans="1:12" s="14" customFormat="1" ht="15" customHeight="1">
      <c r="A25" s="347"/>
      <c r="B25" s="354"/>
      <c r="C25" s="358" t="s">
        <v>26</v>
      </c>
      <c r="D25" s="359">
        <v>5.7258207599795004</v>
      </c>
      <c r="E25" s="359">
        <v>5.7198758457026511</v>
      </c>
      <c r="F25" s="360">
        <v>5.6601775652600708</v>
      </c>
      <c r="H25" s="185"/>
      <c r="I25" s="186"/>
      <c r="J25" s="186"/>
      <c r="K25" s="186"/>
      <c r="L25" s="186"/>
    </row>
    <row r="26" spans="1:12" s="14" customFormat="1" ht="15" customHeight="1">
      <c r="A26" s="353"/>
      <c r="B26" s="354" t="s">
        <v>21</v>
      </c>
      <c r="C26" s="355" t="s">
        <v>19</v>
      </c>
      <c r="D26" s="356">
        <v>21347.71267986911</v>
      </c>
      <c r="E26" s="356">
        <v>20357.695581357017</v>
      </c>
      <c r="F26" s="357">
        <v>19487.113904472062</v>
      </c>
      <c r="H26" s="183"/>
      <c r="I26" s="186"/>
      <c r="J26" s="186"/>
      <c r="K26" s="186"/>
      <c r="L26" s="186"/>
    </row>
    <row r="27" spans="1:12" s="14" customFormat="1" ht="15" customHeight="1">
      <c r="A27" s="347"/>
      <c r="B27" s="371"/>
      <c r="C27" s="355" t="s">
        <v>20</v>
      </c>
      <c r="D27" s="356">
        <v>70685.021103123232</v>
      </c>
      <c r="E27" s="356">
        <v>67587.314677423085</v>
      </c>
      <c r="F27" s="357">
        <v>64188.89599184502</v>
      </c>
      <c r="H27" s="185"/>
      <c r="I27" s="186"/>
      <c r="J27" s="186"/>
      <c r="K27" s="186"/>
      <c r="L27" s="186"/>
    </row>
    <row r="28" spans="1:12" s="14" customFormat="1" ht="15" customHeight="1">
      <c r="A28" s="347"/>
      <c r="B28" s="355"/>
      <c r="C28" s="358" t="s">
        <v>26</v>
      </c>
      <c r="D28" s="359">
        <v>3.3111285580388761</v>
      </c>
      <c r="E28" s="359">
        <v>3.3199884735145355</v>
      </c>
      <c r="F28" s="360">
        <v>3.2939149587007046</v>
      </c>
      <c r="H28" s="185"/>
      <c r="I28" s="186"/>
      <c r="J28" s="186"/>
      <c r="K28" s="186"/>
      <c r="L28" s="186"/>
    </row>
    <row r="29" spans="1:12" s="130" customFormat="1" ht="15" customHeight="1">
      <c r="A29" s="776" t="s">
        <v>206</v>
      </c>
      <c r="B29" s="777"/>
      <c r="C29" s="188"/>
      <c r="D29" s="305">
        <v>223303.14088227472</v>
      </c>
      <c r="E29" s="305">
        <v>224150.54473473711</v>
      </c>
      <c r="F29" s="306">
        <v>218291.93820638923</v>
      </c>
      <c r="H29" s="183"/>
      <c r="I29" s="186"/>
      <c r="J29" s="186"/>
      <c r="K29" s="186"/>
      <c r="L29" s="186"/>
    </row>
    <row r="30" spans="1:12" s="130" customFormat="1" ht="15" customHeight="1">
      <c r="A30" s="778" t="s">
        <v>207</v>
      </c>
      <c r="B30" s="779"/>
      <c r="C30" s="189"/>
      <c r="D30" s="301">
        <v>1227045.6044950068</v>
      </c>
      <c r="E30" s="301">
        <v>1233257.1100767658</v>
      </c>
      <c r="F30" s="302">
        <v>1189459.5023710267</v>
      </c>
      <c r="H30" s="183"/>
      <c r="I30" s="186"/>
      <c r="J30" s="186"/>
      <c r="K30" s="186"/>
      <c r="L30" s="186"/>
    </row>
    <row r="31" spans="1:12" s="130" customFormat="1" ht="15" customHeight="1">
      <c r="A31" s="780" t="s">
        <v>23</v>
      </c>
      <c r="B31" s="781"/>
      <c r="C31" s="190"/>
      <c r="D31" s="303">
        <v>5.4949769163430826</v>
      </c>
      <c r="E31" s="303">
        <v>5.5019144010389063</v>
      </c>
      <c r="F31" s="304">
        <v>5.4489392148161899</v>
      </c>
    </row>
    <row r="32" spans="1:12" s="14" customFormat="1" ht="14.25">
      <c r="A32" s="14" t="s">
        <v>242</v>
      </c>
    </row>
    <row r="33" spans="1:12" s="14" customFormat="1">
      <c r="A33" s="173" t="s">
        <v>221</v>
      </c>
      <c r="D33" s="138"/>
      <c r="E33" s="138"/>
      <c r="F33" s="138"/>
      <c r="H33" s="182"/>
      <c r="I33" s="182"/>
      <c r="J33" s="182"/>
      <c r="K33" s="182"/>
      <c r="L33" s="182"/>
    </row>
    <row r="34" spans="1:12" s="14" customFormat="1">
      <c r="D34" s="138"/>
      <c r="E34" s="138"/>
      <c r="F34" s="138"/>
      <c r="H34" s="182"/>
      <c r="I34" s="182"/>
      <c r="J34" s="182"/>
      <c r="K34" s="182"/>
      <c r="L34" s="182"/>
    </row>
    <row r="35" spans="1:12" s="47" customFormat="1">
      <c r="B35" s="12"/>
      <c r="C35" s="113"/>
      <c r="D35" s="113"/>
      <c r="E35" s="113"/>
      <c r="H35" s="183"/>
      <c r="I35" s="184"/>
      <c r="J35" s="184"/>
      <c r="K35" s="184"/>
      <c r="L35" s="184"/>
    </row>
    <row r="36" spans="1:12" s="47" customFormat="1">
      <c r="A36" s="182"/>
      <c r="B36" s="182"/>
      <c r="C36" s="182"/>
      <c r="D36" s="113"/>
      <c r="E36" s="113"/>
      <c r="H36" s="185"/>
      <c r="I36" s="186"/>
      <c r="J36" s="186"/>
      <c r="K36" s="186"/>
      <c r="L36" s="186"/>
    </row>
    <row r="37" spans="1:12" ht="15">
      <c r="A37" s="115"/>
      <c r="B37" s="115"/>
      <c r="C37" s="115"/>
      <c r="D37" s="775"/>
      <c r="E37" s="775"/>
      <c r="H37" s="140"/>
      <c r="I37" s="141"/>
      <c r="J37" s="141"/>
      <c r="K37" s="141"/>
      <c r="L37" s="141"/>
    </row>
    <row r="38" spans="1:12" ht="15">
      <c r="A38" s="115"/>
      <c r="B38" s="115"/>
      <c r="C38" s="115"/>
      <c r="D38" s="775"/>
      <c r="E38" s="775"/>
      <c r="F38" s="73"/>
      <c r="G38" s="73"/>
      <c r="H38" s="139"/>
      <c r="I38" s="141"/>
      <c r="J38" s="141"/>
      <c r="K38" s="141"/>
      <c r="L38" s="141"/>
    </row>
    <row r="39" spans="1:12" ht="15">
      <c r="A39" s="116"/>
      <c r="B39" s="117"/>
      <c r="C39" s="117"/>
      <c r="D39" s="114"/>
      <c r="E39" s="114"/>
      <c r="F39" s="73"/>
      <c r="G39" s="73"/>
      <c r="H39" s="140"/>
      <c r="I39" s="141"/>
      <c r="J39" s="141"/>
      <c r="K39" s="141"/>
      <c r="L39" s="141"/>
    </row>
    <row r="40" spans="1:12" ht="15">
      <c r="A40" s="116"/>
      <c r="B40" s="117"/>
      <c r="C40" s="117"/>
      <c r="D40" s="114"/>
      <c r="E40" s="114"/>
      <c r="F40" s="73"/>
      <c r="G40" s="73"/>
      <c r="H40" s="140"/>
      <c r="I40" s="141"/>
      <c r="J40" s="141"/>
      <c r="K40" s="141"/>
      <c r="L40" s="141"/>
    </row>
    <row r="41" spans="1:12" ht="15">
      <c r="A41" s="116"/>
      <c r="B41" s="117"/>
      <c r="C41" s="117"/>
      <c r="D41" s="114"/>
      <c r="E41" s="114"/>
      <c r="F41" s="73"/>
      <c r="G41" s="73"/>
      <c r="H41" s="139"/>
      <c r="I41" s="141"/>
      <c r="J41" s="141"/>
      <c r="K41" s="141"/>
      <c r="L41" s="141"/>
    </row>
    <row r="42" spans="1:12" ht="15">
      <c r="B42" s="12"/>
      <c r="C42" s="13"/>
      <c r="D42" s="114"/>
      <c r="E42" s="114"/>
      <c r="F42" s="73"/>
      <c r="G42" s="73"/>
      <c r="H42" s="139"/>
      <c r="I42" s="141"/>
      <c r="J42" s="141"/>
      <c r="K42" s="141"/>
      <c r="L42" s="141"/>
    </row>
    <row r="43" spans="1:12">
      <c r="B43" s="88"/>
      <c r="C43" s="88"/>
      <c r="D43" s="114"/>
      <c r="E43" s="114"/>
      <c r="F43" s="73"/>
      <c r="G43" s="73"/>
    </row>
    <row r="44" spans="1:12">
      <c r="B44" s="73"/>
      <c r="C44" s="112"/>
      <c r="D44" s="114"/>
      <c r="E44" s="114"/>
      <c r="F44" s="73"/>
      <c r="G44" s="73"/>
    </row>
    <row r="45" spans="1:12">
      <c r="B45" s="73"/>
      <c r="C45" s="13"/>
      <c r="D45" s="13"/>
      <c r="E45" s="73"/>
      <c r="F45" s="88"/>
      <c r="G45" s="73"/>
    </row>
    <row r="46" spans="1:12">
      <c r="B46" s="73"/>
      <c r="C46" s="112"/>
      <c r="D46" s="73"/>
      <c r="E46" s="73"/>
      <c r="F46" s="88"/>
      <c r="G46" s="73"/>
    </row>
    <row r="47" spans="1:12">
      <c r="B47" s="73"/>
      <c r="C47" s="13"/>
      <c r="D47" s="73"/>
      <c r="E47" s="73"/>
      <c r="F47" s="73"/>
      <c r="G47" s="73"/>
    </row>
    <row r="48" spans="1:12">
      <c r="B48" s="73"/>
      <c r="C48" s="13"/>
      <c r="D48" s="73"/>
      <c r="E48" s="73"/>
      <c r="F48" s="88"/>
      <c r="G48" s="73"/>
    </row>
    <row r="49" spans="2:7">
      <c r="B49" s="73"/>
      <c r="C49" s="13"/>
      <c r="D49" s="73"/>
      <c r="E49" s="73"/>
      <c r="F49" s="88"/>
      <c r="G49" s="73"/>
    </row>
    <row r="50" spans="2:7">
      <c r="B50" s="73"/>
      <c r="C50" s="112"/>
      <c r="D50" s="73"/>
      <c r="E50" s="73"/>
      <c r="F50" s="73"/>
      <c r="G50" s="73"/>
    </row>
    <row r="51" spans="2:7">
      <c r="B51" s="73"/>
      <c r="C51" s="73"/>
      <c r="D51" s="73"/>
      <c r="E51" s="73"/>
      <c r="F51" s="88"/>
      <c r="G51" s="73"/>
    </row>
    <row r="52" spans="2:7">
      <c r="B52" s="113"/>
      <c r="C52" s="73"/>
      <c r="D52" s="73"/>
      <c r="E52" s="73"/>
      <c r="F52" s="88"/>
      <c r="G52" s="73"/>
    </row>
    <row r="53" spans="2:7">
      <c r="C53" s="73"/>
      <c r="D53" s="73"/>
      <c r="E53" s="73"/>
      <c r="F53" s="73"/>
      <c r="G53" s="73"/>
    </row>
    <row r="54" spans="2:7">
      <c r="C54" s="73"/>
      <c r="D54" s="73"/>
      <c r="E54" s="73"/>
      <c r="F54" s="73"/>
      <c r="G54" s="73"/>
    </row>
    <row r="55" spans="2:7">
      <c r="C55" s="73"/>
      <c r="D55" s="73"/>
      <c r="E55" s="73"/>
      <c r="F55" s="73"/>
      <c r="G55" s="73"/>
    </row>
    <row r="56" spans="2:7">
      <c r="C56" s="73"/>
      <c r="D56" s="73"/>
      <c r="E56" s="73"/>
      <c r="F56" s="73"/>
      <c r="G56" s="73"/>
    </row>
    <row r="57" spans="2:7">
      <c r="C57" s="73"/>
      <c r="D57" s="73"/>
      <c r="E57" s="73"/>
      <c r="F57" s="73"/>
      <c r="G57" s="73"/>
    </row>
    <row r="58" spans="2:7">
      <c r="C58" s="73"/>
      <c r="D58" s="73"/>
      <c r="E58" s="73"/>
      <c r="F58" s="73"/>
      <c r="G58" s="73"/>
    </row>
    <row r="59" spans="2:7">
      <c r="C59" s="73"/>
      <c r="D59" s="73"/>
      <c r="E59" s="73"/>
      <c r="F59" s="73"/>
      <c r="G59" s="73"/>
    </row>
    <row r="60" spans="2:7">
      <c r="C60" s="73"/>
      <c r="D60" s="73"/>
      <c r="E60" s="73"/>
      <c r="F60" s="73"/>
      <c r="G60" s="73"/>
    </row>
    <row r="61" spans="2:7">
      <c r="C61" s="73"/>
      <c r="D61" s="73"/>
      <c r="E61" s="73"/>
      <c r="F61" s="73"/>
      <c r="G61" s="73"/>
    </row>
    <row r="62" spans="2:7">
      <c r="C62" s="73"/>
      <c r="D62" s="73"/>
      <c r="E62" s="73"/>
      <c r="F62" s="73"/>
      <c r="G62" s="73"/>
    </row>
    <row r="63" spans="2:7">
      <c r="C63" s="73"/>
      <c r="D63" s="73"/>
      <c r="E63" s="73"/>
      <c r="F63" s="73"/>
      <c r="G63" s="73"/>
    </row>
    <row r="64" spans="2:7">
      <c r="C64" s="73"/>
      <c r="D64" s="73"/>
      <c r="E64" s="73"/>
      <c r="F64" s="73"/>
      <c r="G64" s="73"/>
    </row>
    <row r="65" spans="3:7">
      <c r="C65" s="73"/>
      <c r="D65" s="73"/>
      <c r="E65" s="73"/>
      <c r="F65" s="73"/>
      <c r="G65" s="73"/>
    </row>
    <row r="66" spans="3:7">
      <c r="C66" s="73"/>
      <c r="D66" s="73"/>
      <c r="E66" s="73"/>
      <c r="F66" s="73"/>
      <c r="G66" s="73"/>
    </row>
  </sheetData>
  <mergeCells count="5">
    <mergeCell ref="E37:E38"/>
    <mergeCell ref="A29:B29"/>
    <mergeCell ref="A30:B30"/>
    <mergeCell ref="A31:B31"/>
    <mergeCell ref="D37:D38"/>
  </mergeCells>
  <phoneticPr fontId="0" type="noConversion"/>
  <hyperlinks>
    <hyperlink ref="G1" location="Sommaire!A1" display="Retour au sommaire"/>
  </hyperlinks>
  <pageMargins left="0.78740157480314965" right="0.78740157480314965" top="0.98425196850393704" bottom="0.98425196850393704" header="0.51181102362204722" footer="0.51181102362204722"/>
  <pageSetup paperSize="9" scale="99" orientation="landscape" r:id="rId1"/>
  <headerFooter alignWithMargins="0">
    <oddFooter>&amp;L&amp;F&amp;R&amp;D&amp;T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52"/>
  <sheetViews>
    <sheetView topLeftCell="A13" zoomScale="90" zoomScaleNormal="90" workbookViewId="0">
      <selection activeCell="A28" sqref="A28:A49"/>
    </sheetView>
  </sheetViews>
  <sheetFormatPr baseColWidth="10" defaultRowHeight="12"/>
  <cols>
    <col min="1" max="1" width="26.5703125" style="18" customWidth="1"/>
    <col min="2" max="2" width="15.42578125" style="17" customWidth="1"/>
    <col min="3" max="3" width="15.85546875" style="17" customWidth="1"/>
    <col min="4" max="4" width="16.28515625" style="17" customWidth="1"/>
    <col min="5" max="5" width="16.5703125" style="17" customWidth="1"/>
    <col min="6" max="6" width="17.7109375" style="17" customWidth="1"/>
    <col min="7" max="7" width="17.5703125" style="17" customWidth="1"/>
    <col min="8" max="8" width="17" style="17" customWidth="1"/>
    <col min="9" max="9" width="21.140625" style="17" customWidth="1"/>
    <col min="10" max="10" width="17.7109375" style="17" customWidth="1"/>
    <col min="11" max="11" width="16.140625" style="17" customWidth="1"/>
    <col min="12" max="13" width="17.140625" style="17" customWidth="1"/>
    <col min="14" max="14" width="14.7109375" style="17" customWidth="1"/>
    <col min="15" max="15" width="18.85546875" style="17" customWidth="1"/>
    <col min="16" max="16" width="4.140625" style="66" customWidth="1"/>
    <col min="17" max="17" width="1.85546875" style="17" customWidth="1"/>
    <col min="18" max="23" width="11.42578125" style="17" hidden="1" customWidth="1"/>
    <col min="24" max="27" width="11.42578125" style="17"/>
    <col min="28" max="30" width="13.28515625" style="17" bestFit="1" customWidth="1"/>
    <col min="31" max="16384" width="11.42578125" style="17"/>
  </cols>
  <sheetData>
    <row r="1" spans="1:20" s="68" customFormat="1" ht="15.75">
      <c r="A1" s="67" t="s">
        <v>218</v>
      </c>
      <c r="J1" s="168" t="s">
        <v>109</v>
      </c>
      <c r="P1" s="70"/>
    </row>
    <row r="2" spans="1:20" s="175" customFormat="1" ht="12.75">
      <c r="A2" s="69" t="s">
        <v>255</v>
      </c>
      <c r="B2" s="174"/>
      <c r="C2" s="174"/>
      <c r="D2" s="174"/>
      <c r="E2" s="174"/>
      <c r="F2" s="174"/>
      <c r="G2" s="174"/>
      <c r="H2" s="174"/>
      <c r="I2" s="174"/>
      <c r="J2" s="174"/>
      <c r="K2" s="174"/>
      <c r="L2" s="174"/>
      <c r="M2" s="174"/>
      <c r="N2" s="174"/>
      <c r="O2" s="174"/>
      <c r="S2" s="176" t="s">
        <v>30</v>
      </c>
      <c r="T2" s="176">
        <v>1216886</v>
      </c>
    </row>
    <row r="3" spans="1:20" s="175" customFormat="1" ht="13.5" thickBot="1">
      <c r="A3" s="69"/>
      <c r="B3" s="174"/>
      <c r="C3" s="174"/>
      <c r="D3" s="168"/>
      <c r="E3" s="174"/>
      <c r="F3" s="174"/>
      <c r="G3" s="174"/>
      <c r="H3" s="174"/>
    </row>
    <row r="4" spans="1:20" s="177" customFormat="1" ht="36.75" customHeight="1">
      <c r="A4" s="784" t="s">
        <v>201</v>
      </c>
      <c r="B4" s="786" t="s">
        <v>28</v>
      </c>
      <c r="C4" s="787"/>
      <c r="D4" s="787"/>
      <c r="E4" s="787"/>
      <c r="F4" s="787"/>
      <c r="G4" s="787"/>
      <c r="H4" s="788"/>
      <c r="I4" s="789" t="s">
        <v>29</v>
      </c>
      <c r="J4" s="790"/>
      <c r="K4" s="791"/>
      <c r="L4" s="789" t="s">
        <v>346</v>
      </c>
      <c r="M4" s="791"/>
      <c r="N4" s="782" t="s">
        <v>229</v>
      </c>
    </row>
    <row r="5" spans="1:20" s="180" customFormat="1" ht="72" customHeight="1">
      <c r="A5" s="785"/>
      <c r="B5" s="682" t="s">
        <v>36</v>
      </c>
      <c r="C5" s="178" t="s">
        <v>37</v>
      </c>
      <c r="D5" s="179" t="s">
        <v>222</v>
      </c>
      <c r="E5" s="178" t="s">
        <v>223</v>
      </c>
      <c r="F5" s="179" t="s">
        <v>224</v>
      </c>
      <c r="G5" s="179" t="s">
        <v>225</v>
      </c>
      <c r="H5" s="307" t="s">
        <v>226</v>
      </c>
      <c r="I5" s="689" t="s">
        <v>224</v>
      </c>
      <c r="J5" s="179" t="s">
        <v>225</v>
      </c>
      <c r="K5" s="307" t="s">
        <v>226</v>
      </c>
      <c r="L5" s="689" t="s">
        <v>227</v>
      </c>
      <c r="M5" s="307" t="s">
        <v>228</v>
      </c>
      <c r="N5" s="783"/>
    </row>
    <row r="6" spans="1:20" s="344" customFormat="1" ht="15" customHeight="1">
      <c r="A6" s="329" t="s">
        <v>246</v>
      </c>
      <c r="B6" s="683">
        <v>77.559987088152567</v>
      </c>
      <c r="C6" s="680">
        <v>5.8344661453583955</v>
      </c>
      <c r="D6" s="679">
        <v>77.259583670980064</v>
      </c>
      <c r="E6" s="677">
        <v>5.3409427941454544</v>
      </c>
      <c r="F6" s="680">
        <v>14.158005850307504</v>
      </c>
      <c r="G6" s="680">
        <v>12.630887876018694</v>
      </c>
      <c r="H6" s="684">
        <v>4.6409217754093923</v>
      </c>
      <c r="I6" s="690">
        <v>14.438933681459412</v>
      </c>
      <c r="J6" s="681">
        <v>13.494000234386275</v>
      </c>
      <c r="K6" s="691">
        <v>4.86158683712687</v>
      </c>
      <c r="L6" s="693">
        <v>491.71910854735688</v>
      </c>
      <c r="M6" s="694">
        <v>7858.9062875412637</v>
      </c>
      <c r="N6" s="697">
        <v>12.206169388683794</v>
      </c>
    </row>
    <row r="7" spans="1:20" s="344" customFormat="1" ht="15" customHeight="1">
      <c r="A7" s="329" t="s">
        <v>247</v>
      </c>
      <c r="B7" s="683">
        <v>72.352221265103566</v>
      </c>
      <c r="C7" s="680">
        <v>4.4322056776323411</v>
      </c>
      <c r="D7" s="679">
        <v>71.050301405836507</v>
      </c>
      <c r="E7" s="677">
        <v>4.210485016394701</v>
      </c>
      <c r="F7" s="680">
        <v>3.9925283830681844</v>
      </c>
      <c r="G7" s="680">
        <v>3.6454441211237731</v>
      </c>
      <c r="H7" s="684">
        <v>4.7497952530431977</v>
      </c>
      <c r="I7" s="690">
        <v>4.5677767164663754</v>
      </c>
      <c r="J7" s="681">
        <v>3.6520396915347106</v>
      </c>
      <c r="K7" s="691">
        <v>4.1591355849028702</v>
      </c>
      <c r="L7" s="693">
        <v>1006.8799397057965</v>
      </c>
      <c r="M7" s="694">
        <v>60.054718565814255</v>
      </c>
      <c r="N7" s="697">
        <v>4.4336204850952941</v>
      </c>
    </row>
    <row r="8" spans="1:20" s="344" customFormat="1" ht="15" customHeight="1">
      <c r="A8" s="329" t="s">
        <v>31</v>
      </c>
      <c r="B8" s="683">
        <v>74.794800969985403</v>
      </c>
      <c r="C8" s="680">
        <v>5.3111038769984447</v>
      </c>
      <c r="D8" s="679">
        <v>73.723774542921007</v>
      </c>
      <c r="E8" s="677">
        <v>4.6189983623506432</v>
      </c>
      <c r="F8" s="680">
        <v>4.7211477552674523</v>
      </c>
      <c r="G8" s="680">
        <v>4.0497292895393029</v>
      </c>
      <c r="H8" s="684">
        <v>4.4622187458306257</v>
      </c>
      <c r="I8" s="690">
        <v>7.2573103644319774</v>
      </c>
      <c r="J8" s="681">
        <v>8.5625652806373509</v>
      </c>
      <c r="K8" s="691">
        <v>6.1376293073433406</v>
      </c>
      <c r="L8" s="693">
        <v>4439.1458553466946</v>
      </c>
      <c r="M8" s="694">
        <v>41090.774336912815</v>
      </c>
      <c r="N8" s="697">
        <v>5.1472712017216598</v>
      </c>
    </row>
    <row r="9" spans="1:20" s="344" customFormat="1" ht="15" customHeight="1">
      <c r="A9" s="329" t="s">
        <v>248</v>
      </c>
      <c r="B9" s="683">
        <v>74.325782191003213</v>
      </c>
      <c r="C9" s="680">
        <v>4.8348190736993502</v>
      </c>
      <c r="D9" s="679">
        <v>74.19504878994681</v>
      </c>
      <c r="E9" s="677">
        <v>4.5931269684292406</v>
      </c>
      <c r="F9" s="680">
        <v>4.0021746713478361</v>
      </c>
      <c r="G9" s="680">
        <v>3.7177155261834538</v>
      </c>
      <c r="H9" s="684">
        <v>4.8322853507336445</v>
      </c>
      <c r="I9" s="690">
        <v>4.4641225604958938</v>
      </c>
      <c r="J9" s="681">
        <v>3.0356798896947992</v>
      </c>
      <c r="K9" s="691">
        <v>3.5374663709981289</v>
      </c>
      <c r="L9" s="693">
        <v>808.56568505805899</v>
      </c>
      <c r="M9" s="694">
        <v>-6210.146454240843</v>
      </c>
      <c r="N9" s="697">
        <v>4.026734256545895</v>
      </c>
    </row>
    <row r="10" spans="1:20" s="344" customFormat="1" ht="15" customHeight="1">
      <c r="A10" s="329" t="s">
        <v>32</v>
      </c>
      <c r="B10" s="683">
        <v>67.380825659068734</v>
      </c>
      <c r="C10" s="680">
        <v>3.9054428957612943</v>
      </c>
      <c r="D10" s="679">
        <v>67.380825659068734</v>
      </c>
      <c r="E10" s="677">
        <v>3.4550914795779568</v>
      </c>
      <c r="F10" s="680">
        <v>0.28059497966878877</v>
      </c>
      <c r="G10" s="680">
        <v>0.40154730936969651</v>
      </c>
      <c r="H10" s="684">
        <v>7.4443927843413968</v>
      </c>
      <c r="I10" s="690">
        <v>0.87480103237845397</v>
      </c>
      <c r="J10" s="681">
        <v>2.2421400589908149</v>
      </c>
      <c r="K10" s="691">
        <v>13.332939453360124</v>
      </c>
      <c r="L10" s="693">
        <v>1040.0623866057927</v>
      </c>
      <c r="M10" s="694">
        <v>16759.169061323872</v>
      </c>
      <c r="N10" s="697">
        <v>0.52642308100537527</v>
      </c>
    </row>
    <row r="11" spans="1:20" s="344" customFormat="1" ht="15" customHeight="1">
      <c r="A11" s="329" t="s">
        <v>249</v>
      </c>
      <c r="B11" s="683">
        <v>72.688115042953314</v>
      </c>
      <c r="C11" s="680">
        <v>4.5924160276495805</v>
      </c>
      <c r="D11" s="679">
        <v>72.060033044694876</v>
      </c>
      <c r="E11" s="677">
        <v>4.1539921568673188</v>
      </c>
      <c r="F11" s="680">
        <v>6.7277599336878948</v>
      </c>
      <c r="G11" s="680">
        <v>6.886051145944676</v>
      </c>
      <c r="H11" s="684">
        <v>5.32441886742241</v>
      </c>
      <c r="I11" s="690">
        <v>6.4908522939358591</v>
      </c>
      <c r="J11" s="681">
        <v>5.0709647700958582</v>
      </c>
      <c r="K11" s="691">
        <v>4.0640713385147818</v>
      </c>
      <c r="L11" s="693">
        <v>-414.66882419328431</v>
      </c>
      <c r="M11" s="694">
        <v>-16526.925600471761</v>
      </c>
      <c r="N11" s="697">
        <v>8.7240018592757611</v>
      </c>
    </row>
    <row r="12" spans="1:20" s="344" customFormat="1" ht="15" customHeight="1">
      <c r="A12" s="329" t="s">
        <v>250</v>
      </c>
      <c r="B12" s="683">
        <v>62.523014674016878</v>
      </c>
      <c r="C12" s="680">
        <v>4.101979755650798</v>
      </c>
      <c r="D12" s="679">
        <v>62.009114983062716</v>
      </c>
      <c r="E12" s="677">
        <v>3.8958417019311335</v>
      </c>
      <c r="F12" s="680">
        <v>6.1371380763073722</v>
      </c>
      <c r="G12" s="680">
        <v>7.2409059228665429</v>
      </c>
      <c r="H12" s="684">
        <v>6.1376125104749777</v>
      </c>
      <c r="I12" s="690">
        <v>5.8519053229603424</v>
      </c>
      <c r="J12" s="681">
        <v>4.1976588517827498</v>
      </c>
      <c r="K12" s="691">
        <v>3.7314901947513315</v>
      </c>
      <c r="L12" s="693">
        <v>-499.25418435480969</v>
      </c>
      <c r="M12" s="694">
        <v>-27709.710456140128</v>
      </c>
      <c r="N12" s="697">
        <v>9.1700328423251189</v>
      </c>
    </row>
    <row r="13" spans="1:20" s="344" customFormat="1" ht="15" customHeight="1">
      <c r="A13" s="713" t="s">
        <v>329</v>
      </c>
      <c r="B13" s="683">
        <v>83.220846837609159</v>
      </c>
      <c r="C13" s="680">
        <v>5.7103816998333423</v>
      </c>
      <c r="D13" s="679">
        <v>83.020303045563722</v>
      </c>
      <c r="E13" s="677">
        <v>5.3635238688249611</v>
      </c>
      <c r="F13" s="680">
        <v>22.359223427917279</v>
      </c>
      <c r="G13" s="680">
        <v>27.223826826790997</v>
      </c>
      <c r="H13" s="684">
        <v>6.3338082819015549</v>
      </c>
      <c r="I13" s="690">
        <v>7.0942252770435923</v>
      </c>
      <c r="J13" s="681">
        <v>4.6896555933245594</v>
      </c>
      <c r="K13" s="691">
        <v>3.4388119706402769</v>
      </c>
      <c r="L13" s="693">
        <v>-26718.930808481917</v>
      </c>
      <c r="M13" s="694">
        <v>-205180.63294350382</v>
      </c>
      <c r="N13" s="697">
        <v>18.442204233024349</v>
      </c>
    </row>
    <row r="14" spans="1:20" s="344" customFormat="1" ht="15" customHeight="1">
      <c r="A14" s="329" t="s">
        <v>252</v>
      </c>
      <c r="B14" s="683">
        <v>74.150413036245951</v>
      </c>
      <c r="C14" s="680">
        <v>4.9623413472198488</v>
      </c>
      <c r="D14" s="679">
        <v>73.366205445670957</v>
      </c>
      <c r="E14" s="677">
        <v>4.5535978113591451</v>
      </c>
      <c r="F14" s="680">
        <v>4.847581322905719</v>
      </c>
      <c r="G14" s="680">
        <v>4.9174309775997953</v>
      </c>
      <c r="H14" s="684">
        <v>5.276982148668818</v>
      </c>
      <c r="I14" s="690">
        <v>6.4566819488965086</v>
      </c>
      <c r="J14" s="681">
        <v>5.3050650581314454</v>
      </c>
      <c r="K14" s="691">
        <v>4.2741895292163044</v>
      </c>
      <c r="L14" s="693">
        <v>2816.4725514409656</v>
      </c>
      <c r="M14" s="694">
        <v>3529.528784082213</v>
      </c>
      <c r="N14" s="697">
        <v>5.1863663938346214</v>
      </c>
    </row>
    <row r="15" spans="1:20" s="344" customFormat="1" ht="15" customHeight="1">
      <c r="A15" s="329" t="s">
        <v>253</v>
      </c>
      <c r="B15" s="683">
        <v>72.788964071700178</v>
      </c>
      <c r="C15" s="680">
        <v>5.1071724510129499</v>
      </c>
      <c r="D15" s="679">
        <v>72.149423727047804</v>
      </c>
      <c r="E15" s="677">
        <v>4.674191900492854</v>
      </c>
      <c r="F15" s="680">
        <v>9.5285312795650974</v>
      </c>
      <c r="G15" s="680">
        <v>8.4077357440134293</v>
      </c>
      <c r="H15" s="684">
        <v>4.5901359132052431</v>
      </c>
      <c r="I15" s="690">
        <v>12.882959677182864</v>
      </c>
      <c r="J15" s="681">
        <v>15.099954511056159</v>
      </c>
      <c r="K15" s="691">
        <v>6.0972281674425153</v>
      </c>
      <c r="L15" s="693">
        <v>5871.3888709397725</v>
      </c>
      <c r="M15" s="694">
        <v>60934.731887496877</v>
      </c>
      <c r="N15" s="697">
        <v>9.3936621449503104</v>
      </c>
    </row>
    <row r="16" spans="1:20" s="344" customFormat="1" ht="15" customHeight="1">
      <c r="A16" s="329" t="s">
        <v>254</v>
      </c>
      <c r="B16" s="683">
        <v>77.195439195000986</v>
      </c>
      <c r="C16" s="680">
        <v>5.2679796661760019</v>
      </c>
      <c r="D16" s="679">
        <v>76.320586170912364</v>
      </c>
      <c r="E16" s="677">
        <v>4.7564359916099335</v>
      </c>
      <c r="F16" s="680">
        <v>9.488704401543492</v>
      </c>
      <c r="G16" s="680">
        <v>8.0728383072554006</v>
      </c>
      <c r="H16" s="684">
        <v>4.4258000805455735</v>
      </c>
      <c r="I16" s="690">
        <v>13.194795569795176</v>
      </c>
      <c r="J16" s="681">
        <v>15.876624706592754</v>
      </c>
      <c r="K16" s="691">
        <v>6.2593317307663678</v>
      </c>
      <c r="L16" s="693">
        <v>6486.918145402793</v>
      </c>
      <c r="M16" s="694">
        <v>71055.900666715315</v>
      </c>
      <c r="N16" s="697">
        <v>9.1529109438630485</v>
      </c>
    </row>
    <row r="17" spans="1:126" s="344" customFormat="1" ht="15" customHeight="1">
      <c r="A17" s="329" t="s">
        <v>33</v>
      </c>
      <c r="B17" s="683">
        <v>79.168184536357629</v>
      </c>
      <c r="C17" s="680">
        <v>5.3505766440194833</v>
      </c>
      <c r="D17" s="679">
        <v>78.418223671114291</v>
      </c>
      <c r="E17" s="677">
        <v>5.0072053207203782</v>
      </c>
      <c r="F17" s="680">
        <v>6.5193949305072536</v>
      </c>
      <c r="G17" s="680">
        <v>5.582995854954679</v>
      </c>
      <c r="H17" s="684">
        <v>4.454843695090398</v>
      </c>
      <c r="I17" s="690">
        <v>7.681591816904243</v>
      </c>
      <c r="J17" s="681">
        <v>7.2752741471714595</v>
      </c>
      <c r="K17" s="691">
        <v>4.9268642110044922</v>
      </c>
      <c r="L17" s="693">
        <v>2034.2392371463811</v>
      </c>
      <c r="M17" s="694">
        <v>15408.719828928777</v>
      </c>
      <c r="N17" s="697">
        <v>5.7138493474234879</v>
      </c>
    </row>
    <row r="18" spans="1:126" s="344" customFormat="1" ht="15" customHeight="1">
      <c r="A18" s="329" t="s">
        <v>219</v>
      </c>
      <c r="B18" s="683">
        <v>73.50845080155527</v>
      </c>
      <c r="C18" s="680">
        <v>4.5462434381567416</v>
      </c>
      <c r="D18" s="679">
        <v>72.693912856151911</v>
      </c>
      <c r="E18" s="677">
        <v>4.3196782216954777</v>
      </c>
      <c r="F18" s="680">
        <v>7.2372149879061283</v>
      </c>
      <c r="G18" s="680">
        <v>7.2228910983395593</v>
      </c>
      <c r="H18" s="684">
        <v>5.1917294050820262</v>
      </c>
      <c r="I18" s="690">
        <v>8.7440437380493155</v>
      </c>
      <c r="J18" s="681">
        <v>11.498377206601074</v>
      </c>
      <c r="K18" s="691">
        <v>6.8406392216253114</v>
      </c>
      <c r="L18" s="693">
        <v>2637.4620368363921</v>
      </c>
      <c r="M18" s="694">
        <v>38929.629882789712</v>
      </c>
      <c r="N18" s="697">
        <v>7.8767538222512856</v>
      </c>
    </row>
    <row r="19" spans="1:126" s="346" customFormat="1" ht="18" customHeight="1" thickBot="1">
      <c r="A19" s="678" t="s">
        <v>35</v>
      </c>
      <c r="B19" s="685">
        <v>75.353249322025277</v>
      </c>
      <c r="C19" s="686">
        <v>5.1449314760181526</v>
      </c>
      <c r="D19" s="687">
        <v>74.770574807636521</v>
      </c>
      <c r="E19" s="687">
        <v>4.7586913167040104</v>
      </c>
      <c r="F19" s="686">
        <v>100</v>
      </c>
      <c r="G19" s="687">
        <v>100</v>
      </c>
      <c r="H19" s="688">
        <v>5.2020252488993304</v>
      </c>
      <c r="I19" s="685">
        <v>100</v>
      </c>
      <c r="J19" s="687">
        <v>100</v>
      </c>
      <c r="K19" s="692">
        <v>5.2020252488993313</v>
      </c>
      <c r="L19" s="695">
        <v>0</v>
      </c>
      <c r="M19" s="696">
        <v>0</v>
      </c>
      <c r="N19" s="698">
        <v>100</v>
      </c>
    </row>
    <row r="20" spans="1:126" s="729" customFormat="1" ht="7.5" customHeight="1">
      <c r="A20" s="728"/>
    </row>
    <row r="21" spans="1:126" s="724" customFormat="1" ht="15" customHeight="1">
      <c r="A21" s="728" t="s">
        <v>290</v>
      </c>
      <c r="P21" s="725"/>
    </row>
    <row r="22" spans="1:126" s="729" customFormat="1" ht="15" customHeight="1">
      <c r="A22" s="726" t="s">
        <v>230</v>
      </c>
      <c r="F22" s="730"/>
      <c r="G22" s="730"/>
      <c r="H22" s="730"/>
      <c r="J22" s="730"/>
      <c r="K22" s="730"/>
      <c r="M22" s="731"/>
      <c r="N22" s="731"/>
      <c r="S22" s="727" t="s">
        <v>34</v>
      </c>
      <c r="T22" s="727">
        <v>5211449</v>
      </c>
      <c r="U22" s="344">
        <f>T22/1000</f>
        <v>5211.4489999999996</v>
      </c>
      <c r="V22" s="344">
        <f>U22/$U$52*100</f>
        <v>9.9944763748326437</v>
      </c>
    </row>
    <row r="24" spans="1:126" s="716" customFormat="1" ht="47.25" customHeight="1">
      <c r="A24" s="714" t="s">
        <v>374</v>
      </c>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5"/>
    </row>
    <row r="25" spans="1:126" s="722" customFormat="1" ht="9.9499999999999993" customHeight="1" thickBot="1">
      <c r="A25" s="717"/>
      <c r="B25" s="718"/>
      <c r="C25" s="718"/>
      <c r="D25" s="718"/>
      <c r="E25" s="718"/>
      <c r="F25" s="719"/>
      <c r="G25" s="719"/>
      <c r="H25" s="720"/>
      <c r="I25" s="718"/>
      <c r="J25" s="718"/>
      <c r="K25" s="718"/>
      <c r="L25" s="718"/>
      <c r="M25" s="718"/>
      <c r="N25" s="718"/>
      <c r="O25" s="718"/>
      <c r="P25" s="718"/>
      <c r="Q25" s="718"/>
      <c r="R25" s="719"/>
      <c r="S25" s="719"/>
      <c r="T25" s="720"/>
      <c r="U25" s="718"/>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721"/>
      <c r="BK25" s="721"/>
      <c r="BL25" s="721"/>
      <c r="BM25" s="721"/>
      <c r="BN25" s="721"/>
      <c r="BO25" s="721"/>
      <c r="BP25" s="721"/>
      <c r="BQ25" s="721"/>
      <c r="BR25" s="721"/>
      <c r="BS25" s="721"/>
      <c r="BT25" s="721"/>
      <c r="BU25" s="721"/>
      <c r="BV25" s="721"/>
      <c r="BW25" s="721"/>
      <c r="BX25" s="721"/>
      <c r="BY25" s="721"/>
      <c r="BZ25" s="721"/>
      <c r="CA25" s="721"/>
      <c r="CB25" s="721"/>
      <c r="CC25" s="721"/>
      <c r="CD25" s="721"/>
      <c r="CE25" s="721"/>
      <c r="CF25" s="721"/>
      <c r="CG25" s="721"/>
      <c r="CH25" s="721"/>
      <c r="CI25" s="721"/>
      <c r="CJ25" s="721"/>
      <c r="CK25" s="721"/>
      <c r="CL25" s="721"/>
      <c r="CM25" s="721"/>
      <c r="CN25" s="721"/>
      <c r="CO25" s="721"/>
      <c r="CP25" s="721"/>
      <c r="CQ25" s="721"/>
      <c r="CR25" s="721"/>
      <c r="CS25" s="721"/>
      <c r="CT25" s="721"/>
      <c r="CU25" s="721"/>
      <c r="CV25" s="721"/>
      <c r="CW25" s="721"/>
      <c r="CX25" s="721"/>
      <c r="CY25" s="721"/>
      <c r="CZ25" s="721"/>
      <c r="DA25" s="721"/>
      <c r="DB25" s="721"/>
      <c r="DC25" s="721"/>
      <c r="DD25" s="721"/>
      <c r="DE25" s="721"/>
      <c r="DF25" s="721"/>
      <c r="DG25" s="721"/>
      <c r="DH25" s="721"/>
      <c r="DI25" s="721"/>
      <c r="DJ25" s="721"/>
      <c r="DK25" s="721"/>
      <c r="DL25" s="721"/>
      <c r="DM25" s="721"/>
      <c r="DN25" s="721"/>
      <c r="DO25" s="721"/>
      <c r="DP25" s="721"/>
      <c r="DQ25" s="721"/>
      <c r="DR25" s="721"/>
      <c r="DS25" s="721"/>
      <c r="DT25" s="721"/>
      <c r="DU25" s="721"/>
      <c r="DV25" s="721"/>
    </row>
    <row r="26" spans="1:126" ht="36.75" customHeight="1">
      <c r="A26" s="784" t="s">
        <v>201</v>
      </c>
      <c r="B26" s="786" t="s">
        <v>28</v>
      </c>
      <c r="C26" s="787"/>
      <c r="D26" s="787"/>
      <c r="E26" s="787"/>
      <c r="F26" s="787"/>
      <c r="G26" s="787"/>
      <c r="H26" s="788"/>
      <c r="I26" s="789" t="s">
        <v>29</v>
      </c>
      <c r="J26" s="790"/>
      <c r="K26" s="791"/>
      <c r="L26" s="789" t="s">
        <v>346</v>
      </c>
      <c r="M26" s="791"/>
      <c r="N26" s="782" t="s">
        <v>229</v>
      </c>
      <c r="O26" s="66"/>
      <c r="P26" s="17"/>
    </row>
    <row r="27" spans="1:126" ht="63.75">
      <c r="A27" s="785"/>
      <c r="B27" s="682" t="s">
        <v>36</v>
      </c>
      <c r="C27" s="178" t="s">
        <v>37</v>
      </c>
      <c r="D27" s="179" t="s">
        <v>222</v>
      </c>
      <c r="E27" s="178" t="s">
        <v>223</v>
      </c>
      <c r="F27" s="179" t="s">
        <v>224</v>
      </c>
      <c r="G27" s="179" t="s">
        <v>225</v>
      </c>
      <c r="H27" s="307" t="s">
        <v>226</v>
      </c>
      <c r="I27" s="689" t="s">
        <v>224</v>
      </c>
      <c r="J27" s="179" t="s">
        <v>225</v>
      </c>
      <c r="K27" s="307" t="s">
        <v>226</v>
      </c>
      <c r="L27" s="689" t="s">
        <v>227</v>
      </c>
      <c r="M27" s="307" t="s">
        <v>228</v>
      </c>
      <c r="N27" s="783"/>
      <c r="O27" s="66"/>
      <c r="P27" s="17"/>
    </row>
    <row r="28" spans="1:126" ht="15" customHeight="1">
      <c r="A28" s="741" t="s">
        <v>358</v>
      </c>
      <c r="B28" s="683">
        <v>74.738789319602802</v>
      </c>
      <c r="C28" s="680">
        <v>4.5379635167539352</v>
      </c>
      <c r="D28" s="679">
        <v>74.169853015352118</v>
      </c>
      <c r="E28" s="677">
        <v>3.998228081937035</v>
      </c>
      <c r="F28" s="680">
        <v>2.0847444289479373</v>
      </c>
      <c r="G28" s="680">
        <v>2.0095189392986792</v>
      </c>
      <c r="H28" s="684">
        <v>5.0143164386094581</v>
      </c>
      <c r="I28" s="690">
        <v>1.8699062918298359</v>
      </c>
      <c r="J28" s="681">
        <v>1.6492724448348139</v>
      </c>
      <c r="K28" s="691">
        <v>4.5882282646094117</v>
      </c>
      <c r="L28" s="693">
        <v>-376.03969970695061</v>
      </c>
      <c r="M28" s="694">
        <v>-3280.1563005787029</v>
      </c>
      <c r="N28" s="697">
        <v>3</v>
      </c>
      <c r="O28" s="66"/>
      <c r="P28" s="17"/>
    </row>
    <row r="29" spans="1:126" ht="12.75">
      <c r="A29" s="741" t="s">
        <v>359</v>
      </c>
      <c r="B29" s="683">
        <v>74.026813827532109</v>
      </c>
      <c r="C29" s="680">
        <v>5.1855163934774966</v>
      </c>
      <c r="D29" s="679">
        <v>73.452676713064676</v>
      </c>
      <c r="E29" s="677">
        <v>4.7169733994019278</v>
      </c>
      <c r="F29" s="680">
        <v>5.4580476534475473</v>
      </c>
      <c r="G29" s="680">
        <v>4.8848931525083943</v>
      </c>
      <c r="H29" s="684">
        <v>4.6557558912980861</v>
      </c>
      <c r="I29" s="690">
        <v>6.6737944950295951</v>
      </c>
      <c r="J29" s="681">
        <v>8.3505928276391472</v>
      </c>
      <c r="K29" s="691">
        <v>6.5090399120034412</v>
      </c>
      <c r="L29" s="693">
        <v>2127.9698444642145</v>
      </c>
      <c r="M29" s="694">
        <v>31556.272718800828</v>
      </c>
      <c r="N29" s="697">
        <v>5.4</v>
      </c>
      <c r="O29" s="66"/>
      <c r="P29" s="17"/>
    </row>
    <row r="30" spans="1:126" ht="12.75">
      <c r="A30" s="741" t="s">
        <v>360</v>
      </c>
      <c r="B30" s="683">
        <v>73.987759714990148</v>
      </c>
      <c r="C30" s="680">
        <v>4.8530732004833315</v>
      </c>
      <c r="D30" s="679">
        <v>73.049904420376052</v>
      </c>
      <c r="E30" s="677">
        <v>4.3378374250891136</v>
      </c>
      <c r="F30" s="680">
        <v>2.1293234319265091</v>
      </c>
      <c r="G30" s="680">
        <v>1.8173941832457063</v>
      </c>
      <c r="H30" s="684">
        <v>4.4399691877214247</v>
      </c>
      <c r="I30" s="690">
        <v>3.1034626669580727</v>
      </c>
      <c r="J30" s="681">
        <v>2.8580846499686947</v>
      </c>
      <c r="K30" s="691">
        <v>4.7907225277505212</v>
      </c>
      <c r="L30" s="693">
        <v>1705.0744822491947</v>
      </c>
      <c r="M30" s="694">
        <v>9475.8101573033018</v>
      </c>
      <c r="N30" s="697">
        <v>2.1999999999999997</v>
      </c>
      <c r="O30" s="66"/>
      <c r="P30" s="17"/>
    </row>
    <row r="31" spans="1:126" ht="12.75">
      <c r="A31" s="741" t="s">
        <v>30</v>
      </c>
      <c r="B31" s="683">
        <v>70.848470613232067</v>
      </c>
      <c r="C31" s="680">
        <v>5.06966471823677</v>
      </c>
      <c r="D31" s="679">
        <v>70.033837900108082</v>
      </c>
      <c r="E31" s="677">
        <v>4.8178904474354489</v>
      </c>
      <c r="F31" s="680">
        <v>2.1822178374227983</v>
      </c>
      <c r="G31" s="680">
        <v>1.890424497276233</v>
      </c>
      <c r="H31" s="684">
        <v>4.5064410148818119</v>
      </c>
      <c r="I31" s="690">
        <v>4.1103224276578798</v>
      </c>
      <c r="J31" s="681">
        <v>3.6980323183840391</v>
      </c>
      <c r="K31" s="691">
        <v>4.6802307677943302</v>
      </c>
      <c r="L31" s="693">
        <v>3374.8378236822123</v>
      </c>
      <c r="M31" s="694">
        <v>16458.831035139599</v>
      </c>
      <c r="N31" s="697">
        <v>2.2999999999999998</v>
      </c>
      <c r="O31" s="66"/>
      <c r="P31" s="17"/>
    </row>
    <row r="32" spans="1:126" ht="12.75">
      <c r="A32" s="741" t="s">
        <v>361</v>
      </c>
      <c r="B32" s="683">
        <v>73.645201185236346</v>
      </c>
      <c r="C32" s="680">
        <v>4.6787361718578255</v>
      </c>
      <c r="D32" s="679">
        <v>72.605191108670923</v>
      </c>
      <c r="E32" s="677">
        <v>4.4990072842916833</v>
      </c>
      <c r="F32" s="680">
        <v>2.5807514233594802</v>
      </c>
      <c r="G32" s="680">
        <v>2.335781569886072</v>
      </c>
      <c r="H32" s="684">
        <v>4.7082390781533796</v>
      </c>
      <c r="I32" s="690">
        <v>2.970857940132603</v>
      </c>
      <c r="J32" s="681">
        <v>2.2970799457407001</v>
      </c>
      <c r="K32" s="691">
        <v>4.0222279615127148</v>
      </c>
      <c r="L32" s="693">
        <v>682.81888583146701</v>
      </c>
      <c r="M32" s="694">
        <v>-352.39031672466081</v>
      </c>
      <c r="N32" s="697">
        <v>2.6</v>
      </c>
      <c r="O32" s="66"/>
      <c r="P32" s="17"/>
    </row>
    <row r="33" spans="1:16" ht="12.75">
      <c r="A33" s="741" t="s">
        <v>31</v>
      </c>
      <c r="B33" s="683">
        <v>74.794800969985403</v>
      </c>
      <c r="C33" s="680">
        <v>5.3111038769984447</v>
      </c>
      <c r="D33" s="679">
        <v>73.723774542921007</v>
      </c>
      <c r="E33" s="677">
        <v>4.6189983623506432</v>
      </c>
      <c r="F33" s="680">
        <v>4.7211477552674515</v>
      </c>
      <c r="G33" s="680">
        <v>4.0497292895393029</v>
      </c>
      <c r="H33" s="684">
        <v>4.4622187458306257</v>
      </c>
      <c r="I33" s="690">
        <v>7.2573103644319739</v>
      </c>
      <c r="J33" s="681">
        <v>8.5625652806373509</v>
      </c>
      <c r="K33" s="691">
        <v>6.1376293073433406</v>
      </c>
      <c r="L33" s="693">
        <v>4439.1458553466946</v>
      </c>
      <c r="M33" s="694">
        <v>41090.774336912815</v>
      </c>
      <c r="N33" s="697">
        <v>5.0999999999999996</v>
      </c>
      <c r="O33" s="66"/>
      <c r="P33" s="17"/>
    </row>
    <row r="34" spans="1:16" ht="12.75">
      <c r="A34" s="741" t="s">
        <v>362</v>
      </c>
      <c r="B34" s="683">
        <v>74.325782191003213</v>
      </c>
      <c r="C34" s="680">
        <v>4.8348190736993502</v>
      </c>
      <c r="D34" s="679">
        <v>74.19504878994681</v>
      </c>
      <c r="E34" s="677">
        <v>4.5931269684292406</v>
      </c>
      <c r="F34" s="680">
        <v>4.0021746713478361</v>
      </c>
      <c r="G34" s="680">
        <v>3.7177155261834538</v>
      </c>
      <c r="H34" s="684">
        <v>4.8322853507336445</v>
      </c>
      <c r="I34" s="690">
        <v>4.4641225604958912</v>
      </c>
      <c r="J34" s="681">
        <v>3.0356798896947992</v>
      </c>
      <c r="K34" s="691">
        <v>3.5374663709981289</v>
      </c>
      <c r="L34" s="693">
        <v>808.56568505805899</v>
      </c>
      <c r="M34" s="694">
        <v>-6210.146454240843</v>
      </c>
      <c r="N34" s="697">
        <v>4</v>
      </c>
      <c r="O34" s="66"/>
      <c r="P34" s="17"/>
    </row>
    <row r="35" spans="1:16" ht="12.75">
      <c r="A35" s="741" t="s">
        <v>367</v>
      </c>
      <c r="B35" s="683">
        <v>68.320114755709682</v>
      </c>
      <c r="C35" s="680">
        <v>4.6444363781538573</v>
      </c>
      <c r="D35" s="679">
        <v>68.320114755709682</v>
      </c>
      <c r="E35" s="677">
        <v>4.2109771502854585</v>
      </c>
      <c r="F35" s="680">
        <v>1.7020557497101068</v>
      </c>
      <c r="G35" s="680">
        <v>1.9128277372889295</v>
      </c>
      <c r="H35" s="684">
        <v>5.846211669545351</v>
      </c>
      <c r="I35" s="690">
        <v>1.7848482567495612</v>
      </c>
      <c r="J35" s="681">
        <v>1.411774095619448</v>
      </c>
      <c r="K35" s="691">
        <v>4.1146828383769209</v>
      </c>
      <c r="L35" s="693">
        <v>144.91500393148317</v>
      </c>
      <c r="M35" s="694">
        <v>-4562.2491402616834</v>
      </c>
      <c r="N35" s="697">
        <v>2.1</v>
      </c>
      <c r="O35" s="66"/>
      <c r="P35" s="17"/>
    </row>
    <row r="36" spans="1:16" ht="12.75">
      <c r="A36" s="741" t="s">
        <v>32</v>
      </c>
      <c r="B36" s="683">
        <v>67.380825659068734</v>
      </c>
      <c r="C36" s="680">
        <v>3.9054428957612943</v>
      </c>
      <c r="D36" s="679">
        <v>67.380825659068734</v>
      </c>
      <c r="E36" s="677">
        <v>3.4550914795779568</v>
      </c>
      <c r="F36" s="680">
        <v>0.28059497966878871</v>
      </c>
      <c r="G36" s="680">
        <v>0.40154730936969651</v>
      </c>
      <c r="H36" s="684">
        <v>7.4443927843413968</v>
      </c>
      <c r="I36" s="690">
        <v>0.87480103237845364</v>
      </c>
      <c r="J36" s="681">
        <v>2.2421400589908149</v>
      </c>
      <c r="K36" s="691">
        <v>13.332939453360124</v>
      </c>
      <c r="L36" s="693">
        <v>1040.0623866057927</v>
      </c>
      <c r="M36" s="694">
        <v>16759.169061323872</v>
      </c>
      <c r="N36" s="697">
        <v>0.4</v>
      </c>
      <c r="O36" s="66"/>
      <c r="P36" s="17"/>
    </row>
    <row r="37" spans="1:16" ht="12.75">
      <c r="A37" s="741" t="s">
        <v>368</v>
      </c>
      <c r="B37" s="683">
        <v>70.466025098815294</v>
      </c>
      <c r="C37" s="680">
        <v>4.056341962145229</v>
      </c>
      <c r="D37" s="679">
        <v>68.782031844321381</v>
      </c>
      <c r="E37" s="677">
        <v>3.7661944553994604</v>
      </c>
      <c r="F37" s="680">
        <v>1.4117769597087042</v>
      </c>
      <c r="G37" s="680">
        <v>1.3096625512377</v>
      </c>
      <c r="H37" s="684">
        <v>4.8257606219059923</v>
      </c>
      <c r="I37" s="690">
        <v>1.5969187763337716</v>
      </c>
      <c r="J37" s="681">
        <v>1.3549597457940115</v>
      </c>
      <c r="K37" s="691">
        <v>4.4138342621562687</v>
      </c>
      <c r="L37" s="693">
        <v>324.0610538743299</v>
      </c>
      <c r="M37" s="694">
        <v>412.44503529048961</v>
      </c>
      <c r="N37" s="697">
        <v>1.7999999999999998</v>
      </c>
      <c r="O37" s="66"/>
      <c r="P37" s="17"/>
    </row>
    <row r="38" spans="1:16" ht="12.75">
      <c r="A38" s="741" t="s">
        <v>369</v>
      </c>
      <c r="B38" s="683">
        <v>76.81748275371298</v>
      </c>
      <c r="C38" s="680">
        <v>4.8823893005260253</v>
      </c>
      <c r="D38" s="679">
        <v>76.057850371486609</v>
      </c>
      <c r="E38" s="677">
        <v>4.3570293606082089</v>
      </c>
      <c r="F38" s="680">
        <v>2.6653634854829198</v>
      </c>
      <c r="G38" s="680">
        <v>3.0270064803235623</v>
      </c>
      <c r="H38" s="684">
        <v>5.9078486761711027</v>
      </c>
      <c r="I38" s="690">
        <v>2.3463595212386257</v>
      </c>
      <c r="J38" s="681">
        <v>1.6070327397474076</v>
      </c>
      <c r="K38" s="691">
        <v>3.5628917104573947</v>
      </c>
      <c r="L38" s="693">
        <v>-558.36527224124802</v>
      </c>
      <c r="M38" s="694">
        <v>-12929.302251057379</v>
      </c>
      <c r="N38" s="697">
        <v>2.9000000000000004</v>
      </c>
      <c r="O38" s="66"/>
      <c r="P38" s="17"/>
    </row>
    <row r="39" spans="1:16" ht="12.75">
      <c r="A39" s="741" t="s">
        <v>363</v>
      </c>
      <c r="B39" s="683">
        <v>83.220846837609159</v>
      </c>
      <c r="C39" s="680">
        <v>5.7103816998333423</v>
      </c>
      <c r="D39" s="679">
        <v>83.020303045563722</v>
      </c>
      <c r="E39" s="677">
        <v>5.3635238688249611</v>
      </c>
      <c r="F39" s="680">
        <v>22.359223427917275</v>
      </c>
      <c r="G39" s="680">
        <v>27.223826826790997</v>
      </c>
      <c r="H39" s="684">
        <v>6.3338082819015549</v>
      </c>
      <c r="I39" s="690">
        <v>7.0942252770435879</v>
      </c>
      <c r="J39" s="681">
        <v>4.6896555933245594</v>
      </c>
      <c r="K39" s="691">
        <v>3.4388119706402769</v>
      </c>
      <c r="L39" s="693">
        <v>-26718.930808481917</v>
      </c>
      <c r="M39" s="694">
        <v>-205180.63294350382</v>
      </c>
      <c r="N39" s="697">
        <v>18.399999999999999</v>
      </c>
      <c r="O39" s="66"/>
      <c r="P39" s="17"/>
    </row>
    <row r="40" spans="1:16" ht="12.75">
      <c r="A40" s="741" t="s">
        <v>370</v>
      </c>
      <c r="B40" s="683">
        <v>73.374991524985973</v>
      </c>
      <c r="C40" s="680">
        <v>4.7497193850956831</v>
      </c>
      <c r="D40" s="679">
        <v>72.740077257247918</v>
      </c>
      <c r="E40" s="677">
        <v>4.301734123903131</v>
      </c>
      <c r="F40" s="680">
        <v>3.8886906856033745</v>
      </c>
      <c r="G40" s="680">
        <v>3.4949423559540649</v>
      </c>
      <c r="H40" s="684">
        <v>4.6752955812168961</v>
      </c>
      <c r="I40" s="690">
        <v>7.5101203123665652</v>
      </c>
      <c r="J40" s="681">
        <v>10.046751698270619</v>
      </c>
      <c r="K40" s="691">
        <v>6.9590704050061847</v>
      </c>
      <c r="L40" s="693">
        <v>6338.7316964551464</v>
      </c>
      <c r="M40" s="694">
        <v>59656.26043460561</v>
      </c>
      <c r="N40" s="697">
        <v>4.3999999999999995</v>
      </c>
      <c r="O40" s="66"/>
      <c r="P40" s="17"/>
    </row>
    <row r="41" spans="1:16" ht="12.75">
      <c r="A41" s="741" t="s">
        <v>364</v>
      </c>
      <c r="B41" s="683">
        <v>66.885064231855651</v>
      </c>
      <c r="C41" s="680">
        <v>5.0054069326041066</v>
      </c>
      <c r="D41" s="679">
        <v>66.492892086948387</v>
      </c>
      <c r="E41" s="677">
        <v>4.5352368275797597</v>
      </c>
      <c r="F41" s="680">
        <v>1.1203632121941822</v>
      </c>
      <c r="G41" s="680">
        <v>0.92146955701440159</v>
      </c>
      <c r="H41" s="684">
        <v>4.2785302565345056</v>
      </c>
      <c r="I41" s="690">
        <v>1.4023191585099837</v>
      </c>
      <c r="J41" s="681">
        <v>1.2985431266594394</v>
      </c>
      <c r="K41" s="691">
        <v>4.8170590059145875</v>
      </c>
      <c r="L41" s="693">
        <v>493.51865923552509</v>
      </c>
      <c r="M41" s="694">
        <v>3433.3720501392345</v>
      </c>
      <c r="N41" s="697">
        <v>1.2</v>
      </c>
      <c r="O41" s="66"/>
      <c r="P41" s="17"/>
    </row>
    <row r="42" spans="1:16" ht="12.75">
      <c r="A42" s="741" t="s">
        <v>365</v>
      </c>
      <c r="B42" s="683">
        <v>73.492253748064073</v>
      </c>
      <c r="C42" s="680">
        <v>4.6097143653745265</v>
      </c>
      <c r="D42" s="679">
        <v>72.464646545944802</v>
      </c>
      <c r="E42" s="677">
        <v>4.2517259381026831</v>
      </c>
      <c r="F42" s="680">
        <v>2.9409597550298519</v>
      </c>
      <c r="G42" s="680">
        <v>2.9637044693570656</v>
      </c>
      <c r="H42" s="684">
        <v>5.2422565298635844</v>
      </c>
      <c r="I42" s="690">
        <v>5.6846752574285988</v>
      </c>
      <c r="J42" s="681">
        <v>5.8298730083221315</v>
      </c>
      <c r="K42" s="691">
        <v>5.3348951723385811</v>
      </c>
      <c r="L42" s="693">
        <v>4802.4339041636595</v>
      </c>
      <c r="M42" s="694">
        <v>26097.355383286704</v>
      </c>
      <c r="N42" s="697">
        <v>3.6999999999999997</v>
      </c>
      <c r="O42" s="66"/>
      <c r="P42" s="17"/>
    </row>
    <row r="43" spans="1:16" ht="12.75">
      <c r="A43" s="741" t="s">
        <v>371</v>
      </c>
      <c r="B43" s="683">
        <v>80.776268326050044</v>
      </c>
      <c r="C43" s="680">
        <v>5.709226444017629</v>
      </c>
      <c r="D43" s="679">
        <v>79.676525508246627</v>
      </c>
      <c r="E43" s="677">
        <v>5.1455164790793333</v>
      </c>
      <c r="F43" s="680">
        <v>5.6000137159401175</v>
      </c>
      <c r="G43" s="680">
        <v>4.5778959513013353</v>
      </c>
      <c r="H43" s="684">
        <v>4.2525485710360753</v>
      </c>
      <c r="I43" s="690">
        <v>3.4014692625997602</v>
      </c>
      <c r="J43" s="681">
        <v>2.4703899776254112</v>
      </c>
      <c r="K43" s="691">
        <v>3.778082365622534</v>
      </c>
      <c r="L43" s="693">
        <v>-3848.19942639892</v>
      </c>
      <c r="M43" s="694">
        <v>-19189.496925843778</v>
      </c>
      <c r="N43" s="697">
        <v>4.7</v>
      </c>
      <c r="O43" s="66"/>
      <c r="P43" s="17"/>
    </row>
    <row r="44" spans="1:16" ht="12.75">
      <c r="A44" s="741" t="s">
        <v>372</v>
      </c>
      <c r="B44" s="683">
        <v>63.497435424574768</v>
      </c>
      <c r="C44" s="680">
        <v>4.148235820612463</v>
      </c>
      <c r="D44" s="679">
        <v>62.878003659411654</v>
      </c>
      <c r="E44" s="677">
        <v>3.9068241614713504</v>
      </c>
      <c r="F44" s="680">
        <v>3.961773584225766</v>
      </c>
      <c r="G44" s="680">
        <v>4.8478780126033669</v>
      </c>
      <c r="H44" s="684">
        <v>6.3655287938609009</v>
      </c>
      <c r="I44" s="690">
        <v>7.6815918169042385</v>
      </c>
      <c r="J44" s="681">
        <v>7.2752741471714595</v>
      </c>
      <c r="K44" s="691">
        <v>4.9268642110044922</v>
      </c>
      <c r="L44" s="693">
        <v>6510.945169906694</v>
      </c>
      <c r="M44" s="694">
        <v>22102.196266069637</v>
      </c>
      <c r="N44" s="697">
        <v>6.2</v>
      </c>
      <c r="O44" s="66"/>
      <c r="P44" s="17"/>
    </row>
    <row r="45" spans="1:16" ht="12.75">
      <c r="A45" s="741" t="s">
        <v>33</v>
      </c>
      <c r="B45" s="683">
        <v>79.168184536357629</v>
      </c>
      <c r="C45" s="680">
        <v>5.3505766440194833</v>
      </c>
      <c r="D45" s="679">
        <v>78.418223671114291</v>
      </c>
      <c r="E45" s="677">
        <v>5.0072053207203782</v>
      </c>
      <c r="F45" s="680">
        <v>6.5193949305072536</v>
      </c>
      <c r="G45" s="680">
        <v>5.582995854954679</v>
      </c>
      <c r="H45" s="684">
        <v>4.454843695090398</v>
      </c>
      <c r="I45" s="690">
        <v>2.8360977453564598</v>
      </c>
      <c r="J45" s="681">
        <v>2.0099182296415949</v>
      </c>
      <c r="K45" s="691">
        <v>3.686630827847043</v>
      </c>
      <c r="L45" s="693">
        <v>-6447.0209340633028</v>
      </c>
      <c r="M45" s="694">
        <v>-32533.982329432802</v>
      </c>
      <c r="N45" s="697">
        <v>5.7</v>
      </c>
      <c r="O45" s="66"/>
      <c r="P45" s="17"/>
    </row>
    <row r="46" spans="1:16" ht="12.75">
      <c r="A46" s="741" t="s">
        <v>366</v>
      </c>
      <c r="B46" s="683">
        <v>60.501261683737972</v>
      </c>
      <c r="C46" s="680">
        <v>4.0012536581316649</v>
      </c>
      <c r="D46" s="679">
        <v>60.206322628094732</v>
      </c>
      <c r="E46" s="677">
        <v>3.8720438463076778</v>
      </c>
      <c r="F46" s="680">
        <v>2.1753644920816066</v>
      </c>
      <c r="G46" s="680">
        <v>2.3930279102631746</v>
      </c>
      <c r="H46" s="684">
        <v>5.722531399139358</v>
      </c>
      <c r="I46" s="690">
        <v>2.4504360603605795</v>
      </c>
      <c r="J46" s="681">
        <v>1.7272688741573383</v>
      </c>
      <c r="K46" s="691">
        <v>3.6668152417256765</v>
      </c>
      <c r="L46" s="693">
        <v>481.46865971325724</v>
      </c>
      <c r="M46" s="694">
        <v>-6061.9429488128153</v>
      </c>
      <c r="N46" s="697">
        <v>3</v>
      </c>
      <c r="O46" s="66"/>
      <c r="P46" s="17"/>
    </row>
    <row r="47" spans="1:16" ht="12.75">
      <c r="A47" s="741" t="s">
        <v>373</v>
      </c>
      <c r="B47" s="683">
        <v>73.002051402782513</v>
      </c>
      <c r="C47" s="680">
        <v>4.9971478737582506</v>
      </c>
      <c r="D47" s="679">
        <v>72.13157671622659</v>
      </c>
      <c r="E47" s="677">
        <v>4.6471837281793453</v>
      </c>
      <c r="F47" s="680">
        <v>2.9501204139233663</v>
      </c>
      <c r="G47" s="680">
        <v>2.6013730344906367</v>
      </c>
      <c r="H47" s="684">
        <v>4.587069783104007</v>
      </c>
      <c r="I47" s="690">
        <v>4.8068460236432902</v>
      </c>
      <c r="J47" s="681">
        <v>5.4508185567575733</v>
      </c>
      <c r="K47" s="691">
        <v>5.8989398911368385</v>
      </c>
      <c r="L47" s="693">
        <v>3249.9003672400495</v>
      </c>
      <c r="M47" s="694">
        <v>25945.087118556781</v>
      </c>
      <c r="N47" s="697">
        <v>2.8000000000000003</v>
      </c>
      <c r="O47" s="66"/>
      <c r="P47" s="17"/>
    </row>
    <row r="48" spans="1:16" ht="12.75">
      <c r="A48" s="741" t="s">
        <v>377</v>
      </c>
      <c r="B48" s="683">
        <v>73.50845080155527</v>
      </c>
      <c r="C48" s="680">
        <v>4.5462434381567416</v>
      </c>
      <c r="D48" s="679">
        <v>72.693912856151911</v>
      </c>
      <c r="E48" s="677">
        <v>4.3196782216954777</v>
      </c>
      <c r="F48" s="680">
        <v>7.2372149879061265</v>
      </c>
      <c r="G48" s="680">
        <v>7.2228910983395593</v>
      </c>
      <c r="H48" s="684">
        <v>5.1917294050820262</v>
      </c>
      <c r="I48" s="690">
        <v>8.7440437380493119</v>
      </c>
      <c r="J48" s="681">
        <v>11.498377206601074</v>
      </c>
      <c r="K48" s="691">
        <v>6.8406392216253114</v>
      </c>
      <c r="L48" s="693">
        <v>2637.4620368363921</v>
      </c>
      <c r="M48" s="694">
        <v>38929.629882789712</v>
      </c>
      <c r="N48" s="697">
        <v>7.9</v>
      </c>
      <c r="O48" s="66"/>
      <c r="P48" s="17"/>
    </row>
    <row r="49" spans="1:22" ht="12.75">
      <c r="A49" s="741" t="s">
        <v>34</v>
      </c>
      <c r="B49" s="683">
        <v>78.337970973025989</v>
      </c>
      <c r="C49" s="680">
        <v>6.0363315968178064</v>
      </c>
      <c r="D49" s="679">
        <v>78.176396145477327</v>
      </c>
      <c r="E49" s="677">
        <v>5.5450799539431763</v>
      </c>
      <c r="F49" s="680">
        <v>12.028682418380994</v>
      </c>
      <c r="G49" s="680">
        <v>10.813493692772985</v>
      </c>
      <c r="H49" s="684">
        <v>4.6764945038918064</v>
      </c>
      <c r="I49" s="690">
        <v>11.335471014501334</v>
      </c>
      <c r="J49" s="681">
        <v>10.635915584417575</v>
      </c>
      <c r="K49" s="691">
        <v>4.8809883016348641</v>
      </c>
      <c r="L49" s="693">
        <v>-1213.3553737018374</v>
      </c>
      <c r="M49" s="694">
        <v>-1616.9038697620708</v>
      </c>
      <c r="N49" s="697">
        <v>10</v>
      </c>
      <c r="O49" s="66"/>
      <c r="P49" s="17"/>
    </row>
    <row r="50" spans="1:22" s="346" customFormat="1" ht="18" customHeight="1" thickBot="1">
      <c r="A50" s="678" t="s">
        <v>35</v>
      </c>
      <c r="B50" s="685">
        <v>75.353249322025277</v>
      </c>
      <c r="C50" s="686">
        <v>5.1449314760181526</v>
      </c>
      <c r="D50" s="687">
        <v>74.770574807636521</v>
      </c>
      <c r="E50" s="687">
        <v>4.7586913167040104</v>
      </c>
      <c r="F50" s="686">
        <v>100</v>
      </c>
      <c r="G50" s="687">
        <v>100</v>
      </c>
      <c r="H50" s="688">
        <v>5.2020252488993304</v>
      </c>
      <c r="I50" s="685">
        <v>100</v>
      </c>
      <c r="J50" s="687">
        <v>100</v>
      </c>
      <c r="K50" s="692">
        <v>5.2020252488993313</v>
      </c>
      <c r="L50" s="695">
        <v>0</v>
      </c>
      <c r="M50" s="696">
        <v>0</v>
      </c>
      <c r="N50" s="698">
        <v>100</v>
      </c>
    </row>
    <row r="51" spans="1:22" s="724" customFormat="1">
      <c r="A51" s="723"/>
      <c r="P51" s="725"/>
    </row>
    <row r="52" spans="1:22" s="727" customFormat="1" ht="15" customHeight="1">
      <c r="A52" s="726" t="s">
        <v>230</v>
      </c>
      <c r="P52" s="344"/>
      <c r="S52" s="727" t="s">
        <v>46</v>
      </c>
      <c r="T52" s="727">
        <v>52143292</v>
      </c>
      <c r="U52" s="344">
        <f>T52/1000</f>
        <v>52143.292000000001</v>
      </c>
      <c r="V52" s="344">
        <f>U52/$U$52*100</f>
        <v>100</v>
      </c>
    </row>
  </sheetData>
  <mergeCells count="10">
    <mergeCell ref="I4:K4"/>
    <mergeCell ref="A4:A5"/>
    <mergeCell ref="B4:H4"/>
    <mergeCell ref="L4:M4"/>
    <mergeCell ref="N4:N5"/>
    <mergeCell ref="N26:N27"/>
    <mergeCell ref="A26:A27"/>
    <mergeCell ref="B26:H26"/>
    <mergeCell ref="I26:K26"/>
    <mergeCell ref="L26:M26"/>
  </mergeCells>
  <hyperlinks>
    <hyperlink ref="J1" location="Sommaire!A1" display="Retour au sommaire"/>
  </hyperlinks>
  <pageMargins left="0.17" right="0.17" top="0.984251969" bottom="0.984251969" header="0.4921259845" footer="0.4921259845"/>
  <pageSetup paperSize="9" scale="56" orientation="landscape" r:id="rId1"/>
  <headerFooter alignWithMargins="0">
    <oddFooter>&amp;L&amp;F&amp;R&amp;D&amp;T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0"/>
  <sheetViews>
    <sheetView zoomScaleNormal="100" workbookViewId="0">
      <selection activeCell="F37" sqref="F37"/>
    </sheetView>
  </sheetViews>
  <sheetFormatPr baseColWidth="10" defaultRowHeight="12.75"/>
  <cols>
    <col min="1" max="1" width="32.28515625" style="21" customWidth="1"/>
    <col min="2" max="4" width="9.140625" style="20" customWidth="1"/>
    <col min="5" max="7" width="15.140625" style="20" customWidth="1"/>
    <col min="8" max="8" width="13.7109375" style="20" customWidth="1"/>
    <col min="9" max="10" width="11.140625" style="20" customWidth="1"/>
    <col min="11" max="12" width="9.28515625" style="20" customWidth="1"/>
    <col min="13" max="13" width="9.7109375" style="20" customWidth="1"/>
    <col min="14" max="14" width="9.85546875" style="20" customWidth="1"/>
    <col min="15" max="16384" width="11.42578125" style="20"/>
  </cols>
  <sheetData>
    <row r="1" spans="1:13" ht="15.75">
      <c r="A1" s="30" t="s">
        <v>40</v>
      </c>
      <c r="I1" s="168" t="s">
        <v>109</v>
      </c>
    </row>
    <row r="2" spans="1:13">
      <c r="A2" s="4" t="s">
        <v>10</v>
      </c>
    </row>
    <row r="3" spans="1:13" s="10" customFormat="1" ht="10.5" customHeight="1">
      <c r="A3" s="4"/>
      <c r="B3" s="20"/>
      <c r="C3" s="20"/>
      <c r="D3" s="168"/>
      <c r="E3" s="168"/>
      <c r="F3" s="168"/>
      <c r="G3" s="20"/>
      <c r="H3" s="20"/>
    </row>
    <row r="4" spans="1:13" s="16" customFormat="1" ht="16.5" customHeight="1">
      <c r="A4" s="769"/>
      <c r="B4" s="771" t="s">
        <v>2</v>
      </c>
      <c r="C4" s="772"/>
      <c r="D4" s="773"/>
      <c r="E4" s="771" t="s">
        <v>3</v>
      </c>
      <c r="F4" s="772"/>
      <c r="G4" s="773"/>
      <c r="H4" s="29"/>
      <c r="I4" s="295"/>
      <c r="J4" s="295"/>
      <c r="K4" s="295"/>
    </row>
    <row r="5" spans="1:13" s="31" customFormat="1" ht="16.5" customHeight="1">
      <c r="A5" s="792"/>
      <c r="B5" s="294">
        <v>2013</v>
      </c>
      <c r="C5" s="289">
        <v>2014</v>
      </c>
      <c r="D5" s="290">
        <v>2015</v>
      </c>
      <c r="E5" s="291" t="s">
        <v>303</v>
      </c>
      <c r="F5" s="288" t="s">
        <v>304</v>
      </c>
      <c r="G5" s="290">
        <v>2015</v>
      </c>
      <c r="H5" s="169"/>
    </row>
    <row r="6" spans="1:13" s="10" customFormat="1" ht="15">
      <c r="A6" s="347" t="s">
        <v>42</v>
      </c>
      <c r="B6" s="292">
        <v>50.8</v>
      </c>
      <c r="C6" s="282">
        <v>50.8</v>
      </c>
      <c r="D6" s="348">
        <v>51</v>
      </c>
      <c r="E6" s="349">
        <v>3.5617898597760496</v>
      </c>
      <c r="F6" s="350">
        <v>3.6009787070446233</v>
      </c>
      <c r="G6" s="348">
        <v>3.593</v>
      </c>
      <c r="H6" s="20"/>
      <c r="I6" s="163"/>
      <c r="K6"/>
    </row>
    <row r="7" spans="1:13" s="10" customFormat="1" ht="15">
      <c r="A7" s="351" t="s">
        <v>41</v>
      </c>
      <c r="B7" s="292">
        <v>65.8</v>
      </c>
      <c r="C7" s="282">
        <v>65.40000000000002</v>
      </c>
      <c r="D7" s="348">
        <v>65</v>
      </c>
      <c r="E7" s="292">
        <v>2.7082551141592592</v>
      </c>
      <c r="F7" s="282">
        <v>2.7029879098102687</v>
      </c>
      <c r="G7" s="285">
        <v>2.6589999999999998</v>
      </c>
      <c r="H7" s="20"/>
      <c r="I7" s="163"/>
      <c r="K7"/>
    </row>
    <row r="8" spans="1:13" s="10" customFormat="1" ht="15">
      <c r="A8" s="351" t="s">
        <v>305</v>
      </c>
      <c r="B8" s="292">
        <v>71</v>
      </c>
      <c r="C8" s="282">
        <v>70.2</v>
      </c>
      <c r="D8" s="352">
        <v>70.7</v>
      </c>
      <c r="E8" s="349">
        <v>4.4778297324080389</v>
      </c>
      <c r="F8" s="350">
        <v>4.5014288580908426</v>
      </c>
      <c r="G8" s="348">
        <v>4.431</v>
      </c>
      <c r="H8" s="20"/>
      <c r="I8" s="163"/>
      <c r="K8"/>
    </row>
    <row r="9" spans="1:13" s="10" customFormat="1" ht="15">
      <c r="A9" s="351" t="s">
        <v>306</v>
      </c>
      <c r="B9" s="292">
        <v>25</v>
      </c>
      <c r="C9" s="282">
        <v>25.900000000000002</v>
      </c>
      <c r="D9" s="352">
        <v>25.4</v>
      </c>
      <c r="E9" s="292">
        <v>1.6055696558761381</v>
      </c>
      <c r="F9" s="282">
        <v>1.6536822212836115</v>
      </c>
      <c r="G9" s="285">
        <v>1.6419999999999999</v>
      </c>
      <c r="H9" s="20"/>
      <c r="I9" s="163"/>
      <c r="K9"/>
    </row>
    <row r="10" spans="1:13" s="16" customFormat="1" ht="15">
      <c r="A10" s="308" t="s">
        <v>38</v>
      </c>
      <c r="B10" s="298">
        <v>75.099999999999994</v>
      </c>
      <c r="C10" s="299">
        <v>74.3</v>
      </c>
      <c r="D10" s="309">
        <v>74.8</v>
      </c>
      <c r="E10" s="312">
        <v>4.7853686507963333</v>
      </c>
      <c r="F10" s="310">
        <v>4.8429894759893299</v>
      </c>
      <c r="G10" s="311">
        <v>4.76</v>
      </c>
      <c r="H10" s="29"/>
      <c r="I10" s="313"/>
      <c r="K10" s="48"/>
    </row>
    <row r="11" spans="1:13" s="10" customFormat="1" ht="14.25">
      <c r="A11" s="113" t="s">
        <v>242</v>
      </c>
      <c r="B11" s="170"/>
      <c r="C11" s="170"/>
      <c r="D11" s="27"/>
      <c r="E11" s="27"/>
      <c r="F11" s="20"/>
      <c r="G11" s="20"/>
      <c r="H11" s="20"/>
    </row>
    <row r="12" spans="1:13" s="23" customFormat="1" ht="14.25">
      <c r="A12" s="171" t="s">
        <v>307</v>
      </c>
      <c r="B12" s="172"/>
      <c r="C12" s="172"/>
      <c r="D12" s="172"/>
      <c r="E12" s="172"/>
      <c r="F12" s="172"/>
      <c r="G12" s="172"/>
      <c r="H12" s="172"/>
      <c r="I12" s="22"/>
      <c r="J12" s="22"/>
      <c r="K12" s="22"/>
      <c r="L12" s="22"/>
      <c r="M12" s="22"/>
    </row>
    <row r="13" spans="1:13" s="23" customFormat="1">
      <c r="A13" s="21" t="s">
        <v>39</v>
      </c>
      <c r="B13" s="172"/>
      <c r="C13" s="172"/>
      <c r="D13" s="172"/>
      <c r="E13" s="172"/>
      <c r="F13" s="172"/>
      <c r="G13" s="172"/>
      <c r="H13" s="172"/>
      <c r="I13" s="22"/>
      <c r="J13" s="22"/>
      <c r="K13" s="22"/>
      <c r="L13" s="22"/>
      <c r="M13" s="22"/>
    </row>
    <row r="14" spans="1:13" s="26" customFormat="1" ht="14.25">
      <c r="A14" s="171" t="s">
        <v>308</v>
      </c>
      <c r="B14" s="24"/>
      <c r="C14" s="24"/>
      <c r="D14" s="25"/>
      <c r="E14" s="25"/>
      <c r="F14" s="25"/>
      <c r="G14" s="25"/>
      <c r="H14" s="24"/>
      <c r="I14" s="24"/>
      <c r="J14" s="24"/>
      <c r="K14" s="24"/>
      <c r="L14" s="24"/>
      <c r="M14" s="24"/>
    </row>
    <row r="15" spans="1:13" s="26" customFormat="1">
      <c r="A15" s="21" t="s">
        <v>169</v>
      </c>
      <c r="B15" s="24"/>
      <c r="C15" s="24"/>
      <c r="D15" s="25"/>
      <c r="E15" s="25"/>
      <c r="F15" s="25"/>
      <c r="G15" s="25"/>
      <c r="H15" s="24"/>
      <c r="I15" s="24"/>
      <c r="J15" s="24"/>
      <c r="K15" s="24"/>
      <c r="L15" s="24"/>
      <c r="M15" s="24"/>
    </row>
    <row r="16" spans="1:13">
      <c r="A16" s="173" t="s">
        <v>221</v>
      </c>
      <c r="B16" s="27"/>
      <c r="C16" s="27"/>
      <c r="D16" s="28"/>
      <c r="E16" s="28"/>
      <c r="F16" s="28"/>
      <c r="G16" s="28"/>
      <c r="H16" s="27"/>
      <c r="I16" s="27"/>
      <c r="J16" s="27"/>
      <c r="K16" s="27"/>
      <c r="L16" s="27"/>
      <c r="M16" s="27"/>
    </row>
    <row r="17" spans="1:16384">
      <c r="A17" s="173"/>
      <c r="B17" s="27"/>
      <c r="C17" s="27"/>
      <c r="D17" s="28"/>
      <c r="E17" s="28"/>
      <c r="F17" s="28"/>
      <c r="G17" s="28"/>
      <c r="H17" s="27"/>
      <c r="I17" s="27"/>
      <c r="J17" s="27"/>
      <c r="K17" s="27"/>
      <c r="L17" s="27"/>
      <c r="M17" s="27"/>
    </row>
    <row r="18" spans="1:16384">
      <c r="A18" s="4" t="s">
        <v>187</v>
      </c>
      <c r="B18" s="27"/>
      <c r="C18" s="27"/>
      <c r="D18" s="28"/>
      <c r="E18" s="28"/>
      <c r="F18" s="28"/>
      <c r="G18" s="28"/>
      <c r="H18" s="27"/>
      <c r="I18" s="27"/>
      <c r="J18" s="27"/>
      <c r="K18" s="27"/>
      <c r="L18" s="27"/>
    </row>
    <row r="19" spans="1:16384" s="10" customForma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4"/>
      <c r="XET19" s="4"/>
      <c r="XEU19" s="4"/>
      <c r="XEV19" s="4"/>
      <c r="XEW19" s="4"/>
      <c r="XEX19" s="4"/>
      <c r="XEY19" s="4"/>
      <c r="XEZ19" s="4"/>
      <c r="XFA19" s="4"/>
      <c r="XFB19" s="4"/>
      <c r="XFC19" s="4"/>
      <c r="XFD19" s="4"/>
    </row>
    <row r="20" spans="1:16384" s="29" customFormat="1" ht="15" customHeight="1">
      <c r="A20" s="769"/>
      <c r="B20" s="771" t="s">
        <v>2</v>
      </c>
      <c r="C20" s="772"/>
      <c r="D20" s="773"/>
      <c r="E20" s="793" t="s">
        <v>3</v>
      </c>
      <c r="F20" s="772"/>
      <c r="G20" s="773"/>
      <c r="H20" s="4"/>
      <c r="I20" s="4"/>
      <c r="J20" s="4"/>
      <c r="K20" s="193"/>
      <c r="L20" s="193"/>
      <c r="M20" s="193"/>
    </row>
    <row r="21" spans="1:16384" ht="15" customHeight="1">
      <c r="A21" s="770"/>
      <c r="B21" s="294">
        <v>2013</v>
      </c>
      <c r="C21" s="289">
        <v>2014</v>
      </c>
      <c r="D21" s="290">
        <v>2015</v>
      </c>
      <c r="E21" s="288" t="s">
        <v>303</v>
      </c>
      <c r="F21" s="288" t="s">
        <v>304</v>
      </c>
      <c r="G21" s="290">
        <v>2015</v>
      </c>
    </row>
    <row r="22" spans="1:16384" ht="15" customHeight="1">
      <c r="A22" s="284" t="s">
        <v>180</v>
      </c>
      <c r="B22" s="292">
        <v>71.7</v>
      </c>
      <c r="C22" s="282">
        <v>70.900000000000006</v>
      </c>
      <c r="D22" s="352">
        <v>70.7</v>
      </c>
      <c r="E22" s="350">
        <v>4.0115243750037042</v>
      </c>
      <c r="F22" s="350">
        <v>4.1717115459437872</v>
      </c>
      <c r="G22" s="348">
        <v>4.1639999999999997</v>
      </c>
    </row>
    <row r="23" spans="1:16384" ht="15" customHeight="1">
      <c r="A23" s="284" t="s">
        <v>6</v>
      </c>
      <c r="B23" s="292">
        <v>71.400000000000006</v>
      </c>
      <c r="C23" s="282">
        <v>71.099999999999994</v>
      </c>
      <c r="D23" s="352">
        <v>72.7</v>
      </c>
      <c r="E23" s="282">
        <v>4.4962445251374872</v>
      </c>
      <c r="F23" s="282">
        <v>4.3148041923879203</v>
      </c>
      <c r="G23" s="348">
        <v>4.26</v>
      </c>
    </row>
    <row r="24" spans="1:16384" ht="15" customHeight="1">
      <c r="A24" s="284" t="s">
        <v>7</v>
      </c>
      <c r="B24" s="292">
        <v>72.7</v>
      </c>
      <c r="C24" s="282">
        <v>73.5</v>
      </c>
      <c r="D24" s="352">
        <v>71.3</v>
      </c>
      <c r="E24" s="350">
        <v>4.6888023946683779</v>
      </c>
      <c r="F24" s="350">
        <v>4.5430053021682495</v>
      </c>
      <c r="G24" s="348">
        <v>4.2069999999999999</v>
      </c>
    </row>
    <row r="25" spans="1:16384" ht="15" customHeight="1">
      <c r="A25" s="284" t="s">
        <v>291</v>
      </c>
      <c r="B25" s="292"/>
      <c r="C25" s="282"/>
      <c r="D25" s="352"/>
      <c r="E25" s="350"/>
      <c r="F25" s="350"/>
      <c r="G25" s="348"/>
      <c r="H25" s="27"/>
      <c r="I25" s="27"/>
      <c r="J25" s="27"/>
      <c r="K25" s="27"/>
      <c r="L25" s="27"/>
      <c r="M25" s="27"/>
    </row>
    <row r="26" spans="1:16384" ht="15" customHeight="1">
      <c r="A26" s="287" t="s">
        <v>179</v>
      </c>
      <c r="B26" s="292">
        <v>76</v>
      </c>
      <c r="C26" s="282">
        <v>74.3</v>
      </c>
      <c r="D26" s="352">
        <v>75.7</v>
      </c>
      <c r="E26" s="282">
        <v>5.0653073499296735</v>
      </c>
      <c r="F26" s="282">
        <v>5.2305482478086773</v>
      </c>
      <c r="G26" s="348">
        <v>5.24</v>
      </c>
      <c r="H26" s="27"/>
      <c r="I26" s="27"/>
      <c r="J26" s="27"/>
      <c r="K26" s="27"/>
      <c r="L26" s="27"/>
      <c r="M26" s="27"/>
    </row>
    <row r="27" spans="1:16384" ht="15" customHeight="1">
      <c r="A27" s="287" t="s">
        <v>205</v>
      </c>
      <c r="B27" s="292">
        <v>83.8</v>
      </c>
      <c r="C27" s="282">
        <v>83</v>
      </c>
      <c r="D27" s="352">
        <v>83.7</v>
      </c>
      <c r="E27" s="350">
        <v>5.6087617648832406</v>
      </c>
      <c r="F27" s="350">
        <v>5.695347072889553</v>
      </c>
      <c r="G27" s="348">
        <v>5.5</v>
      </c>
      <c r="H27" s="27"/>
      <c r="I27" s="27"/>
      <c r="J27" s="27"/>
      <c r="K27" s="27"/>
      <c r="L27" s="27"/>
      <c r="M27" s="27"/>
    </row>
    <row r="28" spans="1:16384" ht="15" customHeight="1">
      <c r="A28" s="308" t="s">
        <v>8</v>
      </c>
      <c r="B28" s="298">
        <v>75.099999999999994</v>
      </c>
      <c r="C28" s="299">
        <v>74.3</v>
      </c>
      <c r="D28" s="309">
        <v>74.8</v>
      </c>
      <c r="E28" s="310">
        <v>4.7853686507963333</v>
      </c>
      <c r="F28" s="310">
        <v>4.8429894759893299</v>
      </c>
      <c r="G28" s="311">
        <v>4.76</v>
      </c>
    </row>
    <row r="29" spans="1:16384" ht="14.25">
      <c r="A29" s="113" t="s">
        <v>242</v>
      </c>
      <c r="B29" s="19"/>
      <c r="C29" s="19"/>
      <c r="D29" s="19"/>
      <c r="E29" s="19"/>
      <c r="F29" s="19"/>
      <c r="G29" s="19"/>
    </row>
    <row r="30" spans="1:16384">
      <c r="A30" s="173" t="s">
        <v>221</v>
      </c>
      <c r="B30" s="19"/>
      <c r="C30" s="19"/>
      <c r="D30" s="19"/>
      <c r="E30" s="19"/>
      <c r="F30" s="19"/>
      <c r="G30" s="19"/>
    </row>
  </sheetData>
  <mergeCells count="6">
    <mergeCell ref="A4:A5"/>
    <mergeCell ref="B4:D4"/>
    <mergeCell ref="E4:G4"/>
    <mergeCell ref="A20:A21"/>
    <mergeCell ref="B20:D20"/>
    <mergeCell ref="E20:G20"/>
  </mergeCells>
  <phoneticPr fontId="0" type="noConversion"/>
  <hyperlinks>
    <hyperlink ref="I1" location="Sommaire!A1" display="Retour au sommaire"/>
  </hyperlinks>
  <pageMargins left="0.78740157499999996" right="0.78740157499999996" top="0.984251969" bottom="0.984251969" header="0.4921259845" footer="0.4921259845"/>
  <pageSetup paperSize="9" scale="90" orientation="landscape" r:id="rId1"/>
  <headerFooter alignWithMargins="0">
    <oddFooter>&amp;L&amp;F&amp;R&amp;D&amp;T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zoomScaleNormal="100" workbookViewId="0">
      <selection activeCell="I1" sqref="I1"/>
    </sheetView>
  </sheetViews>
  <sheetFormatPr baseColWidth="10" defaultRowHeight="12.75"/>
  <cols>
    <col min="1" max="1" width="33.28515625" style="37" customWidth="1"/>
    <col min="2" max="10" width="12.85546875" style="34" customWidth="1"/>
    <col min="11" max="11" width="10.140625" style="34" customWidth="1"/>
    <col min="12" max="12" width="10.42578125" style="34" customWidth="1"/>
    <col min="13" max="18" width="6.42578125" style="34" customWidth="1"/>
    <col min="19" max="19" width="7.140625" style="34" customWidth="1"/>
    <col min="20" max="20" width="6.42578125" style="34" customWidth="1"/>
    <col min="21" max="21" width="9" style="34" customWidth="1"/>
    <col min="22" max="16384" width="11.42578125" style="34"/>
  </cols>
  <sheetData>
    <row r="1" spans="1:20" ht="15.75">
      <c r="A1" s="30" t="s">
        <v>47</v>
      </c>
      <c r="I1" s="168" t="s">
        <v>109</v>
      </c>
    </row>
    <row r="2" spans="1:20">
      <c r="A2" s="32" t="s">
        <v>10</v>
      </c>
      <c r="C2" s="168"/>
      <c r="D2" s="168"/>
      <c r="E2" s="36"/>
      <c r="F2" s="36"/>
      <c r="G2" s="36"/>
      <c r="H2" s="38"/>
    </row>
    <row r="3" spans="1:20">
      <c r="J3" s="131"/>
      <c r="K3" s="131"/>
      <c r="L3" s="131"/>
      <c r="M3" s="35"/>
      <c r="N3" s="35"/>
      <c r="O3" s="35"/>
      <c r="P3" s="35"/>
      <c r="Q3" s="35"/>
      <c r="R3" s="35"/>
      <c r="T3" s="198"/>
    </row>
    <row r="4" spans="1:20" s="408" customFormat="1" ht="18" customHeight="1">
      <c r="A4" s="794"/>
      <c r="B4" s="795" t="s">
        <v>44</v>
      </c>
      <c r="C4" s="796"/>
      <c r="D4" s="797"/>
      <c r="E4" s="795" t="s">
        <v>45</v>
      </c>
      <c r="F4" s="796"/>
      <c r="G4" s="797"/>
      <c r="H4" s="798" t="s">
        <v>23</v>
      </c>
      <c r="I4" s="796"/>
      <c r="J4" s="797"/>
      <c r="K4" s="354"/>
      <c r="L4" s="354"/>
      <c r="P4" s="409"/>
      <c r="Q4" s="409"/>
      <c r="R4" s="409"/>
    </row>
    <row r="5" spans="1:20" s="411" customFormat="1" ht="18" customHeight="1">
      <c r="A5" s="792"/>
      <c r="B5" s="291" t="s">
        <v>303</v>
      </c>
      <c r="C5" s="288" t="s">
        <v>304</v>
      </c>
      <c r="D5" s="410">
        <v>2015</v>
      </c>
      <c r="E5" s="291" t="s">
        <v>303</v>
      </c>
      <c r="F5" s="288" t="s">
        <v>304</v>
      </c>
      <c r="G5" s="410">
        <v>2015</v>
      </c>
      <c r="H5" s="288" t="s">
        <v>303</v>
      </c>
      <c r="I5" s="288" t="s">
        <v>304</v>
      </c>
      <c r="J5" s="410">
        <v>2015</v>
      </c>
    </row>
    <row r="6" spans="1:20" s="33" customFormat="1" ht="15" customHeight="1">
      <c r="A6" s="314" t="s">
        <v>38</v>
      </c>
      <c r="B6" s="315">
        <v>201955.42820240674</v>
      </c>
      <c r="C6" s="316">
        <v>203792.84915337875</v>
      </c>
      <c r="D6" s="317">
        <v>198804.82430191577</v>
      </c>
      <c r="E6" s="315">
        <v>1156360.5833918857</v>
      </c>
      <c r="F6" s="316">
        <v>1165669.795399338</v>
      </c>
      <c r="G6" s="317">
        <v>1125270.6063791767</v>
      </c>
      <c r="H6" s="318">
        <v>5.725820759979479</v>
      </c>
      <c r="I6" s="318">
        <v>5.7198758457026653</v>
      </c>
      <c r="J6" s="319">
        <v>5.6601775652600859</v>
      </c>
      <c r="K6" s="132"/>
      <c r="L6" s="199"/>
      <c r="M6" s="199"/>
      <c r="N6" s="199"/>
      <c r="O6" s="199"/>
      <c r="P6" s="132"/>
      <c r="Q6" s="132"/>
      <c r="R6" s="132"/>
    </row>
    <row r="7" spans="1:20" s="33" customFormat="1" ht="6" customHeight="1">
      <c r="A7" s="375"/>
      <c r="B7" s="376"/>
      <c r="C7" s="377"/>
      <c r="D7" s="378"/>
      <c r="E7" s="376"/>
      <c r="F7" s="377"/>
      <c r="G7" s="378"/>
      <c r="H7" s="379"/>
      <c r="I7" s="379"/>
      <c r="J7" s="380"/>
      <c r="L7" s="199"/>
      <c r="M7" s="199"/>
      <c r="N7" s="199"/>
      <c r="O7" s="199"/>
    </row>
    <row r="8" spans="1:20" ht="15" customHeight="1">
      <c r="A8" s="375" t="s">
        <v>46</v>
      </c>
      <c r="B8" s="381">
        <v>179130.47473827368</v>
      </c>
      <c r="C8" s="382">
        <v>179145.00917810018</v>
      </c>
      <c r="D8" s="383">
        <v>175033.96033462771</v>
      </c>
      <c r="E8" s="381">
        <v>943494.72374713945</v>
      </c>
      <c r="F8" s="382">
        <v>937455.8606175991</v>
      </c>
      <c r="G8" s="383">
        <v>910531.08107557776</v>
      </c>
      <c r="H8" s="384">
        <v>5.2670810208350822</v>
      </c>
      <c r="I8" s="384">
        <v>5.2329443333004644</v>
      </c>
      <c r="J8" s="385">
        <v>5.202025248899333</v>
      </c>
      <c r="L8" s="199"/>
      <c r="M8" s="199"/>
      <c r="N8" s="199"/>
      <c r="O8" s="199"/>
      <c r="T8" s="33"/>
    </row>
    <row r="9" spans="1:20" ht="15" customHeight="1">
      <c r="A9" s="386" t="s">
        <v>295</v>
      </c>
      <c r="B9" s="387">
        <v>22824.953464133039</v>
      </c>
      <c r="C9" s="388">
        <v>24647.839975278541</v>
      </c>
      <c r="D9" s="389">
        <v>23770.863967288031</v>
      </c>
      <c r="E9" s="387">
        <v>212865.85964474618</v>
      </c>
      <c r="F9" s="388">
        <v>228213.93478173896</v>
      </c>
      <c r="G9" s="389">
        <v>214739.52530359905</v>
      </c>
      <c r="H9" s="390">
        <v>9.3260150553753363</v>
      </c>
      <c r="I9" s="390">
        <v>9.2589831405362304</v>
      </c>
      <c r="J9" s="391">
        <v>9.0337282481238415</v>
      </c>
      <c r="L9" s="199"/>
      <c r="M9" s="199"/>
      <c r="N9" s="199"/>
      <c r="O9" s="199"/>
      <c r="T9" s="33"/>
    </row>
    <row r="10" spans="1:20" s="33" customFormat="1" ht="15" customHeight="1">
      <c r="A10" s="392" t="s">
        <v>42</v>
      </c>
      <c r="B10" s="393">
        <v>103828.13292846348</v>
      </c>
      <c r="C10" s="394">
        <v>104492.08593862662</v>
      </c>
      <c r="D10" s="395">
        <v>102833.73646093316</v>
      </c>
      <c r="E10" s="393">
        <v>189465.3495385327</v>
      </c>
      <c r="F10" s="394">
        <v>192378.15815294985</v>
      </c>
      <c r="G10" s="395">
        <v>188824.88424704177</v>
      </c>
      <c r="H10" s="396">
        <v>1.824797809559692</v>
      </c>
      <c r="I10" s="396">
        <v>1.8410787422307089</v>
      </c>
      <c r="J10" s="397">
        <v>1.8362153389104645</v>
      </c>
      <c r="L10" s="199"/>
      <c r="M10" s="199"/>
      <c r="N10" s="199"/>
      <c r="O10" s="199"/>
    </row>
    <row r="11" spans="1:20" s="33" customFormat="1" ht="6.75" customHeight="1">
      <c r="A11" s="375"/>
      <c r="B11" s="398"/>
      <c r="C11" s="399"/>
      <c r="D11" s="400"/>
      <c r="E11" s="398"/>
      <c r="F11" s="399"/>
      <c r="G11" s="400"/>
      <c r="H11" s="401"/>
      <c r="I11" s="401"/>
      <c r="J11" s="402"/>
      <c r="L11" s="199"/>
      <c r="M11" s="199"/>
      <c r="N11" s="199"/>
      <c r="O11" s="199"/>
    </row>
    <row r="12" spans="1:20" ht="15" customHeight="1">
      <c r="A12" s="375" t="s">
        <v>46</v>
      </c>
      <c r="B12" s="381">
        <v>98902.916096685396</v>
      </c>
      <c r="C12" s="382">
        <v>99186.961489931477</v>
      </c>
      <c r="D12" s="383">
        <v>97401.671715532968</v>
      </c>
      <c r="E12" s="381">
        <v>178708.89516897278</v>
      </c>
      <c r="F12" s="382">
        <v>180792.62065616317</v>
      </c>
      <c r="G12" s="383">
        <v>176887.14545559356</v>
      </c>
      <c r="H12" s="403">
        <v>1.8069122956321202</v>
      </c>
      <c r="I12" s="403">
        <v>1.8227458321174153</v>
      </c>
      <c r="J12" s="404">
        <v>1.8160586193243415</v>
      </c>
      <c r="L12" s="199"/>
      <c r="M12" s="199"/>
      <c r="N12" s="199"/>
      <c r="O12" s="199"/>
      <c r="T12" s="33"/>
    </row>
    <row r="13" spans="1:20" ht="15" customHeight="1">
      <c r="A13" s="386" t="s">
        <v>295</v>
      </c>
      <c r="B13" s="387">
        <v>4925.2168317780834</v>
      </c>
      <c r="C13" s="388">
        <v>5305.1244486951455</v>
      </c>
      <c r="D13" s="389">
        <v>5432.0647454001855</v>
      </c>
      <c r="E13" s="387">
        <v>10756.454369559919</v>
      </c>
      <c r="F13" s="388">
        <v>11585.537496786685</v>
      </c>
      <c r="G13" s="389">
        <v>11937.73879144821</v>
      </c>
      <c r="H13" s="405">
        <v>2.1839554961637422</v>
      </c>
      <c r="I13" s="405">
        <v>2.1838389671775329</v>
      </c>
      <c r="J13" s="406">
        <v>2.1976429499587535</v>
      </c>
      <c r="L13" s="199"/>
      <c r="M13" s="199"/>
      <c r="N13" s="199"/>
      <c r="O13" s="199"/>
      <c r="T13" s="33"/>
    </row>
    <row r="14" spans="1:20" s="33" customFormat="1" ht="15" customHeight="1">
      <c r="A14" s="407" t="s">
        <v>41</v>
      </c>
      <c r="B14" s="398">
        <v>98127.295273943237</v>
      </c>
      <c r="C14" s="399">
        <v>99300.763214752107</v>
      </c>
      <c r="D14" s="400">
        <v>95971.087840982611</v>
      </c>
      <c r="E14" s="398">
        <v>966895.23385335295</v>
      </c>
      <c r="F14" s="399">
        <v>973291.63724638824</v>
      </c>
      <c r="G14" s="400">
        <v>936445.72213213495</v>
      </c>
      <c r="H14" s="401">
        <v>9.8534789036430599</v>
      </c>
      <c r="I14" s="401">
        <v>9.8014517284374332</v>
      </c>
      <c r="J14" s="402">
        <v>9.7575816133683944</v>
      </c>
      <c r="L14" s="199"/>
      <c r="M14" s="199"/>
      <c r="N14" s="199"/>
      <c r="O14" s="199"/>
    </row>
    <row r="15" spans="1:20" s="33" customFormat="1" ht="8.25" customHeight="1">
      <c r="A15" s="375"/>
      <c r="B15" s="398"/>
      <c r="C15" s="399"/>
      <c r="D15" s="400"/>
      <c r="E15" s="398"/>
      <c r="F15" s="399"/>
      <c r="G15" s="400"/>
      <c r="H15" s="401"/>
      <c r="I15" s="401"/>
      <c r="J15" s="402"/>
      <c r="L15" s="199"/>
      <c r="M15" s="199"/>
      <c r="N15" s="199"/>
      <c r="O15" s="199"/>
    </row>
    <row r="16" spans="1:20" ht="15" customHeight="1">
      <c r="A16" s="375" t="s">
        <v>46</v>
      </c>
      <c r="B16" s="381">
        <v>80227.558641588286</v>
      </c>
      <c r="C16" s="382">
        <v>79958.047688168706</v>
      </c>
      <c r="D16" s="383">
        <v>77632.288619094761</v>
      </c>
      <c r="E16" s="381">
        <v>764785.82857816666</v>
      </c>
      <c r="F16" s="382">
        <v>756663.2399614359</v>
      </c>
      <c r="G16" s="383">
        <v>733643.93561998417</v>
      </c>
      <c r="H16" s="403">
        <v>9.5327072333685319</v>
      </c>
      <c r="I16" s="403">
        <v>9.4632530663126531</v>
      </c>
      <c r="J16" s="404">
        <v>9.4502422725115185</v>
      </c>
      <c r="L16" s="199"/>
      <c r="M16" s="199"/>
      <c r="N16" s="199"/>
      <c r="O16" s="199"/>
      <c r="T16" s="33"/>
    </row>
    <row r="17" spans="1:21" ht="15" customHeight="1">
      <c r="A17" s="386" t="s">
        <v>296</v>
      </c>
      <c r="B17" s="387">
        <v>17899.736632354954</v>
      </c>
      <c r="C17" s="388">
        <v>19342.715526583394</v>
      </c>
      <c r="D17" s="389">
        <v>18338.799221887846</v>
      </c>
      <c r="E17" s="387">
        <v>202109.40527518626</v>
      </c>
      <c r="F17" s="388">
        <v>216628.39728495228</v>
      </c>
      <c r="G17" s="389">
        <v>202801.78651215084</v>
      </c>
      <c r="H17" s="405">
        <v>11.291194358125928</v>
      </c>
      <c r="I17" s="405">
        <v>11.199482150643846</v>
      </c>
      <c r="J17" s="406">
        <v>11.058618618284532</v>
      </c>
      <c r="L17" s="199"/>
      <c r="M17" s="199"/>
      <c r="N17" s="199"/>
      <c r="O17" s="199"/>
      <c r="T17" s="33"/>
    </row>
    <row r="18" spans="1:21" ht="14.25">
      <c r="A18" s="14" t="s">
        <v>242</v>
      </c>
      <c r="B18" s="200"/>
      <c r="C18" s="200"/>
      <c r="D18" s="200"/>
      <c r="E18" s="200"/>
      <c r="F18" s="200"/>
      <c r="G18" s="200"/>
      <c r="H18" s="200"/>
      <c r="I18" s="200"/>
      <c r="J18" s="200"/>
      <c r="K18" s="200"/>
      <c r="L18" s="200"/>
      <c r="M18" s="200"/>
      <c r="N18" s="200"/>
      <c r="O18" s="201"/>
      <c r="P18" s="201"/>
      <c r="Q18" s="201"/>
      <c r="R18" s="201"/>
      <c r="S18" s="201"/>
      <c r="T18" s="201"/>
      <c r="U18" s="35"/>
    </row>
    <row r="19" spans="1:21">
      <c r="A19" s="173" t="s">
        <v>221</v>
      </c>
      <c r="E19" s="39"/>
      <c r="F19" s="39"/>
      <c r="G19" s="39"/>
      <c r="H19" s="36"/>
      <c r="J19" s="14"/>
      <c r="K19" s="14"/>
      <c r="L19" s="14"/>
      <c r="M19" s="36"/>
    </row>
    <row r="20" spans="1:21">
      <c r="E20" s="39"/>
      <c r="F20" s="39"/>
      <c r="G20" s="39"/>
      <c r="I20" s="36"/>
      <c r="J20" s="14"/>
      <c r="K20" s="14"/>
      <c r="L20" s="14"/>
      <c r="M20" s="36"/>
    </row>
    <row r="22" spans="1:21" ht="15">
      <c r="A22" s="142"/>
      <c r="B22" s="142"/>
      <c r="C22" s="142"/>
      <c r="D22" s="142"/>
      <c r="E22" s="142"/>
      <c r="F22" s="142"/>
      <c r="G22" s="142"/>
    </row>
    <row r="23" spans="1:21" ht="15">
      <c r="A23" s="142"/>
      <c r="B23" s="142"/>
      <c r="C23" s="142"/>
      <c r="D23" s="142"/>
      <c r="E23" s="142"/>
      <c r="F23" s="142"/>
      <c r="G23" s="142"/>
      <c r="H23" s="145"/>
      <c r="I23" s="145"/>
      <c r="J23" s="145"/>
      <c r="K23" s="145"/>
      <c r="L23" s="145"/>
      <c r="M23" s="145"/>
      <c r="N23" s="145"/>
      <c r="O23" s="145"/>
    </row>
    <row r="24" spans="1:21" ht="15">
      <c r="A24" s="151"/>
      <c r="B24" s="142"/>
      <c r="C24" s="142"/>
      <c r="D24" s="142"/>
      <c r="E24" s="142"/>
      <c r="F24" s="142"/>
      <c r="G24" s="142"/>
      <c r="H24" s="145"/>
      <c r="I24" s="145"/>
      <c r="J24" s="145"/>
      <c r="K24" s="145"/>
      <c r="L24" s="145"/>
      <c r="M24" s="145"/>
      <c r="N24" s="145"/>
      <c r="O24" s="145"/>
    </row>
    <row r="25" spans="1:21" ht="15">
      <c r="A25" s="143"/>
      <c r="B25" s="93"/>
      <c r="C25" s="93"/>
      <c r="D25" s="93"/>
      <c r="E25" s="93"/>
      <c r="F25" s="93"/>
      <c r="G25" s="93"/>
      <c r="H25" s="93"/>
      <c r="I25" s="93"/>
      <c r="J25" s="93"/>
      <c r="K25" s="93"/>
      <c r="L25" s="93"/>
      <c r="M25" s="93"/>
      <c r="N25" s="93"/>
      <c r="O25" s="93"/>
    </row>
    <row r="26" spans="1:21" ht="15">
      <c r="A26" s="147"/>
      <c r="B26" s="93"/>
      <c r="C26" s="93"/>
      <c r="D26" s="93"/>
      <c r="E26" s="93"/>
      <c r="F26" s="93"/>
      <c r="G26" s="93"/>
      <c r="H26" s="93"/>
      <c r="I26" s="93"/>
      <c r="J26" s="93"/>
      <c r="K26" s="93"/>
      <c r="L26" s="93"/>
      <c r="M26" s="93"/>
      <c r="N26" s="93"/>
      <c r="O26" s="93"/>
    </row>
    <row r="27" spans="1:21" ht="15">
      <c r="A27" s="144"/>
      <c r="B27" s="93"/>
      <c r="C27" s="93"/>
      <c r="D27" s="93"/>
      <c r="E27" s="93"/>
      <c r="F27" s="93"/>
      <c r="G27" s="93"/>
      <c r="H27" s="93"/>
      <c r="I27" s="93"/>
      <c r="J27" s="93"/>
      <c r="K27" s="93"/>
      <c r="L27" s="93"/>
      <c r="M27" s="93"/>
      <c r="N27" s="93"/>
      <c r="O27" s="93"/>
    </row>
    <row r="28" spans="1:21" ht="15">
      <c r="A28" s="148"/>
      <c r="B28" s="93"/>
      <c r="C28" s="93"/>
      <c r="D28" s="93"/>
      <c r="E28" s="93"/>
      <c r="F28" s="93"/>
      <c r="G28" s="93"/>
      <c r="H28" s="93"/>
      <c r="I28" s="93"/>
      <c r="J28" s="93"/>
      <c r="K28" s="93"/>
      <c r="L28" s="93"/>
      <c r="M28" s="93"/>
      <c r="N28" s="93"/>
      <c r="O28" s="93"/>
    </row>
    <row r="29" spans="1:21" ht="15">
      <c r="A29" s="148"/>
      <c r="B29" s="93"/>
      <c r="C29" s="93"/>
      <c r="D29" s="93"/>
      <c r="E29" s="93"/>
      <c r="F29" s="93"/>
      <c r="G29" s="93"/>
      <c r="H29" s="93"/>
      <c r="I29" s="93"/>
      <c r="J29" s="93"/>
      <c r="K29" s="93"/>
      <c r="L29" s="93"/>
      <c r="M29" s="93"/>
      <c r="N29" s="93"/>
      <c r="O29" s="93"/>
    </row>
    <row r="30" spans="1:21" ht="15">
      <c r="A30" s="143"/>
      <c r="B30" s="93"/>
      <c r="C30" s="93"/>
      <c r="D30" s="93"/>
      <c r="E30" s="93"/>
      <c r="F30" s="93"/>
      <c r="G30" s="93"/>
      <c r="H30" s="93"/>
      <c r="I30" s="93"/>
      <c r="J30" s="93"/>
      <c r="K30" s="93"/>
      <c r="L30" s="93"/>
      <c r="M30" s="93"/>
      <c r="N30" s="93"/>
      <c r="O30" s="93"/>
    </row>
    <row r="31" spans="1:21" ht="15">
      <c r="A31" s="147"/>
      <c r="B31" s="93"/>
      <c r="C31" s="93"/>
      <c r="D31" s="93"/>
      <c r="E31" s="93"/>
      <c r="F31" s="93"/>
      <c r="G31" s="93"/>
      <c r="H31" s="93"/>
      <c r="I31" s="93"/>
      <c r="J31" s="93"/>
      <c r="K31" s="93"/>
      <c r="L31" s="93"/>
      <c r="M31" s="93"/>
      <c r="N31" s="93"/>
      <c r="O31" s="93"/>
    </row>
    <row r="32" spans="1:21" ht="15">
      <c r="A32" s="144"/>
      <c r="B32" s="93"/>
      <c r="C32" s="93"/>
      <c r="D32" s="93"/>
      <c r="E32" s="93"/>
      <c r="F32" s="93"/>
      <c r="G32" s="93"/>
      <c r="H32" s="93"/>
      <c r="I32" s="93"/>
      <c r="J32" s="93"/>
      <c r="K32" s="93"/>
      <c r="L32" s="93"/>
      <c r="M32" s="93"/>
      <c r="N32" s="93"/>
      <c r="O32" s="93"/>
    </row>
    <row r="33" spans="1:15" ht="15">
      <c r="A33" s="148"/>
      <c r="B33" s="93"/>
      <c r="C33" s="93"/>
      <c r="D33" s="93"/>
      <c r="E33" s="93"/>
      <c r="F33" s="93"/>
      <c r="G33" s="93"/>
      <c r="H33" s="93"/>
      <c r="I33" s="93"/>
      <c r="J33" s="93"/>
      <c r="K33" s="93"/>
      <c r="L33" s="93"/>
      <c r="M33" s="93"/>
      <c r="N33" s="93"/>
      <c r="O33" s="93"/>
    </row>
    <row r="34" spans="1:15">
      <c r="A34" s="9"/>
      <c r="B34" s="96"/>
      <c r="C34" s="96"/>
      <c r="D34" s="96"/>
      <c r="E34" s="97"/>
      <c r="F34" s="97"/>
      <c r="G34" s="97"/>
    </row>
    <row r="35" spans="1:15" ht="15">
      <c r="A35" s="147"/>
      <c r="B35" s="93"/>
      <c r="C35" s="93"/>
      <c r="D35" s="93"/>
      <c r="E35" s="93"/>
      <c r="F35" s="93"/>
      <c r="G35" s="93"/>
    </row>
    <row r="36" spans="1:15" ht="15">
      <c r="A36" s="147"/>
      <c r="B36" s="93"/>
      <c r="C36" s="93"/>
      <c r="D36" s="93"/>
      <c r="E36" s="93"/>
      <c r="F36" s="93"/>
      <c r="G36" s="93"/>
    </row>
    <row r="37" spans="1:15" ht="15">
      <c r="A37" s="148"/>
      <c r="B37" s="93"/>
      <c r="C37" s="93"/>
      <c r="D37" s="93"/>
      <c r="E37" s="93"/>
      <c r="F37" s="93"/>
      <c r="G37" s="93"/>
    </row>
    <row r="38" spans="1:15" ht="15">
      <c r="A38" s="148"/>
      <c r="B38" s="93"/>
      <c r="C38" s="93"/>
      <c r="D38" s="93"/>
      <c r="E38" s="93"/>
      <c r="F38" s="93"/>
      <c r="G38" s="93"/>
    </row>
    <row r="39" spans="1:15" ht="15">
      <c r="A39" s="143"/>
      <c r="B39" s="93"/>
      <c r="C39" s="93"/>
      <c r="D39" s="93"/>
      <c r="E39" s="93"/>
      <c r="F39" s="93"/>
      <c r="G39" s="93"/>
    </row>
    <row r="40" spans="1:15" ht="15">
      <c r="A40" s="147"/>
      <c r="B40" s="146"/>
      <c r="C40" s="146"/>
      <c r="D40" s="146"/>
      <c r="E40" s="146"/>
      <c r="F40" s="146"/>
      <c r="G40" s="146"/>
    </row>
    <row r="41" spans="1:15" ht="15">
      <c r="A41" s="148"/>
      <c r="B41" s="146"/>
      <c r="C41" s="146"/>
      <c r="D41" s="146"/>
      <c r="E41" s="146"/>
      <c r="F41" s="146"/>
      <c r="G41" s="146"/>
    </row>
    <row r="42" spans="1:15" ht="15">
      <c r="A42" s="148"/>
      <c r="B42" s="146"/>
      <c r="C42" s="146"/>
      <c r="D42" s="146"/>
      <c r="E42" s="146"/>
      <c r="F42" s="146"/>
      <c r="G42" s="146"/>
    </row>
    <row r="43" spans="1:15" ht="15">
      <c r="A43" s="148"/>
      <c r="B43" s="146"/>
      <c r="C43" s="146"/>
      <c r="D43" s="146"/>
      <c r="E43" s="146"/>
      <c r="F43" s="146"/>
      <c r="G43" s="146"/>
    </row>
    <row r="44" spans="1:15" ht="15">
      <c r="A44" s="147"/>
      <c r="B44" s="146"/>
      <c r="C44" s="146"/>
      <c r="D44" s="146"/>
      <c r="E44" s="146"/>
      <c r="F44" s="146"/>
      <c r="G44" s="146"/>
    </row>
    <row r="45" spans="1:15" ht="15">
      <c r="A45" s="148"/>
      <c r="B45" s="146"/>
      <c r="C45" s="146"/>
      <c r="D45" s="146"/>
      <c r="E45" s="146"/>
      <c r="F45" s="146"/>
      <c r="G45" s="146"/>
    </row>
    <row r="46" spans="1:15" ht="15">
      <c r="A46" s="148"/>
      <c r="B46" s="146"/>
      <c r="C46" s="146"/>
      <c r="D46" s="146"/>
      <c r="E46" s="146"/>
      <c r="F46" s="146"/>
      <c r="G46" s="146"/>
    </row>
    <row r="47" spans="1:15" ht="15">
      <c r="A47" s="148"/>
      <c r="B47" s="146"/>
      <c r="C47" s="146"/>
      <c r="D47" s="146"/>
      <c r="E47" s="146"/>
      <c r="F47" s="146"/>
      <c r="G47" s="146"/>
    </row>
    <row r="48" spans="1:15" ht="15">
      <c r="A48" s="147"/>
      <c r="B48" s="146"/>
      <c r="C48" s="146"/>
      <c r="D48" s="146"/>
      <c r="E48" s="146"/>
      <c r="F48" s="146"/>
      <c r="G48" s="146"/>
    </row>
  </sheetData>
  <mergeCells count="4">
    <mergeCell ref="A4:A5"/>
    <mergeCell ref="B4:D4"/>
    <mergeCell ref="E4:G4"/>
    <mergeCell ref="H4:J4"/>
  </mergeCells>
  <phoneticPr fontId="0" type="noConversion"/>
  <hyperlinks>
    <hyperlink ref="I1" location="Sommaire!A1" display="Retour au sommaire"/>
  </hyperlinks>
  <pageMargins left="0.25" right="0.25" top="0.75" bottom="0.75" header="0.3" footer="0.3"/>
  <pageSetup paperSize="9" scale="60" orientation="landscape" r:id="rId1"/>
  <headerFooter alignWithMargins="0">
    <oddFooter>&amp;L&amp;F&amp;R&amp;D&amp;T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54"/>
  <sheetViews>
    <sheetView topLeftCell="D1" zoomScaleNormal="100" workbookViewId="0">
      <selection activeCell="E24" sqref="E24"/>
    </sheetView>
  </sheetViews>
  <sheetFormatPr baseColWidth="10" defaultRowHeight="12.75"/>
  <cols>
    <col min="1" max="1" width="26.7109375" style="40" customWidth="1"/>
    <col min="2" max="7" width="14.42578125" style="40" customWidth="1"/>
    <col min="8" max="9" width="13.7109375" style="40" customWidth="1"/>
    <col min="10" max="10" width="13.7109375" style="133" customWidth="1"/>
    <col min="11" max="11" width="9" style="133" bestFit="1" customWidth="1"/>
    <col min="12" max="13" width="6.42578125" style="133" bestFit="1" customWidth="1"/>
    <col min="14" max="14" width="6.7109375" style="133" customWidth="1"/>
    <col min="15" max="15" width="20.42578125" style="133" bestFit="1" customWidth="1"/>
    <col min="16" max="17" width="8.28515625" style="133" customWidth="1"/>
    <col min="18" max="18" width="7" style="133" customWidth="1"/>
    <col min="19" max="19" width="11.140625" style="133" customWidth="1"/>
    <col min="20" max="20" width="11.85546875" style="133" customWidth="1"/>
    <col min="21" max="22" width="11.42578125" style="133"/>
    <col min="23" max="16384" width="11.42578125" style="40"/>
  </cols>
  <sheetData>
    <row r="1" spans="1:21" ht="15.75">
      <c r="A1" s="30" t="s">
        <v>47</v>
      </c>
      <c r="I1" s="168" t="s">
        <v>109</v>
      </c>
    </row>
    <row r="2" spans="1:21">
      <c r="A2" s="41" t="s">
        <v>210</v>
      </c>
      <c r="H2" s="168"/>
    </row>
    <row r="3" spans="1:21" ht="21" customHeight="1">
      <c r="A3" s="800" t="s">
        <v>15</v>
      </c>
      <c r="B3" s="802" t="s">
        <v>44</v>
      </c>
      <c r="C3" s="772"/>
      <c r="D3" s="773"/>
      <c r="E3" s="802" t="s">
        <v>49</v>
      </c>
      <c r="F3" s="772"/>
      <c r="G3" s="773"/>
      <c r="H3" s="799" t="s">
        <v>48</v>
      </c>
      <c r="I3" s="772"/>
      <c r="J3" s="773"/>
      <c r="K3" s="194"/>
      <c r="L3" s="194"/>
      <c r="M3" s="194"/>
      <c r="N3" s="194"/>
      <c r="O3" s="202"/>
      <c r="P3" s="202"/>
      <c r="Q3" s="202"/>
      <c r="R3" s="202"/>
      <c r="S3" s="202"/>
    </row>
    <row r="4" spans="1:21" ht="15" customHeight="1">
      <c r="A4" s="801"/>
      <c r="B4" s="326" t="s">
        <v>244</v>
      </c>
      <c r="C4" s="327" t="s">
        <v>245</v>
      </c>
      <c r="D4" s="328">
        <v>2015</v>
      </c>
      <c r="E4" s="326" t="s">
        <v>244</v>
      </c>
      <c r="F4" s="327" t="s">
        <v>245</v>
      </c>
      <c r="G4" s="328">
        <v>2015</v>
      </c>
      <c r="H4" s="327" t="s">
        <v>244</v>
      </c>
      <c r="I4" s="327" t="s">
        <v>245</v>
      </c>
      <c r="J4" s="328">
        <v>2015</v>
      </c>
      <c r="O4" s="202"/>
      <c r="P4" s="203"/>
      <c r="Q4" s="203"/>
      <c r="R4" s="203"/>
      <c r="S4" s="203"/>
    </row>
    <row r="5" spans="1:21" ht="15" customHeight="1">
      <c r="A5" s="329" t="s">
        <v>246</v>
      </c>
      <c r="B5" s="330">
        <v>25499.718035042406</v>
      </c>
      <c r="C5" s="331">
        <v>26115.62930563898</v>
      </c>
      <c r="D5" s="332">
        <v>25273.037452748853</v>
      </c>
      <c r="E5" s="330">
        <v>130905.68960435034</v>
      </c>
      <c r="F5" s="331">
        <v>130073.83636719814</v>
      </c>
      <c r="G5" s="332">
        <v>122867.06621449839</v>
      </c>
      <c r="H5" s="333">
        <v>5.1336132197405551</v>
      </c>
      <c r="I5" s="333">
        <v>4.9806893352982353</v>
      </c>
      <c r="J5" s="334">
        <v>4.8615868371268771</v>
      </c>
      <c r="O5" s="202"/>
      <c r="P5" s="203"/>
      <c r="Q5" s="203"/>
      <c r="R5" s="203"/>
      <c r="S5" s="203"/>
      <c r="T5" s="129"/>
      <c r="U5" s="129"/>
    </row>
    <row r="6" spans="1:21" ht="15" customHeight="1">
      <c r="A6" s="329" t="s">
        <v>247</v>
      </c>
      <c r="B6" s="330">
        <v>9023.9688301793867</v>
      </c>
      <c r="C6" s="331">
        <v>8802.7293703843388</v>
      </c>
      <c r="D6" s="332">
        <v>7995.1604860741218</v>
      </c>
      <c r="E6" s="330">
        <v>39108.532127006132</v>
      </c>
      <c r="F6" s="331">
        <v>38642.32907759503</v>
      </c>
      <c r="G6" s="332">
        <v>33252.956484640214</v>
      </c>
      <c r="H6" s="333">
        <v>4.3338505332834467</v>
      </c>
      <c r="I6" s="333">
        <v>4.3898122334195824</v>
      </c>
      <c r="J6" s="334">
        <v>4.1591355849028711</v>
      </c>
      <c r="O6" s="202"/>
      <c r="P6" s="203"/>
      <c r="Q6" s="203"/>
      <c r="R6" s="203"/>
      <c r="S6" s="203"/>
      <c r="T6" s="129"/>
      <c r="U6" s="129"/>
    </row>
    <row r="7" spans="1:21" ht="15" customHeight="1">
      <c r="A7" s="329" t="s">
        <v>31</v>
      </c>
      <c r="B7" s="330">
        <v>13072.262341662597</v>
      </c>
      <c r="C7" s="331">
        <v>13218.729566899443</v>
      </c>
      <c r="D7" s="332">
        <v>12702.757744640699</v>
      </c>
      <c r="E7" s="330">
        <v>80333.978344912233</v>
      </c>
      <c r="F7" s="331">
        <v>78852.445707005332</v>
      </c>
      <c r="G7" s="332">
        <v>77964.818217589374</v>
      </c>
      <c r="H7" s="333">
        <v>6.1453768479599642</v>
      </c>
      <c r="I7" s="333">
        <v>5.9652060591705407</v>
      </c>
      <c r="J7" s="334">
        <v>6.1376293073433423</v>
      </c>
      <c r="O7" s="202"/>
      <c r="P7" s="203"/>
      <c r="Q7" s="203"/>
      <c r="R7" s="203"/>
      <c r="S7" s="203"/>
      <c r="T7" s="129"/>
      <c r="U7" s="129"/>
    </row>
    <row r="8" spans="1:21" ht="15" customHeight="1">
      <c r="A8" s="329" t="s">
        <v>248</v>
      </c>
      <c r="B8" s="330">
        <v>8130.0439892249797</v>
      </c>
      <c r="C8" s="331">
        <v>8060.2492076531144</v>
      </c>
      <c r="D8" s="332">
        <v>7813.7305118275508</v>
      </c>
      <c r="E8" s="330">
        <v>29236.347230276406</v>
      </c>
      <c r="F8" s="331">
        <v>29600.711511070174</v>
      </c>
      <c r="G8" s="332">
        <v>27640.80891763197</v>
      </c>
      <c r="H8" s="333">
        <v>3.5960872129381243</v>
      </c>
      <c r="I8" s="333">
        <v>3.672431304352803</v>
      </c>
      <c r="J8" s="334">
        <v>3.5374663709981302</v>
      </c>
      <c r="O8" s="202"/>
      <c r="P8" s="203"/>
      <c r="Q8" s="203"/>
      <c r="R8" s="203"/>
      <c r="S8" s="203"/>
      <c r="T8" s="129"/>
      <c r="U8" s="129"/>
    </row>
    <row r="9" spans="1:21" ht="15" customHeight="1">
      <c r="A9" s="329" t="s">
        <v>32</v>
      </c>
      <c r="B9" s="330">
        <v>1517.5801126675726</v>
      </c>
      <c r="C9" s="331">
        <v>1657.9464275360974</v>
      </c>
      <c r="D9" s="332">
        <v>1531.1988920202175</v>
      </c>
      <c r="E9" s="330">
        <v>19309.651876550877</v>
      </c>
      <c r="F9" s="331">
        <v>18883.864959709845</v>
      </c>
      <c r="G9" s="332">
        <v>20415.382118357666</v>
      </c>
      <c r="H9" s="333">
        <v>12.723975304742726</v>
      </c>
      <c r="I9" s="333">
        <v>11.389912632927157</v>
      </c>
      <c r="J9" s="334">
        <v>13.332939453360124</v>
      </c>
      <c r="O9" s="202"/>
      <c r="P9" s="203"/>
      <c r="Q9" s="203"/>
      <c r="R9" s="203"/>
      <c r="S9" s="203"/>
      <c r="T9" s="129"/>
      <c r="U9" s="129"/>
    </row>
    <row r="10" spans="1:21" ht="15" customHeight="1">
      <c r="A10" s="329" t="s">
        <v>249</v>
      </c>
      <c r="B10" s="330">
        <v>12145.353585227394</v>
      </c>
      <c r="C10" s="331">
        <v>13097.468711977263</v>
      </c>
      <c r="D10" s="332">
        <v>11361.19582954697</v>
      </c>
      <c r="E10" s="330">
        <v>45781.450149547083</v>
      </c>
      <c r="F10" s="331">
        <v>51977.143081816066</v>
      </c>
      <c r="G10" s="332">
        <v>46172.71034211549</v>
      </c>
      <c r="H10" s="333">
        <v>3.7694621097924936</v>
      </c>
      <c r="I10" s="333">
        <v>3.9684876692459246</v>
      </c>
      <c r="J10" s="334">
        <v>4.06407133851478</v>
      </c>
      <c r="O10" s="202"/>
      <c r="P10" s="203"/>
      <c r="Q10" s="203"/>
      <c r="R10" s="203"/>
      <c r="S10" s="203"/>
      <c r="T10" s="129"/>
      <c r="U10" s="129"/>
    </row>
    <row r="11" spans="1:21" ht="15" customHeight="1">
      <c r="A11" s="329" t="s">
        <v>250</v>
      </c>
      <c r="B11" s="330">
        <v>10523.97748386129</v>
      </c>
      <c r="C11" s="331">
        <v>10336.947442808179</v>
      </c>
      <c r="D11" s="332">
        <v>10242.821641810378</v>
      </c>
      <c r="E11" s="330">
        <v>39810.399417530309</v>
      </c>
      <c r="F11" s="331">
        <v>39597.768735782869</v>
      </c>
      <c r="G11" s="332">
        <v>38220.988523002154</v>
      </c>
      <c r="H11" s="333">
        <v>3.7828282584773936</v>
      </c>
      <c r="I11" s="333">
        <v>3.8307023378872449</v>
      </c>
      <c r="J11" s="334">
        <v>3.7314901947513306</v>
      </c>
      <c r="O11" s="202"/>
      <c r="P11" s="203"/>
      <c r="Q11" s="203"/>
      <c r="R11" s="203"/>
      <c r="S11" s="203"/>
      <c r="T11" s="129"/>
      <c r="U11" s="129"/>
    </row>
    <row r="12" spans="1:21" ht="15" customHeight="1">
      <c r="A12" s="329" t="s">
        <v>251</v>
      </c>
      <c r="B12" s="330">
        <v>13653.228947882279</v>
      </c>
      <c r="C12" s="331">
        <v>13399.635510328813</v>
      </c>
      <c r="D12" s="332">
        <v>12417.303457469618</v>
      </c>
      <c r="E12" s="330">
        <v>46716.403038044671</v>
      </c>
      <c r="F12" s="331">
        <v>45481.678640113103</v>
      </c>
      <c r="G12" s="332">
        <v>42700.77177261941</v>
      </c>
      <c r="H12" s="333">
        <v>3.4216377104912423</v>
      </c>
      <c r="I12" s="333">
        <v>3.3942474483768277</v>
      </c>
      <c r="J12" s="334">
        <v>3.438811970640276</v>
      </c>
      <c r="O12" s="202"/>
      <c r="P12" s="203"/>
      <c r="Q12" s="203"/>
      <c r="R12" s="203"/>
      <c r="S12" s="203"/>
      <c r="T12" s="129"/>
      <c r="U12" s="129"/>
    </row>
    <row r="13" spans="1:21" ht="15" customHeight="1">
      <c r="A13" s="329" t="s">
        <v>252</v>
      </c>
      <c r="B13" s="330">
        <v>11301.249657178725</v>
      </c>
      <c r="C13" s="331">
        <v>10898.37822829435</v>
      </c>
      <c r="D13" s="332">
        <v>11301.386121364587</v>
      </c>
      <c r="E13" s="330">
        <v>48256.191352124428</v>
      </c>
      <c r="F13" s="331">
        <v>47778.663479789742</v>
      </c>
      <c r="G13" s="332">
        <v>48304.266225567</v>
      </c>
      <c r="H13" s="333">
        <v>4.2699871975194679</v>
      </c>
      <c r="I13" s="333">
        <v>4.3840159039210862</v>
      </c>
      <c r="J13" s="334">
        <v>4.2741895292163061</v>
      </c>
      <c r="O13" s="202"/>
      <c r="P13" s="203"/>
      <c r="Q13" s="203"/>
      <c r="R13" s="203"/>
      <c r="S13" s="203"/>
      <c r="T13" s="129"/>
      <c r="U13" s="129"/>
    </row>
    <row r="14" spans="1:21" ht="15" customHeight="1">
      <c r="A14" s="329" t="s">
        <v>253</v>
      </c>
      <c r="B14" s="330">
        <v>21582.934496110538</v>
      </c>
      <c r="C14" s="331">
        <v>22191.91734817675</v>
      </c>
      <c r="D14" s="332">
        <v>22549.554531286372</v>
      </c>
      <c r="E14" s="330">
        <v>132809.10076131966</v>
      </c>
      <c r="F14" s="331">
        <v>136436.07056031225</v>
      </c>
      <c r="G14" s="332">
        <v>137489.77905144004</v>
      </c>
      <c r="H14" s="333">
        <v>6.1534311187041411</v>
      </c>
      <c r="I14" s="333">
        <v>6.1480073316658057</v>
      </c>
      <c r="J14" s="334">
        <v>6.0972281674425046</v>
      </c>
      <c r="O14" s="202"/>
      <c r="P14" s="203"/>
      <c r="Q14" s="203"/>
      <c r="R14" s="203"/>
      <c r="S14" s="203"/>
      <c r="T14" s="129"/>
      <c r="U14" s="129"/>
    </row>
    <row r="15" spans="1:21" ht="15" customHeight="1">
      <c r="A15" s="329" t="s">
        <v>254</v>
      </c>
      <c r="B15" s="330">
        <v>22161.92865552432</v>
      </c>
      <c r="C15" s="331">
        <v>21832.54208904249</v>
      </c>
      <c r="D15" s="332">
        <v>23095.373243870501</v>
      </c>
      <c r="E15" s="330">
        <v>147127.35465260164</v>
      </c>
      <c r="F15" s="331">
        <v>144715.95063012393</v>
      </c>
      <c r="G15" s="332">
        <v>144561.60257925122</v>
      </c>
      <c r="H15" s="333">
        <v>6.6387432673160918</v>
      </c>
      <c r="I15" s="333">
        <v>6.6284516956344381</v>
      </c>
      <c r="J15" s="334">
        <v>6.2593317307663687</v>
      </c>
      <c r="O15" s="202"/>
      <c r="P15" s="203"/>
      <c r="Q15" s="203"/>
      <c r="R15" s="203"/>
      <c r="S15" s="203"/>
      <c r="T15" s="129"/>
      <c r="U15" s="129"/>
    </row>
    <row r="16" spans="1:21" ht="15" customHeight="1">
      <c r="A16" s="329" t="s">
        <v>33</v>
      </c>
      <c r="B16" s="330">
        <v>13976.264043440306</v>
      </c>
      <c r="C16" s="331">
        <v>13837.320973791366</v>
      </c>
      <c r="D16" s="332">
        <v>13445.394373868185</v>
      </c>
      <c r="E16" s="330">
        <v>67836.6093713952</v>
      </c>
      <c r="F16" s="331">
        <v>68734.537186650472</v>
      </c>
      <c r="G16" s="332">
        <v>66243.632343452307</v>
      </c>
      <c r="H16" s="333">
        <v>4.8537011865652318</v>
      </c>
      <c r="I16" s="333">
        <v>4.9673298261157202</v>
      </c>
      <c r="J16" s="334">
        <v>4.9268642110044922</v>
      </c>
      <c r="O16" s="202"/>
      <c r="P16" s="203"/>
      <c r="Q16" s="203"/>
      <c r="R16" s="203"/>
      <c r="S16" s="203"/>
      <c r="T16" s="129"/>
      <c r="U16" s="129"/>
    </row>
    <row r="17" spans="1:122" ht="15" customHeight="1">
      <c r="A17" s="329" t="s">
        <v>219</v>
      </c>
      <c r="B17" s="330">
        <v>16541.964560271965</v>
      </c>
      <c r="C17" s="331">
        <v>15695.514995569025</v>
      </c>
      <c r="D17" s="332">
        <v>15305.046048099755</v>
      </c>
      <c r="E17" s="330">
        <v>116263.01582148051</v>
      </c>
      <c r="F17" s="331">
        <v>106680.86068043258</v>
      </c>
      <c r="G17" s="332">
        <v>104696.29828541253</v>
      </c>
      <c r="H17" s="333">
        <v>7.0283680875912262</v>
      </c>
      <c r="I17" s="333">
        <v>6.7969009433936689</v>
      </c>
      <c r="J17" s="334">
        <v>6.8406392216253034</v>
      </c>
      <c r="O17" s="202"/>
      <c r="P17" s="203"/>
      <c r="Q17" s="203"/>
      <c r="R17" s="203"/>
      <c r="S17" s="203"/>
      <c r="T17" s="129"/>
      <c r="U17" s="129"/>
    </row>
    <row r="18" spans="1:122" ht="15" customHeight="1">
      <c r="A18" s="335" t="s">
        <v>35</v>
      </c>
      <c r="B18" s="336">
        <v>179130.47473827377</v>
      </c>
      <c r="C18" s="337">
        <v>179145.00917810018</v>
      </c>
      <c r="D18" s="338">
        <v>175033.96033462783</v>
      </c>
      <c r="E18" s="336">
        <v>943494.72374713945</v>
      </c>
      <c r="F18" s="337">
        <v>937455.86061759968</v>
      </c>
      <c r="G18" s="338">
        <v>910531.08107557776</v>
      </c>
      <c r="H18" s="339">
        <v>5.2670810208350796</v>
      </c>
      <c r="I18" s="339">
        <v>5.2329443333004679</v>
      </c>
      <c r="J18" s="340">
        <v>5.2020252488993295</v>
      </c>
      <c r="P18" s="134"/>
      <c r="S18" s="129"/>
      <c r="T18" s="129"/>
      <c r="U18" s="129"/>
    </row>
    <row r="19" spans="1:122" ht="15" customHeight="1">
      <c r="A19" s="335" t="s">
        <v>178</v>
      </c>
      <c r="B19" s="341">
        <v>714.67036198524556</v>
      </c>
      <c r="C19" s="342">
        <v>729.570524669159</v>
      </c>
      <c r="D19" s="343">
        <v>593.74265372118339</v>
      </c>
      <c r="E19" s="341">
        <v>11565.393370359487</v>
      </c>
      <c r="F19" s="342">
        <v>12222.543298110069</v>
      </c>
      <c r="G19" s="343">
        <v>10461.873838210793</v>
      </c>
      <c r="H19" s="339">
        <v>16.182836151526676</v>
      </c>
      <c r="I19" s="339">
        <v>16.753066201040223</v>
      </c>
      <c r="J19" s="340">
        <v>17.620216052599115</v>
      </c>
      <c r="P19" s="134"/>
      <c r="S19" s="129"/>
      <c r="T19" s="129"/>
      <c r="U19" s="129"/>
    </row>
    <row r="20" spans="1:122" ht="18" customHeight="1">
      <c r="A20" s="320" t="s">
        <v>27</v>
      </c>
      <c r="B20" s="321">
        <v>179845.14510025902</v>
      </c>
      <c r="C20" s="322">
        <v>179874.57970276935</v>
      </c>
      <c r="D20" s="323">
        <v>175627.70298834902</v>
      </c>
      <c r="E20" s="321">
        <v>955060.11711749888</v>
      </c>
      <c r="F20" s="322">
        <v>949678.4039157097</v>
      </c>
      <c r="G20" s="323">
        <v>920992.95491378859</v>
      </c>
      <c r="H20" s="324">
        <v>5.3104581532355377</v>
      </c>
      <c r="I20" s="324">
        <v>5.2796698982423722</v>
      </c>
      <c r="J20" s="325">
        <v>5.2440072906657926</v>
      </c>
      <c r="P20" s="134"/>
      <c r="S20" s="129"/>
      <c r="T20" s="129"/>
      <c r="U20" s="129"/>
    </row>
    <row r="21" spans="1:122" s="749" customFormat="1" ht="14.25">
      <c r="A21" s="123" t="s">
        <v>242</v>
      </c>
      <c r="B21" s="345"/>
      <c r="C21" s="345"/>
      <c r="D21" s="345"/>
      <c r="E21" s="345"/>
      <c r="F21" s="345"/>
      <c r="G21" s="345"/>
      <c r="H21" s="345"/>
      <c r="I21" s="345"/>
      <c r="J21" s="345"/>
      <c r="K21" s="345"/>
      <c r="L21" s="345"/>
      <c r="M21" s="345"/>
      <c r="N21" s="345"/>
      <c r="O21" s="345"/>
      <c r="P21" s="345"/>
      <c r="Q21" s="345"/>
      <c r="R21" s="345"/>
      <c r="S21" s="345"/>
      <c r="T21" s="345"/>
      <c r="U21" s="345"/>
      <c r="V21" s="345"/>
    </row>
    <row r="22" spans="1:122" s="749" customFormat="1">
      <c r="A22" s="726" t="s">
        <v>221</v>
      </c>
      <c r="H22" s="750"/>
      <c r="I22" s="750"/>
      <c r="J22" s="751"/>
      <c r="K22" s="751"/>
      <c r="L22" s="751"/>
      <c r="M22" s="751"/>
      <c r="N22" s="345"/>
      <c r="O22" s="345"/>
      <c r="P22" s="345"/>
      <c r="Q22" s="345"/>
      <c r="R22" s="345"/>
      <c r="S22" s="345"/>
      <c r="T22" s="345"/>
      <c r="U22" s="345"/>
      <c r="V22" s="345"/>
    </row>
    <row r="23" spans="1:122" s="749" customFormat="1">
      <c r="F23" s="750"/>
      <c r="G23" s="750"/>
      <c r="J23" s="345"/>
      <c r="K23" s="345"/>
      <c r="L23" s="345"/>
      <c r="M23" s="345"/>
      <c r="N23" s="345"/>
      <c r="O23" s="345"/>
      <c r="P23" s="345"/>
      <c r="Q23" s="345"/>
      <c r="R23" s="345"/>
      <c r="S23" s="345"/>
      <c r="T23" s="345"/>
      <c r="U23" s="345"/>
      <c r="V23" s="345"/>
    </row>
    <row r="24" spans="1:122" s="716" customFormat="1" ht="47.25" customHeight="1">
      <c r="A24" s="714" t="s">
        <v>374</v>
      </c>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row>
    <row r="25" spans="1:122" s="722" customFormat="1" ht="12" customHeight="1">
      <c r="A25" s="717"/>
      <c r="B25" s="718"/>
      <c r="C25" s="718"/>
      <c r="D25" s="718"/>
      <c r="E25" s="718"/>
      <c r="F25" s="719"/>
      <c r="G25" s="719"/>
      <c r="H25" s="720"/>
      <c r="I25" s="718"/>
      <c r="J25" s="718"/>
      <c r="K25" s="718"/>
      <c r="L25" s="718"/>
      <c r="M25" s="718"/>
      <c r="N25" s="719"/>
      <c r="O25" s="719"/>
      <c r="P25" s="720"/>
      <c r="Q25" s="718"/>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721"/>
      <c r="BK25" s="721"/>
      <c r="BL25" s="721"/>
      <c r="BM25" s="721"/>
      <c r="BN25" s="721"/>
      <c r="BO25" s="721"/>
      <c r="BP25" s="721"/>
      <c r="BQ25" s="721"/>
      <c r="BR25" s="721"/>
      <c r="BS25" s="721"/>
      <c r="BT25" s="721"/>
      <c r="BU25" s="721"/>
      <c r="BV25" s="721"/>
      <c r="BW25" s="721"/>
      <c r="BX25" s="721"/>
      <c r="BY25" s="721"/>
      <c r="BZ25" s="721"/>
      <c r="CA25" s="721"/>
      <c r="CB25" s="721"/>
      <c r="CC25" s="721"/>
      <c r="CD25" s="721"/>
      <c r="CE25" s="721"/>
      <c r="CF25" s="721"/>
      <c r="CG25" s="721"/>
      <c r="CH25" s="721"/>
      <c r="CI25" s="721"/>
      <c r="CJ25" s="721"/>
      <c r="CK25" s="721"/>
      <c r="CL25" s="721"/>
      <c r="CM25" s="721"/>
      <c r="CN25" s="721"/>
      <c r="CO25" s="721"/>
      <c r="CP25" s="721"/>
      <c r="CQ25" s="721"/>
      <c r="CR25" s="721"/>
      <c r="CS25" s="721"/>
      <c r="CT25" s="721"/>
      <c r="CU25" s="721"/>
      <c r="CV25" s="721"/>
      <c r="CW25" s="721"/>
      <c r="CX25" s="721"/>
      <c r="CY25" s="721"/>
      <c r="CZ25" s="721"/>
      <c r="DA25" s="721"/>
      <c r="DB25" s="721"/>
      <c r="DC25" s="721"/>
      <c r="DD25" s="721"/>
      <c r="DE25" s="721"/>
      <c r="DF25" s="721"/>
      <c r="DG25" s="721"/>
      <c r="DH25" s="721"/>
      <c r="DI25" s="721"/>
      <c r="DJ25" s="721"/>
      <c r="DK25" s="721"/>
      <c r="DL25" s="721"/>
      <c r="DM25" s="721"/>
      <c r="DN25" s="721"/>
      <c r="DO25" s="721"/>
      <c r="DP25" s="721"/>
      <c r="DQ25" s="721"/>
      <c r="DR25" s="721"/>
    </row>
    <row r="26" spans="1:122" ht="20.25" customHeight="1">
      <c r="A26" s="800" t="s">
        <v>15</v>
      </c>
      <c r="B26" s="802" t="s">
        <v>44</v>
      </c>
      <c r="C26" s="772"/>
      <c r="D26" s="773"/>
      <c r="E26" s="802" t="s">
        <v>49</v>
      </c>
      <c r="F26" s="772"/>
      <c r="G26" s="773"/>
      <c r="H26" s="799" t="s">
        <v>48</v>
      </c>
      <c r="I26" s="772"/>
      <c r="J26" s="773"/>
      <c r="T26" s="40"/>
      <c r="U26" s="40"/>
      <c r="V26" s="40"/>
    </row>
    <row r="27" spans="1:122" ht="19.5" customHeight="1">
      <c r="A27" s="801"/>
      <c r="B27" s="326" t="s">
        <v>244</v>
      </c>
      <c r="C27" s="327" t="s">
        <v>245</v>
      </c>
      <c r="D27" s="328">
        <v>2015</v>
      </c>
      <c r="E27" s="326" t="s">
        <v>244</v>
      </c>
      <c r="F27" s="327" t="s">
        <v>245</v>
      </c>
      <c r="G27" s="328">
        <v>2015</v>
      </c>
      <c r="H27" s="327" t="s">
        <v>244</v>
      </c>
      <c r="I27" s="327" t="s">
        <v>245</v>
      </c>
      <c r="J27" s="328">
        <v>2015</v>
      </c>
      <c r="T27" s="40"/>
      <c r="U27" s="40"/>
      <c r="V27" s="40"/>
    </row>
    <row r="28" spans="1:122" ht="15" customHeight="1">
      <c r="A28" s="741" t="s">
        <v>358</v>
      </c>
      <c r="B28" s="330">
        <v>3250.7719831874024</v>
      </c>
      <c r="C28" s="331">
        <v>3943.9018747057657</v>
      </c>
      <c r="D28" s="332">
        <v>3272.9710371361493</v>
      </c>
      <c r="E28" s="330">
        <v>13294.9074767823</v>
      </c>
      <c r="F28" s="331">
        <v>15531.322921117677</v>
      </c>
      <c r="G28" s="332">
        <v>15017.138221836054</v>
      </c>
      <c r="H28" s="333">
        <v>4.0897693057347446</v>
      </c>
      <c r="I28" s="333">
        <v>3.9380601786083709</v>
      </c>
      <c r="J28" s="334">
        <v>4.5882282646094099</v>
      </c>
      <c r="O28" s="202"/>
      <c r="P28" s="203"/>
      <c r="Q28" s="203"/>
      <c r="R28" s="203"/>
      <c r="S28" s="203"/>
      <c r="T28" s="129"/>
      <c r="U28" s="129"/>
    </row>
    <row r="29" spans="1:122" ht="15" customHeight="1">
      <c r="A29" s="741" t="s">
        <v>359</v>
      </c>
      <c r="B29" s="330">
        <v>11556.240909249504</v>
      </c>
      <c r="C29" s="331">
        <v>11685.803820609584</v>
      </c>
      <c r="D29" s="332">
        <v>11681.406809244665</v>
      </c>
      <c r="E29" s="330">
        <v>75238.641049929924</v>
      </c>
      <c r="F29" s="331">
        <v>76252.835853369237</v>
      </c>
      <c r="G29" s="332">
        <v>76034.743149722402</v>
      </c>
      <c r="H29" s="333">
        <v>6.5106501016009144</v>
      </c>
      <c r="I29" s="333">
        <v>6.5252538057233576</v>
      </c>
      <c r="J29" s="334">
        <v>6.5090399120034501</v>
      </c>
      <c r="O29" s="202"/>
      <c r="P29" s="203"/>
      <c r="Q29" s="203"/>
      <c r="R29" s="203"/>
      <c r="S29" s="203"/>
      <c r="T29" s="129"/>
      <c r="U29" s="129"/>
    </row>
    <row r="30" spans="1:122" ht="15" customHeight="1">
      <c r="A30" s="741" t="s">
        <v>360</v>
      </c>
      <c r="B30" s="330">
        <v>5292.3252283314296</v>
      </c>
      <c r="C30" s="331">
        <v>5518.5063938938565</v>
      </c>
      <c r="D30" s="332">
        <v>5432.113613483376</v>
      </c>
      <c r="E30" s="330">
        <v>27556.736741684137</v>
      </c>
      <c r="F30" s="331">
        <v>27015.820377445591</v>
      </c>
      <c r="G30" s="332">
        <v>26023.749061415179</v>
      </c>
      <c r="H30" s="333">
        <v>5.2069242823862236</v>
      </c>
      <c r="I30" s="333">
        <v>4.8954949852623502</v>
      </c>
      <c r="J30" s="334">
        <v>4.7907225277505363</v>
      </c>
      <c r="O30" s="202"/>
      <c r="P30" s="203"/>
      <c r="Q30" s="203"/>
      <c r="R30" s="203"/>
      <c r="S30" s="203"/>
      <c r="T30" s="129"/>
      <c r="U30" s="129"/>
    </row>
    <row r="31" spans="1:122" ht="15" customHeight="1">
      <c r="A31" s="741" t="s">
        <v>30</v>
      </c>
      <c r="B31" s="330">
        <v>7140.0740009692909</v>
      </c>
      <c r="C31" s="331">
        <v>7066.4356294842655</v>
      </c>
      <c r="D31" s="332">
        <v>7194.4601276520234</v>
      </c>
      <c r="E31" s="330">
        <v>32693.741800975793</v>
      </c>
      <c r="F31" s="331">
        <v>34159.271490603976</v>
      </c>
      <c r="G31" s="332">
        <v>33671.733647106412</v>
      </c>
      <c r="H31" s="333">
        <v>4.5789079772194938</v>
      </c>
      <c r="I31" s="333">
        <v>4.8340172162718824</v>
      </c>
      <c r="J31" s="334">
        <v>4.6802307677943142</v>
      </c>
      <c r="O31" s="202"/>
      <c r="P31" s="203"/>
      <c r="Q31" s="203"/>
      <c r="R31" s="203"/>
      <c r="S31" s="203"/>
      <c r="T31" s="129"/>
      <c r="U31" s="129"/>
    </row>
    <row r="32" spans="1:122" ht="15" customHeight="1">
      <c r="A32" s="741" t="s">
        <v>361</v>
      </c>
      <c r="B32" s="330">
        <v>5563.6608030733069</v>
      </c>
      <c r="C32" s="331">
        <v>5571.3532136748354</v>
      </c>
      <c r="D32" s="332">
        <v>5200.0103085298542</v>
      </c>
      <c r="E32" s="330">
        <v>23268.44140167208</v>
      </c>
      <c r="F32" s="331">
        <v>23547.552220810776</v>
      </c>
      <c r="G32" s="332">
        <v>20915.626863123089</v>
      </c>
      <c r="H32" s="333">
        <v>4.1822178283799838</v>
      </c>
      <c r="I32" s="333">
        <v>4.2265408990787954</v>
      </c>
      <c r="J32" s="334">
        <v>4.022227961512705</v>
      </c>
      <c r="O32" s="202"/>
      <c r="P32" s="203"/>
      <c r="Q32" s="203"/>
      <c r="R32" s="203"/>
      <c r="S32" s="203"/>
      <c r="T32" s="129"/>
      <c r="U32" s="129"/>
    </row>
    <row r="33" spans="1:21" ht="15" customHeight="1">
      <c r="A33" s="741" t="s">
        <v>31</v>
      </c>
      <c r="B33" s="330">
        <v>13072.262341662603</v>
      </c>
      <c r="C33" s="331">
        <v>13218.729566899459</v>
      </c>
      <c r="D33" s="332">
        <v>12702.757744640707</v>
      </c>
      <c r="E33" s="330">
        <v>80333.978344912393</v>
      </c>
      <c r="F33" s="331">
        <v>78852.44570700539</v>
      </c>
      <c r="G33" s="332">
        <v>77964.818217589142</v>
      </c>
      <c r="H33" s="333">
        <v>6.145376847959974</v>
      </c>
      <c r="I33" s="333">
        <v>5.9652060591705371</v>
      </c>
      <c r="J33" s="334">
        <v>6.1376293073433201</v>
      </c>
      <c r="O33" s="202"/>
      <c r="P33" s="203"/>
      <c r="Q33" s="203"/>
      <c r="R33" s="203"/>
      <c r="S33" s="203"/>
      <c r="T33" s="129"/>
      <c r="U33" s="129"/>
    </row>
    <row r="34" spans="1:21" ht="15" customHeight="1">
      <c r="A34" s="741" t="s">
        <v>362</v>
      </c>
      <c r="B34" s="330">
        <v>8130.0439892249906</v>
      </c>
      <c r="C34" s="331">
        <v>8060.2492076531198</v>
      </c>
      <c r="D34" s="332">
        <v>7813.7305118275617</v>
      </c>
      <c r="E34" s="330">
        <v>29236.347230276369</v>
      </c>
      <c r="F34" s="331">
        <v>29600.711511070149</v>
      </c>
      <c r="G34" s="332">
        <v>27640.808917632006</v>
      </c>
      <c r="H34" s="333">
        <v>3.596087212938115</v>
      </c>
      <c r="I34" s="333">
        <v>3.6724313043527976</v>
      </c>
      <c r="J34" s="334">
        <v>3.5374663709981302</v>
      </c>
      <c r="O34" s="202"/>
      <c r="P34" s="203"/>
      <c r="Q34" s="203"/>
      <c r="R34" s="203"/>
      <c r="S34" s="203"/>
      <c r="T34" s="129"/>
      <c r="U34" s="129"/>
    </row>
    <row r="35" spans="1:21" ht="15" customHeight="1">
      <c r="A35" s="741" t="s">
        <v>367</v>
      </c>
      <c r="B35" s="330">
        <v>3583.3041971472808</v>
      </c>
      <c r="C35" s="331">
        <v>3561.1845718469804</v>
      </c>
      <c r="D35" s="332">
        <v>3124.0905897523216</v>
      </c>
      <c r="E35" s="330">
        <v>12763.095248921218</v>
      </c>
      <c r="F35" s="331">
        <v>14752.630650771516</v>
      </c>
      <c r="G35" s="332">
        <v>12854.641935188714</v>
      </c>
      <c r="H35" s="333">
        <v>3.5618229842395457</v>
      </c>
      <c r="I35" s="333">
        <v>4.1426189384843317</v>
      </c>
      <c r="J35" s="334">
        <v>4.1146828383769218</v>
      </c>
      <c r="O35" s="202"/>
      <c r="P35" s="203"/>
      <c r="Q35" s="203"/>
      <c r="R35" s="203"/>
      <c r="S35" s="203"/>
      <c r="T35" s="129"/>
      <c r="U35" s="129"/>
    </row>
    <row r="36" spans="1:21" ht="15" customHeight="1">
      <c r="A36" s="741" t="s">
        <v>32</v>
      </c>
      <c r="B36" s="330">
        <v>1517.5801126675731</v>
      </c>
      <c r="C36" s="331">
        <v>1657.9464275360961</v>
      </c>
      <c r="D36" s="332">
        <v>1531.1988920202189</v>
      </c>
      <c r="E36" s="330">
        <v>19309.651876550892</v>
      </c>
      <c r="F36" s="331">
        <v>18883.864959709823</v>
      </c>
      <c r="G36" s="332">
        <v>20415.382118357662</v>
      </c>
      <c r="H36" s="333">
        <v>12.723975304742732</v>
      </c>
      <c r="I36" s="333">
        <v>11.389912632927153</v>
      </c>
      <c r="J36" s="334">
        <v>13.33293945336011</v>
      </c>
      <c r="O36" s="202"/>
      <c r="P36" s="203"/>
      <c r="Q36" s="203"/>
      <c r="R36" s="203"/>
      <c r="S36" s="203"/>
      <c r="T36" s="129"/>
      <c r="U36" s="129"/>
    </row>
    <row r="37" spans="1:21" ht="15" customHeight="1">
      <c r="A37" s="741" t="s">
        <v>368</v>
      </c>
      <c r="B37" s="330">
        <v>3460.3080271060712</v>
      </c>
      <c r="C37" s="331">
        <v>3231.3761567095157</v>
      </c>
      <c r="D37" s="332">
        <v>2795.1501775442771</v>
      </c>
      <c r="E37" s="330">
        <v>15840.090725334021</v>
      </c>
      <c r="F37" s="331">
        <v>15094.776856784241</v>
      </c>
      <c r="G37" s="332">
        <v>12337.329621517129</v>
      </c>
      <c r="H37" s="333">
        <v>4.5776533768820062</v>
      </c>
      <c r="I37" s="333">
        <v>4.6713152925393651</v>
      </c>
      <c r="J37" s="334">
        <v>4.4138342621562758</v>
      </c>
      <c r="O37" s="202"/>
      <c r="P37" s="203"/>
      <c r="Q37" s="203"/>
      <c r="R37" s="203"/>
      <c r="S37" s="203"/>
      <c r="T37" s="129"/>
      <c r="U37" s="129"/>
    </row>
    <row r="38" spans="1:21" ht="15" customHeight="1">
      <c r="A38" s="741" t="s">
        <v>369</v>
      </c>
      <c r="B38" s="330">
        <v>4161.175656209437</v>
      </c>
      <c r="C38" s="331">
        <v>3831.9425988100847</v>
      </c>
      <c r="D38" s="332">
        <v>4106.9259937125789</v>
      </c>
      <c r="E38" s="330">
        <v>15562.449551148604</v>
      </c>
      <c r="F38" s="331">
        <v>13619.391989185729</v>
      </c>
      <c r="G38" s="332">
        <v>14632.532578460559</v>
      </c>
      <c r="H38" s="333">
        <v>3.7399165132396726</v>
      </c>
      <c r="I38" s="333">
        <v>3.5541743222914914</v>
      </c>
      <c r="J38" s="334">
        <v>3.5628917104573978</v>
      </c>
      <c r="O38" s="202"/>
      <c r="P38" s="203"/>
      <c r="Q38" s="203"/>
      <c r="R38" s="203"/>
      <c r="S38" s="203"/>
      <c r="T38" s="129"/>
      <c r="U38" s="129"/>
    </row>
    <row r="39" spans="1:21" ht="15" customHeight="1">
      <c r="A39" s="741" t="s">
        <v>363</v>
      </c>
      <c r="B39" s="330">
        <v>13653.228947882233</v>
      </c>
      <c r="C39" s="331">
        <v>13399.63551032879</v>
      </c>
      <c r="D39" s="332">
        <v>12417.303457469594</v>
      </c>
      <c r="E39" s="330">
        <v>46716.403038044526</v>
      </c>
      <c r="F39" s="331">
        <v>45481.678640113169</v>
      </c>
      <c r="G39" s="332">
        <v>42700.771772619446</v>
      </c>
      <c r="H39" s="333">
        <v>3.4216377104912428</v>
      </c>
      <c r="I39" s="333">
        <v>3.3942474483768383</v>
      </c>
      <c r="J39" s="334">
        <v>3.4388119706402858</v>
      </c>
      <c r="O39" s="202"/>
      <c r="P39" s="203"/>
      <c r="Q39" s="203"/>
      <c r="R39" s="203"/>
      <c r="S39" s="203"/>
      <c r="T39" s="129"/>
      <c r="U39" s="129"/>
    </row>
    <row r="40" spans="1:21" ht="15" customHeight="1">
      <c r="A40" s="741" t="s">
        <v>370</v>
      </c>
      <c r="B40" s="330">
        <v>12794.562908505273</v>
      </c>
      <c r="C40" s="331">
        <v>12789.149707364648</v>
      </c>
      <c r="D40" s="332">
        <v>13145.26100863053</v>
      </c>
      <c r="E40" s="330">
        <v>95150.721237477614</v>
      </c>
      <c r="F40" s="331">
        <v>95131.052470814218</v>
      </c>
      <c r="G40" s="332">
        <v>91478.796851242587</v>
      </c>
      <c r="H40" s="333">
        <v>7.436809050680858</v>
      </c>
      <c r="I40" s="333">
        <v>7.4384188665828876</v>
      </c>
      <c r="J40" s="334">
        <v>6.9590704050061936</v>
      </c>
      <c r="O40" s="202"/>
      <c r="P40" s="203"/>
      <c r="Q40" s="203"/>
      <c r="R40" s="203"/>
      <c r="S40" s="203"/>
      <c r="T40" s="129"/>
      <c r="U40" s="129"/>
    </row>
    <row r="41" spans="1:21" ht="15" customHeight="1">
      <c r="A41" s="741" t="s">
        <v>364</v>
      </c>
      <c r="B41" s="330">
        <v>2110.7009650538184</v>
      </c>
      <c r="C41" s="331">
        <v>2296.7983990499965</v>
      </c>
      <c r="D41" s="332">
        <v>2454.5347596712518</v>
      </c>
      <c r="E41" s="330">
        <v>10677.390183276812</v>
      </c>
      <c r="F41" s="331">
        <v>11383.111061351839</v>
      </c>
      <c r="G41" s="332">
        <v>11823.638769404804</v>
      </c>
      <c r="H41" s="333">
        <v>5.0586939410455809</v>
      </c>
      <c r="I41" s="333">
        <v>4.9560775843714149</v>
      </c>
      <c r="J41" s="334">
        <v>4.8170590059145892</v>
      </c>
      <c r="O41" s="202"/>
      <c r="P41" s="203"/>
      <c r="Q41" s="203"/>
      <c r="R41" s="203"/>
      <c r="S41" s="203"/>
      <c r="T41" s="129"/>
      <c r="U41" s="129"/>
    </row>
    <row r="42" spans="1:21" ht="15" customHeight="1">
      <c r="A42" s="741" t="s">
        <v>365</v>
      </c>
      <c r="B42" s="330">
        <v>5311.277404892724</v>
      </c>
      <c r="C42" s="331">
        <v>5592.3822654245278</v>
      </c>
      <c r="D42" s="332">
        <v>4964.1342026585044</v>
      </c>
      <c r="E42" s="330">
        <v>19723.44742384358</v>
      </c>
      <c r="F42" s="331">
        <v>21693.189509926844</v>
      </c>
      <c r="G42" s="332">
        <v>18300.93018509079</v>
      </c>
      <c r="H42" s="333">
        <v>3.7135035360183659</v>
      </c>
      <c r="I42" s="333">
        <v>3.8790605649487153</v>
      </c>
      <c r="J42" s="334">
        <v>3.6866308278470528</v>
      </c>
      <c r="O42" s="202"/>
      <c r="P42" s="203"/>
      <c r="Q42" s="203"/>
      <c r="R42" s="203"/>
      <c r="S42" s="203"/>
      <c r="T42" s="129"/>
      <c r="U42" s="129"/>
    </row>
    <row r="43" spans="1:21" ht="15" customHeight="1">
      <c r="A43" s="741" t="s">
        <v>371</v>
      </c>
      <c r="B43" s="330">
        <v>9367.365747019041</v>
      </c>
      <c r="C43" s="331">
        <v>9043.3923816778151</v>
      </c>
      <c r="D43" s="332">
        <v>9950.112235239967</v>
      </c>
      <c r="E43" s="330">
        <v>51976.633415124139</v>
      </c>
      <c r="F43" s="331">
        <v>49584.898159309327</v>
      </c>
      <c r="G43" s="332">
        <v>53082.805728008832</v>
      </c>
      <c r="H43" s="333">
        <v>5.5486926441048343</v>
      </c>
      <c r="I43" s="333">
        <v>5.4829975374915527</v>
      </c>
      <c r="J43" s="334">
        <v>5.3348951723385891</v>
      </c>
      <c r="O43" s="202"/>
      <c r="P43" s="203"/>
      <c r="Q43" s="203"/>
      <c r="R43" s="203"/>
      <c r="S43" s="203"/>
      <c r="T43" s="129"/>
      <c r="U43" s="129"/>
    </row>
    <row r="44" spans="1:21" ht="15" customHeight="1">
      <c r="A44" s="741" t="s">
        <v>372</v>
      </c>
      <c r="B44" s="330">
        <v>6568.815152893425</v>
      </c>
      <c r="C44" s="331">
        <v>6119.4622175029317</v>
      </c>
      <c r="D44" s="332">
        <v>5953.7263598934196</v>
      </c>
      <c r="E44" s="330">
        <v>24957.781517327567</v>
      </c>
      <c r="F44" s="331">
        <v>23926.354577756174</v>
      </c>
      <c r="G44" s="332">
        <v>22493.668570055317</v>
      </c>
      <c r="H44" s="333">
        <v>3.7994342870698969</v>
      </c>
      <c r="I44" s="333">
        <v>3.9098786343221197</v>
      </c>
      <c r="J44" s="334">
        <v>3.7780823656225251</v>
      </c>
      <c r="O44" s="202"/>
      <c r="P44" s="203"/>
      <c r="Q44" s="203"/>
      <c r="R44" s="203"/>
      <c r="S44" s="203"/>
      <c r="T44" s="129"/>
      <c r="U44" s="129"/>
    </row>
    <row r="45" spans="1:21" ht="15" customHeight="1">
      <c r="A45" s="741" t="s">
        <v>33</v>
      </c>
      <c r="B45" s="330">
        <v>13976.264043440338</v>
      </c>
      <c r="C45" s="331">
        <v>13837.320973791366</v>
      </c>
      <c r="D45" s="332">
        <v>13445.394373868166</v>
      </c>
      <c r="E45" s="330">
        <v>67836.609371395229</v>
      </c>
      <c r="F45" s="331">
        <v>68734.537186650516</v>
      </c>
      <c r="G45" s="332">
        <v>66243.632343452526</v>
      </c>
      <c r="H45" s="333">
        <v>4.8537011865652229</v>
      </c>
      <c r="I45" s="333">
        <v>4.9673298261157237</v>
      </c>
      <c r="J45" s="334">
        <v>4.9268642110045144</v>
      </c>
      <c r="O45" s="202"/>
      <c r="P45" s="203"/>
      <c r="Q45" s="203"/>
      <c r="R45" s="203"/>
      <c r="S45" s="203"/>
      <c r="T45" s="129"/>
      <c r="U45" s="129"/>
    </row>
    <row r="46" spans="1:21" ht="15" customHeight="1">
      <c r="A46" s="741" t="s">
        <v>366</v>
      </c>
      <c r="B46" s="330">
        <v>3955.1623309678776</v>
      </c>
      <c r="C46" s="331">
        <v>4217.4852253052341</v>
      </c>
      <c r="D46" s="332">
        <v>4289.0952819169561</v>
      </c>
      <c r="E46" s="330">
        <v>14852.617900202718</v>
      </c>
      <c r="F46" s="331">
        <v>15671.414158026711</v>
      </c>
      <c r="G46" s="332">
        <v>15727.319952946762</v>
      </c>
      <c r="H46" s="333">
        <v>3.7552486237823004</v>
      </c>
      <c r="I46" s="333">
        <v>3.7158195751337852</v>
      </c>
      <c r="J46" s="334">
        <v>3.6668152417256716</v>
      </c>
      <c r="O46" s="202"/>
      <c r="P46" s="203"/>
      <c r="Q46" s="203"/>
      <c r="R46" s="203"/>
      <c r="S46" s="203"/>
      <c r="T46" s="129"/>
      <c r="U46" s="129"/>
    </row>
    <row r="47" spans="1:21" ht="15" customHeight="1">
      <c r="A47" s="741" t="s">
        <v>373</v>
      </c>
      <c r="B47" s="330">
        <v>7915.9926218072233</v>
      </c>
      <c r="C47" s="331">
        <v>8209.3151285171589</v>
      </c>
      <c r="D47" s="332">
        <v>8413.6129623704164</v>
      </c>
      <c r="E47" s="330">
        <v>46893.069528113112</v>
      </c>
      <c r="F47" s="331">
        <v>48800.12364559147</v>
      </c>
      <c r="G47" s="332">
        <v>49631.397132312843</v>
      </c>
      <c r="H47" s="333">
        <v>5.9238394688406633</v>
      </c>
      <c r="I47" s="333">
        <v>5.9444817115220419</v>
      </c>
      <c r="J47" s="334">
        <v>5.8989398911368394</v>
      </c>
      <c r="O47" s="202"/>
      <c r="P47" s="203"/>
      <c r="Q47" s="203"/>
      <c r="R47" s="203"/>
      <c r="S47" s="203"/>
      <c r="T47" s="129"/>
      <c r="U47" s="129"/>
    </row>
    <row r="48" spans="1:21" ht="15" customHeight="1">
      <c r="A48" s="741" t="s">
        <v>377</v>
      </c>
      <c r="B48" s="330">
        <v>16541.964560271954</v>
      </c>
      <c r="C48" s="331">
        <v>15695.514995569023</v>
      </c>
      <c r="D48" s="332">
        <v>15305.046048099801</v>
      </c>
      <c r="E48" s="330">
        <v>116263.01582148066</v>
      </c>
      <c r="F48" s="331">
        <v>106680.86068043273</v>
      </c>
      <c r="G48" s="332">
        <v>104696.2982854126</v>
      </c>
      <c r="H48" s="333">
        <v>7.0283680875912395</v>
      </c>
      <c r="I48" s="333">
        <v>6.7969009433936787</v>
      </c>
      <c r="J48" s="334">
        <v>6.8406392216252874</v>
      </c>
      <c r="O48" s="202"/>
      <c r="P48" s="203"/>
      <c r="Q48" s="203"/>
      <c r="R48" s="203"/>
      <c r="S48" s="203"/>
      <c r="T48" s="129"/>
      <c r="U48" s="129"/>
    </row>
    <row r="49" spans="1:22" ht="15" customHeight="1">
      <c r="A49" s="741" t="s">
        <v>34</v>
      </c>
      <c r="B49" s="330">
        <v>20207.392806711006</v>
      </c>
      <c r="C49" s="331">
        <v>20597.122911745071</v>
      </c>
      <c r="D49" s="332">
        <v>19840.923839265546</v>
      </c>
      <c r="E49" s="330">
        <v>103348.95286266651</v>
      </c>
      <c r="F49" s="331">
        <v>103058.01598975262</v>
      </c>
      <c r="G49" s="332">
        <v>96843.317153083583</v>
      </c>
      <c r="H49" s="333">
        <v>5.1144130195926936</v>
      </c>
      <c r="I49" s="333">
        <v>5.003515123512031</v>
      </c>
      <c r="J49" s="334">
        <v>4.8809883016348721</v>
      </c>
      <c r="O49" s="202"/>
      <c r="P49" s="203"/>
      <c r="Q49" s="203"/>
      <c r="R49" s="203"/>
      <c r="S49" s="203"/>
      <c r="T49" s="129"/>
      <c r="U49" s="129"/>
    </row>
    <row r="50" spans="1:22">
      <c r="A50" s="320" t="s">
        <v>35</v>
      </c>
      <c r="B50" s="321">
        <v>179130.4747382738</v>
      </c>
      <c r="C50" s="322">
        <v>179145.00917810012</v>
      </c>
      <c r="D50" s="323">
        <v>175033.96033462789</v>
      </c>
      <c r="E50" s="321">
        <v>943494.72374714003</v>
      </c>
      <c r="F50" s="322">
        <v>937455.86061759957</v>
      </c>
      <c r="G50" s="323">
        <v>910531.08107557846</v>
      </c>
      <c r="H50" s="324">
        <v>5.2670810208350822</v>
      </c>
      <c r="I50" s="324">
        <v>5.2329443333004688</v>
      </c>
      <c r="J50" s="325">
        <v>5.2020252488993322</v>
      </c>
      <c r="T50" s="40"/>
      <c r="U50" s="40"/>
      <c r="V50" s="40"/>
    </row>
    <row r="51" spans="1:22">
      <c r="A51" s="743" t="s">
        <v>376</v>
      </c>
      <c r="B51" s="744">
        <v>714.67036198524522</v>
      </c>
      <c r="C51" s="745">
        <v>729.57052466915877</v>
      </c>
      <c r="D51" s="746">
        <v>593.74265372118327</v>
      </c>
      <c r="E51" s="744">
        <v>11565.393370359485</v>
      </c>
      <c r="F51" s="745">
        <v>12222.543298110069</v>
      </c>
      <c r="G51" s="746">
        <v>10461.873838210791</v>
      </c>
      <c r="H51" s="747">
        <v>16.182836151526679</v>
      </c>
      <c r="I51" s="747">
        <v>16.753066201040227</v>
      </c>
      <c r="J51" s="748">
        <v>17.620216052599115</v>
      </c>
      <c r="T51" s="40"/>
      <c r="U51" s="40"/>
      <c r="V51" s="40"/>
    </row>
    <row r="52" spans="1:22">
      <c r="A52" s="320" t="s">
        <v>27</v>
      </c>
      <c r="B52" s="321">
        <v>179845.14510025905</v>
      </c>
      <c r="C52" s="322">
        <v>179874.57970276929</v>
      </c>
      <c r="D52" s="323">
        <v>175627.70298834908</v>
      </c>
      <c r="E52" s="321">
        <v>955060.11711749947</v>
      </c>
      <c r="F52" s="322">
        <v>949678.40391570958</v>
      </c>
      <c r="G52" s="323">
        <v>920992.95491378929</v>
      </c>
      <c r="H52" s="324">
        <v>5.3104581532355404</v>
      </c>
      <c r="I52" s="324">
        <v>5.2796698982423731</v>
      </c>
      <c r="J52" s="325">
        <v>5.2440072906657944</v>
      </c>
      <c r="T52" s="40"/>
      <c r="U52" s="40"/>
      <c r="V52" s="40"/>
    </row>
    <row r="53" spans="1:22">
      <c r="A53" s="743" t="s">
        <v>375</v>
      </c>
      <c r="B53" s="744">
        <v>22110.28310214779</v>
      </c>
      <c r="C53" s="745">
        <v>23918.26945060939</v>
      </c>
      <c r="D53" s="746">
        <v>23177.121313566829</v>
      </c>
      <c r="E53" s="744">
        <v>201300.46627438659</v>
      </c>
      <c r="F53" s="745">
        <v>215991.39148362895</v>
      </c>
      <c r="G53" s="746">
        <v>204277.65146538831</v>
      </c>
      <c r="H53" s="747">
        <v>9.1043821259272928</v>
      </c>
      <c r="I53" s="747">
        <v>9.0303937719928111</v>
      </c>
      <c r="J53" s="748">
        <v>8.8137628785596203</v>
      </c>
      <c r="T53" s="40"/>
      <c r="U53" s="40"/>
      <c r="V53" s="40"/>
    </row>
    <row r="54" spans="1:22">
      <c r="A54" s="320" t="s">
        <v>238</v>
      </c>
      <c r="B54" s="321">
        <v>201955.42820240688</v>
      </c>
      <c r="C54" s="322">
        <v>203792.84915337866</v>
      </c>
      <c r="D54" s="323">
        <v>198804.824301916</v>
      </c>
      <c r="E54" s="321">
        <v>1156360.5833918871</v>
      </c>
      <c r="F54" s="322">
        <v>1165669.7953993392</v>
      </c>
      <c r="G54" s="323">
        <v>1125270.6063791781</v>
      </c>
      <c r="H54" s="324">
        <v>5.7258207599794826</v>
      </c>
      <c r="I54" s="324">
        <v>5.7198758457026742</v>
      </c>
      <c r="J54" s="325">
        <v>5.6601775652600859</v>
      </c>
      <c r="T54" s="40"/>
      <c r="U54" s="40"/>
      <c r="V54" s="40"/>
    </row>
  </sheetData>
  <mergeCells count="8">
    <mergeCell ref="H3:J3"/>
    <mergeCell ref="A3:A4"/>
    <mergeCell ref="B3:D3"/>
    <mergeCell ref="E3:G3"/>
    <mergeCell ref="A26:A27"/>
    <mergeCell ref="B26:D26"/>
    <mergeCell ref="E26:G26"/>
    <mergeCell ref="H26:J26"/>
  </mergeCells>
  <phoneticPr fontId="0" type="noConversion"/>
  <hyperlinks>
    <hyperlink ref="I1" location="Sommaire!A1" display="Retour au sommaire"/>
  </hyperlinks>
  <pageMargins left="0.78740157499999996" right="0.78740157499999996" top="0.984251969" bottom="0.984251969" header="0.4921259845" footer="0.4921259845"/>
  <pageSetup paperSize="9" scale="75" orientation="landscape" r:id="rId1"/>
  <headerFooter alignWithMargins="0">
    <oddFooter>&amp;L&amp;F&amp;R&amp;D&amp;T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
  <sheetViews>
    <sheetView workbookViewId="0">
      <selection activeCell="N1" sqref="N1"/>
    </sheetView>
  </sheetViews>
  <sheetFormatPr baseColWidth="10" defaultRowHeight="12.75"/>
  <cols>
    <col min="1" max="5" width="11.42578125" style="122"/>
    <col min="6" max="6" width="29.85546875" style="122" customWidth="1"/>
    <col min="7" max="7" width="2.28515625" style="154" customWidth="1"/>
    <col min="8" max="14" width="11.42578125" style="122"/>
    <col min="15" max="15" width="3.5703125" style="122" customWidth="1"/>
    <col min="16" max="16" width="6.140625" style="122" customWidth="1"/>
    <col min="17" max="17" width="5.42578125" style="122" customWidth="1"/>
    <col min="18" max="18" width="6" style="122" customWidth="1"/>
    <col min="19" max="16384" width="11.42578125" style="122"/>
  </cols>
  <sheetData>
    <row r="1" spans="1:14">
      <c r="G1" s="122"/>
      <c r="N1" s="699" t="s">
        <v>109</v>
      </c>
    </row>
    <row r="2" spans="1:14" ht="16.5">
      <c r="A2" s="153" t="s">
        <v>288</v>
      </c>
      <c r="G2" s="122"/>
      <c r="H2" s="153" t="s">
        <v>348</v>
      </c>
    </row>
    <row r="3" spans="1:14" ht="15">
      <c r="A3" s="152" t="s">
        <v>289</v>
      </c>
      <c r="G3" s="122"/>
      <c r="H3" s="152" t="s">
        <v>289</v>
      </c>
    </row>
    <row r="4" spans="1:14">
      <c r="G4" s="122"/>
    </row>
    <row r="5" spans="1:14">
      <c r="G5" s="122"/>
    </row>
    <row r="6" spans="1:14">
      <c r="G6" s="122"/>
    </row>
    <row r="7" spans="1:14">
      <c r="G7" s="122"/>
    </row>
    <row r="8" spans="1:14">
      <c r="G8" s="122"/>
    </row>
    <row r="9" spans="1:14">
      <c r="G9" s="122"/>
    </row>
    <row r="10" spans="1:14">
      <c r="G10" s="122"/>
    </row>
    <row r="11" spans="1:14">
      <c r="G11" s="122"/>
    </row>
    <row r="12" spans="1:14">
      <c r="G12" s="122"/>
    </row>
    <row r="13" spans="1:14">
      <c r="G13" s="122"/>
    </row>
    <row r="14" spans="1:14">
      <c r="G14" s="122"/>
    </row>
    <row r="15" spans="1:14">
      <c r="G15" s="122"/>
    </row>
    <row r="16" spans="1:14">
      <c r="G16" s="122"/>
    </row>
    <row r="17" spans="7:7">
      <c r="G17" s="122"/>
    </row>
    <row r="18" spans="7:7">
      <c r="G18" s="122"/>
    </row>
    <row r="19" spans="7:7">
      <c r="G19" s="122"/>
    </row>
    <row r="20" spans="7:7">
      <c r="G20" s="122"/>
    </row>
    <row r="21" spans="7:7">
      <c r="G21" s="122"/>
    </row>
    <row r="22" spans="7:7">
      <c r="G22" s="122"/>
    </row>
    <row r="23" spans="7:7">
      <c r="G23" s="122"/>
    </row>
    <row r="24" spans="7:7">
      <c r="G24" s="122"/>
    </row>
    <row r="25" spans="7:7">
      <c r="G25" s="122"/>
    </row>
    <row r="26" spans="7:7">
      <c r="G26" s="122"/>
    </row>
    <row r="27" spans="7:7">
      <c r="G27" s="122"/>
    </row>
    <row r="28" spans="7:7">
      <c r="G28" s="122"/>
    </row>
    <row r="29" spans="7:7">
      <c r="G29" s="122"/>
    </row>
    <row r="30" spans="7:7">
      <c r="G30" s="122"/>
    </row>
    <row r="31" spans="7:7">
      <c r="G31" s="122"/>
    </row>
    <row r="32" spans="7:7">
      <c r="G32" s="122"/>
    </row>
    <row r="33" spans="1:8">
      <c r="G33" s="122"/>
    </row>
    <row r="34" spans="1:8">
      <c r="G34" s="122"/>
    </row>
    <row r="35" spans="1:8">
      <c r="G35" s="122"/>
    </row>
    <row r="36" spans="1:8" s="123" customFormat="1">
      <c r="A36" s="111" t="s">
        <v>220</v>
      </c>
      <c r="H36" s="111" t="s">
        <v>220</v>
      </c>
    </row>
    <row r="37" spans="1:8">
      <c r="G37" s="122"/>
    </row>
    <row r="38" spans="1:8">
      <c r="G38" s="122"/>
    </row>
    <row r="39" spans="1:8">
      <c r="G39" s="122"/>
    </row>
    <row r="40" spans="1:8">
      <c r="G40" s="122"/>
    </row>
    <row r="41" spans="1:8">
      <c r="G41" s="122"/>
    </row>
    <row r="42" spans="1:8">
      <c r="G42" s="122"/>
    </row>
    <row r="43" spans="1:8">
      <c r="G43" s="122"/>
    </row>
    <row r="44" spans="1:8">
      <c r="G44" s="122"/>
    </row>
    <row r="45" spans="1:8">
      <c r="G45" s="122"/>
    </row>
    <row r="46" spans="1:8">
      <c r="G46" s="122"/>
    </row>
    <row r="47" spans="1:8">
      <c r="G47" s="122"/>
    </row>
    <row r="48" spans="1:8">
      <c r="G48" s="122"/>
    </row>
    <row r="49" spans="7:7">
      <c r="G49" s="122"/>
    </row>
    <row r="50" spans="7:7">
      <c r="G50" s="122"/>
    </row>
    <row r="51" spans="7:7">
      <c r="G51" s="122"/>
    </row>
    <row r="52" spans="7:7">
      <c r="G52" s="122"/>
    </row>
    <row r="53" spans="7:7">
      <c r="G53" s="122"/>
    </row>
    <row r="54" spans="7:7">
      <c r="G54" s="122"/>
    </row>
    <row r="55" spans="7:7">
      <c r="G55" s="122"/>
    </row>
    <row r="56" spans="7:7">
      <c r="G56" s="122"/>
    </row>
    <row r="57" spans="7:7">
      <c r="G57" s="122"/>
    </row>
    <row r="58" spans="7:7">
      <c r="G58" s="122"/>
    </row>
    <row r="59" spans="7:7">
      <c r="G59" s="122"/>
    </row>
    <row r="60" spans="7:7">
      <c r="G60" s="122"/>
    </row>
    <row r="61" spans="7:7">
      <c r="G61" s="122"/>
    </row>
    <row r="62" spans="7:7">
      <c r="G62" s="122"/>
    </row>
    <row r="63" spans="7:7">
      <c r="G63" s="122"/>
    </row>
    <row r="64" spans="7:7">
      <c r="G64" s="122"/>
    </row>
    <row r="65" spans="7:7">
      <c r="G65" s="122"/>
    </row>
    <row r="66" spans="7:7">
      <c r="G66" s="122"/>
    </row>
    <row r="67" spans="7:7">
      <c r="G67" s="122"/>
    </row>
    <row r="68" spans="7:7">
      <c r="G68" s="122"/>
    </row>
    <row r="69" spans="7:7">
      <c r="G69" s="122"/>
    </row>
    <row r="70" spans="7:7">
      <c r="G70" s="122"/>
    </row>
    <row r="71" spans="7:7">
      <c r="G71" s="122"/>
    </row>
    <row r="72" spans="7:7">
      <c r="G72" s="122"/>
    </row>
    <row r="73" spans="7:7">
      <c r="G73" s="122"/>
    </row>
    <row r="74" spans="7:7">
      <c r="G74" s="122"/>
    </row>
    <row r="75" spans="7:7">
      <c r="G75" s="122"/>
    </row>
    <row r="76" spans="7:7">
      <c r="G76" s="122"/>
    </row>
    <row r="77" spans="7:7">
      <c r="G77" s="122"/>
    </row>
    <row r="78" spans="7:7">
      <c r="G78" s="122"/>
    </row>
    <row r="79" spans="7:7">
      <c r="G79" s="122"/>
    </row>
    <row r="80" spans="7:7">
      <c r="G80" s="122"/>
    </row>
    <row r="81" spans="7:7">
      <c r="G81" s="122"/>
    </row>
    <row r="82" spans="7:7">
      <c r="G82" s="122"/>
    </row>
    <row r="83" spans="7:7">
      <c r="G83" s="122"/>
    </row>
    <row r="84" spans="7:7">
      <c r="G84" s="122"/>
    </row>
    <row r="85" spans="7:7">
      <c r="G85" s="122"/>
    </row>
    <row r="86" spans="7:7">
      <c r="G86" s="122"/>
    </row>
    <row r="87" spans="7:7">
      <c r="G87" s="122"/>
    </row>
    <row r="88" spans="7:7">
      <c r="G88" s="122"/>
    </row>
    <row r="89" spans="7:7">
      <c r="G89" s="122"/>
    </row>
    <row r="90" spans="7:7">
      <c r="G90" s="122"/>
    </row>
    <row r="91" spans="7:7">
      <c r="G91" s="122"/>
    </row>
    <row r="92" spans="7:7">
      <c r="G92" s="122"/>
    </row>
    <row r="93" spans="7:7">
      <c r="G93" s="122"/>
    </row>
    <row r="94" spans="7:7">
      <c r="G94" s="122"/>
    </row>
    <row r="95" spans="7:7">
      <c r="G95" s="122"/>
    </row>
    <row r="96" spans="7:7">
      <c r="G96" s="122"/>
    </row>
    <row r="97" spans="7:7">
      <c r="G97" s="122"/>
    </row>
    <row r="98" spans="7:7">
      <c r="G98" s="122"/>
    </row>
    <row r="99" spans="7:7">
      <c r="G99" s="122"/>
    </row>
    <row r="100" spans="7:7">
      <c r="G100" s="122"/>
    </row>
    <row r="101" spans="7:7">
      <c r="G101" s="122"/>
    </row>
    <row r="102" spans="7:7">
      <c r="G102" s="122"/>
    </row>
    <row r="103" spans="7:7">
      <c r="G103" s="122"/>
    </row>
    <row r="104" spans="7:7">
      <c r="G104" s="122"/>
    </row>
    <row r="105" spans="7:7">
      <c r="G105" s="122"/>
    </row>
    <row r="106" spans="7:7">
      <c r="G106" s="122"/>
    </row>
    <row r="107" spans="7:7">
      <c r="G107" s="122"/>
    </row>
    <row r="108" spans="7:7">
      <c r="G108" s="122"/>
    </row>
    <row r="109" spans="7:7">
      <c r="G109" s="122"/>
    </row>
    <row r="110" spans="7:7">
      <c r="G110" s="122"/>
    </row>
    <row r="111" spans="7:7">
      <c r="G111" s="122"/>
    </row>
    <row r="112" spans="7:7">
      <c r="G112" s="122"/>
    </row>
    <row r="113" spans="7:7">
      <c r="G113" s="122"/>
    </row>
    <row r="114" spans="7:7">
      <c r="G114" s="122"/>
    </row>
    <row r="115" spans="7:7">
      <c r="G115" s="122"/>
    </row>
    <row r="116" spans="7:7">
      <c r="G116" s="122"/>
    </row>
  </sheetData>
  <phoneticPr fontId="34" type="noConversion"/>
  <hyperlinks>
    <hyperlink ref="N1" location="Sommaire!A1" display="Retour au sommaire"/>
  </hyperlinks>
  <pageMargins left="0.25" right="0.25" top="0.75" bottom="0.75" header="0.3" footer="0.3"/>
  <pageSetup paperSize="9"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90" zoomScaleNormal="90" workbookViewId="0">
      <selection activeCell="I1" sqref="I1"/>
    </sheetView>
  </sheetViews>
  <sheetFormatPr baseColWidth="10" defaultRowHeight="12.75"/>
  <cols>
    <col min="1" max="1" width="31" style="42" customWidth="1"/>
    <col min="2" max="2" width="12.7109375" style="42" customWidth="1"/>
    <col min="3" max="4" width="10.7109375" style="42" customWidth="1"/>
    <col min="5" max="7" width="14.28515625" style="42" customWidth="1"/>
    <col min="8" max="10" width="12.85546875" style="42" customWidth="1"/>
    <col min="11" max="11" width="7.28515625" style="42" bestFit="1" customWidth="1"/>
    <col min="12" max="16384" width="11.42578125" style="42"/>
  </cols>
  <sheetData>
    <row r="1" spans="1:11" ht="22.5" customHeight="1">
      <c r="A1" s="30" t="s">
        <v>47</v>
      </c>
      <c r="I1" s="168" t="s">
        <v>109</v>
      </c>
    </row>
    <row r="2" spans="1:11" ht="15" customHeight="1">
      <c r="A2" s="41" t="s">
        <v>275</v>
      </c>
      <c r="E2" s="168"/>
    </row>
    <row r="3" spans="1:11" ht="27" customHeight="1">
      <c r="A3" s="806"/>
      <c r="B3" s="803" t="s">
        <v>50</v>
      </c>
      <c r="C3" s="804"/>
      <c r="D3" s="805"/>
      <c r="E3" s="803" t="s">
        <v>49</v>
      </c>
      <c r="F3" s="804"/>
      <c r="G3" s="805"/>
      <c r="H3" s="803" t="s">
        <v>23</v>
      </c>
      <c r="I3" s="804"/>
      <c r="J3" s="805"/>
    </row>
    <row r="4" spans="1:11" ht="21" customHeight="1">
      <c r="A4" s="807"/>
      <c r="B4" s="412" t="s">
        <v>244</v>
      </c>
      <c r="C4" s="412" t="s">
        <v>245</v>
      </c>
      <c r="D4" s="412">
        <v>2015</v>
      </c>
      <c r="E4" s="412" t="s">
        <v>244</v>
      </c>
      <c r="F4" s="412" t="s">
        <v>245</v>
      </c>
      <c r="G4" s="412">
        <v>2015</v>
      </c>
      <c r="H4" s="412" t="s">
        <v>244</v>
      </c>
      <c r="I4" s="412" t="s">
        <v>245</v>
      </c>
      <c r="J4" s="412">
        <v>2015</v>
      </c>
      <c r="K4" s="90"/>
    </row>
    <row r="5" spans="1:11" ht="15" customHeight="1">
      <c r="A5" s="413" t="s">
        <v>256</v>
      </c>
      <c r="B5" s="414">
        <v>16489.659598896196</v>
      </c>
      <c r="C5" s="414">
        <v>18479.830361305791</v>
      </c>
      <c r="D5" s="414">
        <v>18493.603753036467</v>
      </c>
      <c r="E5" s="415">
        <v>121897.4548453934</v>
      </c>
      <c r="F5" s="416">
        <v>138658.30805590996</v>
      </c>
      <c r="G5" s="414">
        <v>136123.98239204945</v>
      </c>
      <c r="H5" s="417">
        <v>7.3923572596703639</v>
      </c>
      <c r="I5" s="418">
        <v>7.5032240742989336</v>
      </c>
      <c r="J5" s="418">
        <v>7.3605979780819757</v>
      </c>
      <c r="K5" s="90"/>
    </row>
    <row r="6" spans="1:11" ht="15" customHeight="1">
      <c r="A6" s="419" t="s">
        <v>299</v>
      </c>
      <c r="B6" s="420">
        <v>3776.019546948442</v>
      </c>
      <c r="C6" s="420">
        <v>4182.2339100988929</v>
      </c>
      <c r="D6" s="420">
        <v>4430.1954564285506</v>
      </c>
      <c r="E6" s="421">
        <v>33300.687181713016</v>
      </c>
      <c r="F6" s="422">
        <v>36853.050723921318</v>
      </c>
      <c r="G6" s="420">
        <v>38827.587645949388</v>
      </c>
      <c r="H6" s="423">
        <v>8.8189922662409632</v>
      </c>
      <c r="I6" s="424">
        <v>8.8118100316990375</v>
      </c>
      <c r="J6" s="424">
        <v>8.7643057801451185</v>
      </c>
      <c r="K6" s="90"/>
    </row>
    <row r="7" spans="1:11" ht="15" customHeight="1">
      <c r="A7" s="419" t="s">
        <v>262</v>
      </c>
      <c r="B7" s="425">
        <v>2692.5250340939078</v>
      </c>
      <c r="C7" s="425">
        <v>2948.4928735474405</v>
      </c>
      <c r="D7" s="425">
        <v>3174.6819154899395</v>
      </c>
      <c r="E7" s="426">
        <v>19804.575970494112</v>
      </c>
      <c r="F7" s="427">
        <v>22356.269284661641</v>
      </c>
      <c r="G7" s="425">
        <v>22808.38990835247</v>
      </c>
      <c r="H7" s="428">
        <v>7.3553915821468951</v>
      </c>
      <c r="I7" s="429">
        <v>7.5822700760894124</v>
      </c>
      <c r="J7" s="429">
        <v>7.1844646221297159</v>
      </c>
      <c r="K7" s="90"/>
    </row>
    <row r="8" spans="1:11" ht="15" customHeight="1">
      <c r="A8" s="419" t="s">
        <v>261</v>
      </c>
      <c r="B8" s="420">
        <v>941.95281533440709</v>
      </c>
      <c r="C8" s="420">
        <v>1139.7376848759245</v>
      </c>
      <c r="D8" s="420">
        <v>1243.1147738099746</v>
      </c>
      <c r="E8" s="421">
        <v>11193.636423166414</v>
      </c>
      <c r="F8" s="422">
        <v>11254.245950586268</v>
      </c>
      <c r="G8" s="420">
        <v>12666.877267782409</v>
      </c>
      <c r="H8" s="423">
        <v>11.883436453441151</v>
      </c>
      <c r="I8" s="424">
        <v>9.8744176839352651</v>
      </c>
      <c r="J8" s="424">
        <v>10.189628129798654</v>
      </c>
      <c r="K8" s="90"/>
    </row>
    <row r="9" spans="1:11" ht="15" customHeight="1">
      <c r="A9" s="419" t="s">
        <v>300</v>
      </c>
      <c r="B9" s="420">
        <v>1440.2203073692722</v>
      </c>
      <c r="C9" s="420">
        <v>1631.7817193458457</v>
      </c>
      <c r="D9" s="420">
        <v>1437.6077487440625</v>
      </c>
      <c r="E9" s="421">
        <v>7891.6703913109941</v>
      </c>
      <c r="F9" s="422">
        <v>10929.676910826745</v>
      </c>
      <c r="G9" s="420">
        <v>7830.099962952303</v>
      </c>
      <c r="H9" s="423">
        <v>5.4794883469779956</v>
      </c>
      <c r="I9" s="424">
        <v>6.6980018106884245</v>
      </c>
      <c r="J9" s="424">
        <v>5.446617806416886</v>
      </c>
      <c r="K9" s="90"/>
    </row>
    <row r="10" spans="1:11" ht="15" customHeight="1">
      <c r="A10" s="419" t="s">
        <v>265</v>
      </c>
      <c r="B10" s="425">
        <v>535.07656870412939</v>
      </c>
      <c r="C10" s="425">
        <v>605.35431845214498</v>
      </c>
      <c r="D10" s="425">
        <v>737.31215095103516</v>
      </c>
      <c r="E10" s="426">
        <v>5369.8116860140799</v>
      </c>
      <c r="F10" s="427">
        <v>5913.9252353960965</v>
      </c>
      <c r="G10" s="425">
        <v>7604.4865422087596</v>
      </c>
      <c r="H10" s="428">
        <v>10.035594903770338</v>
      </c>
      <c r="I10" s="429">
        <v>9.7693616038250983</v>
      </c>
      <c r="J10" s="429">
        <v>10.313795225536399</v>
      </c>
      <c r="K10" s="90"/>
    </row>
    <row r="11" spans="1:11" ht="15" customHeight="1">
      <c r="A11" s="419" t="s">
        <v>259</v>
      </c>
      <c r="B11" s="420">
        <v>1589.1616256780728</v>
      </c>
      <c r="C11" s="420">
        <v>1824.457365409512</v>
      </c>
      <c r="D11" s="420">
        <v>1822.268478494462</v>
      </c>
      <c r="E11" s="421">
        <v>5688.0314040149424</v>
      </c>
      <c r="F11" s="422">
        <v>6918.4923410421261</v>
      </c>
      <c r="G11" s="420">
        <v>6515.162281438802</v>
      </c>
      <c r="H11" s="423">
        <v>3.5792655146627643</v>
      </c>
      <c r="I11" s="424">
        <v>3.7920822224800101</v>
      </c>
      <c r="J11" s="424">
        <v>3.5753031775106798</v>
      </c>
      <c r="K11" s="90"/>
    </row>
    <row r="12" spans="1:11" ht="15" customHeight="1">
      <c r="A12" s="419" t="s">
        <v>258</v>
      </c>
      <c r="B12" s="420">
        <v>1274.4228282489682</v>
      </c>
      <c r="C12" s="420">
        <v>1428.7229226027637</v>
      </c>
      <c r="D12" s="420">
        <v>1241.4761195963249</v>
      </c>
      <c r="E12" s="421">
        <v>6223.951224985417</v>
      </c>
      <c r="F12" s="422">
        <v>7013.9468351407295</v>
      </c>
      <c r="G12" s="420">
        <v>6155.5856563329735</v>
      </c>
      <c r="H12" s="423">
        <v>4.8837411626853884</v>
      </c>
      <c r="I12" s="424">
        <v>4.9092421799764594</v>
      </c>
      <c r="J12" s="424">
        <v>4.9582795505841126</v>
      </c>
      <c r="K12" s="90"/>
    </row>
    <row r="13" spans="1:11" ht="15" customHeight="1">
      <c r="A13" s="419" t="s">
        <v>315</v>
      </c>
      <c r="B13" s="425">
        <v>293.12228331560163</v>
      </c>
      <c r="C13" s="425">
        <v>380.05773002143803</v>
      </c>
      <c r="D13" s="425">
        <v>294.00571570284137</v>
      </c>
      <c r="E13" s="426">
        <v>2980.8835149723382</v>
      </c>
      <c r="F13" s="427">
        <v>3832.2615450154167</v>
      </c>
      <c r="G13" s="425">
        <v>3685.9051406049093</v>
      </c>
      <c r="H13" s="428">
        <v>10.169419674460071</v>
      </c>
      <c r="I13" s="429">
        <v>10.083366926385761</v>
      </c>
      <c r="J13" s="429">
        <v>12.536848584026652</v>
      </c>
      <c r="K13" s="90"/>
    </row>
    <row r="14" spans="1:11" ht="15" customHeight="1">
      <c r="A14" s="419" t="s">
        <v>263</v>
      </c>
      <c r="B14" s="425">
        <v>784.7450112023165</v>
      </c>
      <c r="C14" s="425">
        <v>788.18120389387786</v>
      </c>
      <c r="D14" s="425">
        <v>658.61004889970457</v>
      </c>
      <c r="E14" s="426">
        <v>4255.2399846957742</v>
      </c>
      <c r="F14" s="427">
        <v>4287.0262259899728</v>
      </c>
      <c r="G14" s="425">
        <v>3507.2664603606022</v>
      </c>
      <c r="H14" s="428">
        <v>5.4224492337661045</v>
      </c>
      <c r="I14" s="429">
        <v>5.439137859175827</v>
      </c>
      <c r="J14" s="429">
        <v>5.3252550066916777</v>
      </c>
      <c r="K14" s="90"/>
    </row>
    <row r="15" spans="1:11" ht="15" customHeight="1">
      <c r="A15" s="419" t="s">
        <v>269</v>
      </c>
      <c r="B15" s="425">
        <v>492.9045591531077</v>
      </c>
      <c r="C15" s="425">
        <v>468.71996260005778</v>
      </c>
      <c r="D15" s="425">
        <v>314.76407607319953</v>
      </c>
      <c r="E15" s="426">
        <v>4691.1642914141739</v>
      </c>
      <c r="F15" s="427">
        <v>4417.2917434854189</v>
      </c>
      <c r="G15" s="425">
        <v>3388.0055014622094</v>
      </c>
      <c r="H15" s="428">
        <v>9.5173887201903291</v>
      </c>
      <c r="I15" s="429">
        <v>9.4241596175722044</v>
      </c>
      <c r="J15" s="429">
        <v>10.763634604459488</v>
      </c>
      <c r="K15" s="90"/>
    </row>
    <row r="16" spans="1:11" ht="15" customHeight="1">
      <c r="A16" s="419" t="s">
        <v>264</v>
      </c>
      <c r="B16" s="425">
        <v>383.22487291680358</v>
      </c>
      <c r="C16" s="425">
        <v>309.7844085001077</v>
      </c>
      <c r="D16" s="425">
        <v>304.73038773546148</v>
      </c>
      <c r="E16" s="426">
        <v>2612.7434437762831</v>
      </c>
      <c r="F16" s="427">
        <v>2002.9413459116379</v>
      </c>
      <c r="G16" s="425">
        <v>2909.3696774317004</v>
      </c>
      <c r="H16" s="428">
        <v>6.8177814865985962</v>
      </c>
      <c r="I16" s="429">
        <v>6.4655976574461507</v>
      </c>
      <c r="J16" s="429">
        <v>9.5473565962753408</v>
      </c>
      <c r="K16" s="90"/>
    </row>
    <row r="17" spans="1:11" ht="15" customHeight="1">
      <c r="A17" s="419" t="s">
        <v>260</v>
      </c>
      <c r="B17" s="420">
        <v>421.35162163543447</v>
      </c>
      <c r="C17" s="420">
        <v>575.36308409522337</v>
      </c>
      <c r="D17" s="420">
        <v>594.38270134019592</v>
      </c>
      <c r="E17" s="421">
        <v>2024.951408508183</v>
      </c>
      <c r="F17" s="422">
        <v>2799.0880226018435</v>
      </c>
      <c r="G17" s="420">
        <v>2847.6590254475345</v>
      </c>
      <c r="H17" s="423">
        <v>4.8058469566309849</v>
      </c>
      <c r="I17" s="424">
        <v>4.8649072211567033</v>
      </c>
      <c r="J17" s="424">
        <v>4.7909520566912871</v>
      </c>
      <c r="K17" s="90"/>
    </row>
    <row r="18" spans="1:11" ht="15" customHeight="1">
      <c r="A18" s="419" t="s">
        <v>257</v>
      </c>
      <c r="B18" s="420">
        <v>237.52232496363007</v>
      </c>
      <c r="C18" s="420">
        <v>332.71914943472768</v>
      </c>
      <c r="D18" s="420">
        <v>230.42800272402829</v>
      </c>
      <c r="E18" s="421">
        <v>1741.2090258787387</v>
      </c>
      <c r="F18" s="422">
        <v>2883.0145491852745</v>
      </c>
      <c r="G18" s="420">
        <v>2189.9298582844094</v>
      </c>
      <c r="H18" s="423">
        <v>7.3307173384453703</v>
      </c>
      <c r="I18" s="424">
        <v>8.6650093752745061</v>
      </c>
      <c r="J18" s="424">
        <v>9.5037488169663789</v>
      </c>
      <c r="K18" s="90"/>
    </row>
    <row r="19" spans="1:11" ht="15" customHeight="1">
      <c r="A19" s="419" t="s">
        <v>267</v>
      </c>
      <c r="B19" s="425">
        <v>250.34025644975253</v>
      </c>
      <c r="C19" s="425">
        <v>287.75019687645624</v>
      </c>
      <c r="D19" s="425">
        <v>210.6059769334303</v>
      </c>
      <c r="E19" s="426">
        <v>2519.2745240300137</v>
      </c>
      <c r="F19" s="427">
        <v>2826.0418877288544</v>
      </c>
      <c r="G19" s="425">
        <v>2088.683075669851</v>
      </c>
      <c r="H19" s="428">
        <v>10.063401546988805</v>
      </c>
      <c r="I19" s="429">
        <v>9.8211640457789091</v>
      </c>
      <c r="J19" s="429">
        <v>9.9174919253600073</v>
      </c>
      <c r="K19" s="90"/>
    </row>
    <row r="20" spans="1:11" ht="15" customHeight="1">
      <c r="A20" s="430" t="s">
        <v>272</v>
      </c>
      <c r="B20" s="425">
        <v>179.24876193238086</v>
      </c>
      <c r="C20" s="425">
        <v>195.90733537675808</v>
      </c>
      <c r="D20" s="425">
        <v>213.93147694896371</v>
      </c>
      <c r="E20" s="426">
        <v>2328.2857200348672</v>
      </c>
      <c r="F20" s="427">
        <v>2371.0561262220112</v>
      </c>
      <c r="G20" s="425">
        <v>1657.5401027444473</v>
      </c>
      <c r="H20" s="428">
        <v>12.98913138888614</v>
      </c>
      <c r="I20" s="429">
        <v>12.102947149284267</v>
      </c>
      <c r="J20" s="429">
        <v>7.7479954160269564</v>
      </c>
      <c r="K20" s="90"/>
    </row>
    <row r="21" spans="1:11" ht="15" customHeight="1">
      <c r="A21" s="419" t="s">
        <v>266</v>
      </c>
      <c r="B21" s="425">
        <v>120.10145128631981</v>
      </c>
      <c r="C21" s="425">
        <v>109.25052189143356</v>
      </c>
      <c r="D21" s="425">
        <v>110.85613208263464</v>
      </c>
      <c r="E21" s="426">
        <v>1119.1994485991395</v>
      </c>
      <c r="F21" s="427">
        <v>1140.6647456138555</v>
      </c>
      <c r="G21" s="425">
        <v>1090.3277918093168</v>
      </c>
      <c r="H21" s="428">
        <v>9.3187837167011995</v>
      </c>
      <c r="I21" s="429">
        <v>10.44081736055575</v>
      </c>
      <c r="J21" s="429">
        <v>9.8355207901044395</v>
      </c>
      <c r="K21" s="90"/>
    </row>
    <row r="22" spans="1:11" ht="15" customHeight="1">
      <c r="A22" s="431" t="s">
        <v>268</v>
      </c>
      <c r="B22" s="425">
        <v>148.69623359568956</v>
      </c>
      <c r="C22" s="425">
        <v>179.23167758837744</v>
      </c>
      <c r="D22" s="425">
        <v>163.74525667181732</v>
      </c>
      <c r="E22" s="426">
        <v>756.8102349538085</v>
      </c>
      <c r="F22" s="427">
        <v>1006.6525217117535</v>
      </c>
      <c r="G22" s="425">
        <v>644.61724745729953</v>
      </c>
      <c r="H22" s="428">
        <v>5.0896395735994426</v>
      </c>
      <c r="I22" s="429">
        <v>5.6164877506956472</v>
      </c>
      <c r="J22" s="429">
        <v>3.9367079117855543</v>
      </c>
      <c r="K22" s="90"/>
    </row>
    <row r="23" spans="1:11" ht="15" customHeight="1">
      <c r="A23" s="419" t="s">
        <v>270</v>
      </c>
      <c r="B23" s="425">
        <v>945.7099647508212</v>
      </c>
      <c r="C23" s="425">
        <v>1102.0707389857073</v>
      </c>
      <c r="D23" s="425">
        <v>1310.8873344098379</v>
      </c>
      <c r="E23" s="425">
        <v>7492.6893979994547</v>
      </c>
      <c r="F23" s="425">
        <v>9903.95047598171</v>
      </c>
      <c r="G23" s="425">
        <v>9706.4892457600872</v>
      </c>
      <c r="H23" s="428">
        <v>7.9228195506786836</v>
      </c>
      <c r="I23" s="428">
        <v>8.9866740179462781</v>
      </c>
      <c r="J23" s="428">
        <v>7.404518291520418</v>
      </c>
      <c r="K23" s="90"/>
    </row>
    <row r="24" spans="1:11" ht="15" customHeight="1">
      <c r="A24" s="432" t="s">
        <v>55</v>
      </c>
      <c r="B24" s="433">
        <v>2300.3257970477885</v>
      </c>
      <c r="C24" s="433">
        <v>2163.2599017861712</v>
      </c>
      <c r="D24" s="433">
        <v>1587.2470284744613</v>
      </c>
      <c r="E24" s="434">
        <v>29416.83523831272</v>
      </c>
      <c r="F24" s="435">
        <v>25643.126322970184</v>
      </c>
      <c r="G24" s="433">
        <v>19846.338852077257</v>
      </c>
      <c r="H24" s="436">
        <v>12.788116916336785</v>
      </c>
      <c r="I24" s="437">
        <v>11.853927631070608</v>
      </c>
      <c r="J24" s="437">
        <v>12.503623252110932</v>
      </c>
      <c r="K24" s="90"/>
    </row>
    <row r="25" spans="1:11" ht="15" customHeight="1">
      <c r="A25" s="438" t="s">
        <v>197</v>
      </c>
      <c r="B25" s="420">
        <v>719.42919098594552</v>
      </c>
      <c r="C25" s="420">
        <v>718.14750121340671</v>
      </c>
      <c r="D25" s="420">
        <v>528.59039622734019</v>
      </c>
      <c r="E25" s="421">
        <v>9290.1379761439694</v>
      </c>
      <c r="F25" s="422">
        <v>8025.1681773506598</v>
      </c>
      <c r="G25" s="420">
        <v>6216.6301534104323</v>
      </c>
      <c r="H25" s="423">
        <v>12.913206876429703</v>
      </c>
      <c r="I25" s="424">
        <v>11.174818771618726</v>
      </c>
      <c r="J25" s="424">
        <v>11.760770149779143</v>
      </c>
      <c r="K25" s="90"/>
    </row>
    <row r="26" spans="1:11" ht="15" customHeight="1">
      <c r="A26" s="439" t="s">
        <v>61</v>
      </c>
      <c r="B26" s="420">
        <v>508.55149328659184</v>
      </c>
      <c r="C26" s="420">
        <v>458.0952601005697</v>
      </c>
      <c r="D26" s="420">
        <v>272.69459726356286</v>
      </c>
      <c r="E26" s="421">
        <v>5505.554840689887</v>
      </c>
      <c r="F26" s="422">
        <v>5788.7756236835558</v>
      </c>
      <c r="G26" s="420">
        <v>3149.8588728783652</v>
      </c>
      <c r="H26" s="423">
        <v>10.825953543287026</v>
      </c>
      <c r="I26" s="424">
        <v>12.636619777320321</v>
      </c>
      <c r="J26" s="424">
        <v>11.550866443584088</v>
      </c>
      <c r="K26" s="90"/>
    </row>
    <row r="27" spans="1:11" ht="15" customHeight="1">
      <c r="A27" s="439" t="s">
        <v>60</v>
      </c>
      <c r="B27" s="420">
        <v>124.37685253585505</v>
      </c>
      <c r="C27" s="420">
        <v>92.635116495238634</v>
      </c>
      <c r="D27" s="420">
        <v>74.883839651397381</v>
      </c>
      <c r="E27" s="421">
        <v>2765.0302149112449</v>
      </c>
      <c r="F27" s="422">
        <v>1500.1691901345162</v>
      </c>
      <c r="G27" s="420">
        <v>1588.2085218388324</v>
      </c>
      <c r="H27" s="423">
        <v>22.231067586423677</v>
      </c>
      <c r="I27" s="424">
        <v>16.194389847953865</v>
      </c>
      <c r="J27" s="424">
        <v>21.208962163696896</v>
      </c>
      <c r="K27" s="90"/>
    </row>
    <row r="28" spans="1:11" ht="15" customHeight="1">
      <c r="A28" s="439" t="s">
        <v>63</v>
      </c>
      <c r="B28" s="420">
        <v>106.09214160489908</v>
      </c>
      <c r="C28" s="420">
        <v>72.7904285520477</v>
      </c>
      <c r="D28" s="420">
        <v>45.293321103063789</v>
      </c>
      <c r="E28" s="421">
        <v>1451.3214134773123</v>
      </c>
      <c r="F28" s="422">
        <v>1012.599448852621</v>
      </c>
      <c r="G28" s="420">
        <v>561.74741678266935</v>
      </c>
      <c r="H28" s="423">
        <v>13.679820121665767</v>
      </c>
      <c r="I28" s="424">
        <v>13.911162071653102</v>
      </c>
      <c r="J28" s="424">
        <v>12.40243380485232</v>
      </c>
      <c r="K28" s="90"/>
    </row>
    <row r="29" spans="1:11" ht="15" customHeight="1">
      <c r="A29" s="439" t="s">
        <v>62</v>
      </c>
      <c r="B29" s="420">
        <v>83.142027213781546</v>
      </c>
      <c r="C29" s="420">
        <v>41.408822134035404</v>
      </c>
      <c r="D29" s="420">
        <v>40.946664260772614</v>
      </c>
      <c r="E29" s="421">
        <v>929.05208362212954</v>
      </c>
      <c r="F29" s="422">
        <v>374.29221142903305</v>
      </c>
      <c r="G29" s="420">
        <v>341.19499792591773</v>
      </c>
      <c r="H29" s="423">
        <v>11.174277495462977</v>
      </c>
      <c r="I29" s="424">
        <v>9.0389485172385236</v>
      </c>
      <c r="J29" s="424">
        <v>8.3326689508328649</v>
      </c>
      <c r="K29" s="90"/>
    </row>
    <row r="30" spans="1:11" ht="15" customHeight="1">
      <c r="A30" s="439" t="s">
        <v>195</v>
      </c>
      <c r="B30" s="420">
        <v>758.73409142071523</v>
      </c>
      <c r="C30" s="420">
        <v>780.18277329087323</v>
      </c>
      <c r="D30" s="420">
        <v>624.83820996832458</v>
      </c>
      <c r="E30" s="420">
        <v>9475.7387094681744</v>
      </c>
      <c r="F30" s="420">
        <v>8942.1216715197952</v>
      </c>
      <c r="G30" s="420">
        <v>7988.6988892410409</v>
      </c>
      <c r="H30" s="423">
        <v>12.488879591168802</v>
      </c>
      <c r="I30" s="423">
        <v>11.461572823251675</v>
      </c>
      <c r="J30" s="423">
        <v>12.785227858658033</v>
      </c>
      <c r="K30" s="90"/>
    </row>
    <row r="31" spans="1:11" ht="15" customHeight="1">
      <c r="A31" s="432" t="s">
        <v>0</v>
      </c>
      <c r="B31" s="433">
        <v>1897.0162207414467</v>
      </c>
      <c r="C31" s="433">
        <v>1811.065623152298</v>
      </c>
      <c r="D31" s="433">
        <v>1691.8906189665925</v>
      </c>
      <c r="E31" s="434">
        <v>27311.748889682105</v>
      </c>
      <c r="F31" s="435">
        <v>27999.861669683803</v>
      </c>
      <c r="G31" s="433">
        <v>25271.593127794709</v>
      </c>
      <c r="H31" s="436">
        <v>14.397214209906618</v>
      </c>
      <c r="I31" s="437">
        <v>15.460434625746972</v>
      </c>
      <c r="J31" s="437">
        <v>14.936895355109073</v>
      </c>
      <c r="K31" s="90"/>
    </row>
    <row r="32" spans="1:11" ht="15" customHeight="1">
      <c r="A32" s="438" t="s">
        <v>194</v>
      </c>
      <c r="B32" s="420">
        <v>885.47074299245833</v>
      </c>
      <c r="C32" s="420">
        <v>841.45069460734805</v>
      </c>
      <c r="D32" s="420">
        <v>708.74328639138366</v>
      </c>
      <c r="E32" s="421">
        <v>11837.336665936664</v>
      </c>
      <c r="F32" s="422">
        <v>12341.397901151126</v>
      </c>
      <c r="G32" s="420">
        <v>9128.2559441840858</v>
      </c>
      <c r="H32" s="423">
        <v>13.368410825107842</v>
      </c>
      <c r="I32" s="424">
        <v>14.666810521690849</v>
      </c>
      <c r="J32" s="424">
        <v>12.879495466773651</v>
      </c>
      <c r="K32" s="90"/>
    </row>
    <row r="33" spans="1:11" ht="15" customHeight="1">
      <c r="A33" s="439" t="s">
        <v>57</v>
      </c>
      <c r="B33" s="420">
        <v>338.74024334704308</v>
      </c>
      <c r="C33" s="420">
        <v>278.03596137006588</v>
      </c>
      <c r="D33" s="420">
        <v>258.24016413099315</v>
      </c>
      <c r="E33" s="421">
        <v>5608.5911480837385</v>
      </c>
      <c r="F33" s="422">
        <v>5730.9484616135787</v>
      </c>
      <c r="G33" s="420">
        <v>4117.3468855483361</v>
      </c>
      <c r="H33" s="423">
        <v>16.55720351578562</v>
      </c>
      <c r="I33" s="424">
        <v>20.612256174968987</v>
      </c>
      <c r="J33" s="424">
        <v>15.943867211375371</v>
      </c>
      <c r="K33" s="90"/>
    </row>
    <row r="34" spans="1:11" ht="15" customHeight="1">
      <c r="A34" s="439" t="s">
        <v>58</v>
      </c>
      <c r="B34" s="420">
        <v>101.29525209412672</v>
      </c>
      <c r="C34" s="420">
        <v>126.0067926534394</v>
      </c>
      <c r="D34" s="420">
        <v>133.74599126618486</v>
      </c>
      <c r="E34" s="421">
        <v>1281.1258725620701</v>
      </c>
      <c r="F34" s="422">
        <v>1995.1904165541812</v>
      </c>
      <c r="G34" s="420">
        <v>1903.3876427763878</v>
      </c>
      <c r="H34" s="423">
        <v>12.647442462274617</v>
      </c>
      <c r="I34" s="424">
        <v>15.833990966198295</v>
      </c>
      <c r="J34" s="424">
        <v>14.231362187059608</v>
      </c>
      <c r="K34" s="90"/>
    </row>
    <row r="35" spans="1:11" ht="15" customHeight="1">
      <c r="A35" s="439" t="s">
        <v>59</v>
      </c>
      <c r="B35" s="420">
        <v>134.91747604401772</v>
      </c>
      <c r="C35" s="420">
        <v>115.19329627695065</v>
      </c>
      <c r="D35" s="420">
        <v>117.95297902937111</v>
      </c>
      <c r="E35" s="421">
        <v>1603.3917905146398</v>
      </c>
      <c r="F35" s="422">
        <v>1374.0778492519339</v>
      </c>
      <c r="G35" s="420">
        <v>1716.6198958371131</v>
      </c>
      <c r="H35" s="423">
        <v>11.88424092659073</v>
      </c>
      <c r="I35" s="424">
        <v>11.928453249122597</v>
      </c>
      <c r="J35" s="424">
        <v>14.553425525689036</v>
      </c>
      <c r="K35" s="90"/>
    </row>
    <row r="36" spans="1:11" ht="15" customHeight="1">
      <c r="A36" s="439" t="s">
        <v>271</v>
      </c>
      <c r="B36" s="420">
        <v>106.21053896077677</v>
      </c>
      <c r="C36" s="420">
        <v>74.735426994016592</v>
      </c>
      <c r="D36" s="420">
        <v>108.24566988081889</v>
      </c>
      <c r="E36" s="421">
        <v>1521.9910857587126</v>
      </c>
      <c r="F36" s="422">
        <v>1079.4522321982222</v>
      </c>
      <c r="G36" s="420">
        <v>1552.135379396444</v>
      </c>
      <c r="H36" s="423">
        <v>14.329944096421347</v>
      </c>
      <c r="I36" s="424">
        <v>14.44364842238266</v>
      </c>
      <c r="J36" s="424">
        <v>14.339006642070604</v>
      </c>
      <c r="K36" s="90"/>
    </row>
    <row r="37" spans="1:11" ht="15" customHeight="1">
      <c r="A37" s="439" t="s">
        <v>273</v>
      </c>
      <c r="B37" s="420">
        <v>86.104919759083742</v>
      </c>
      <c r="C37" s="420">
        <v>55.93074178899252</v>
      </c>
      <c r="D37" s="420">
        <v>64.735221407179324</v>
      </c>
      <c r="E37" s="421">
        <v>1416.1818230947172</v>
      </c>
      <c r="F37" s="422">
        <v>763.26130187500678</v>
      </c>
      <c r="G37" s="420">
        <v>1133.1416861754515</v>
      </c>
      <c r="H37" s="423">
        <v>16.447165005868499</v>
      </c>
      <c r="I37" s="424">
        <v>13.646543519028043</v>
      </c>
      <c r="J37" s="424">
        <v>17.504252886509519</v>
      </c>
      <c r="K37" s="90"/>
    </row>
    <row r="38" spans="1:11" ht="15" customHeight="1">
      <c r="A38" s="439" t="s">
        <v>196</v>
      </c>
      <c r="B38" s="420">
        <v>244.27704754394017</v>
      </c>
      <c r="C38" s="420">
        <v>319.71270946148525</v>
      </c>
      <c r="D38" s="420">
        <v>300.22730686066143</v>
      </c>
      <c r="E38" s="421">
        <v>4043.1305037315578</v>
      </c>
      <c r="F38" s="422">
        <v>4715.5335070397559</v>
      </c>
      <c r="G38" s="420">
        <v>5720.705693876891</v>
      </c>
      <c r="H38" s="423">
        <v>16.551413832706839</v>
      </c>
      <c r="I38" s="424">
        <v>14.749283864824964</v>
      </c>
      <c r="J38" s="424">
        <v>19.054581522565933</v>
      </c>
      <c r="K38" s="90"/>
    </row>
    <row r="39" spans="1:11" ht="15" customHeight="1">
      <c r="A39" s="432" t="s">
        <v>56</v>
      </c>
      <c r="B39" s="433">
        <v>1325.4098519966096</v>
      </c>
      <c r="C39" s="433">
        <v>1378.6404211703427</v>
      </c>
      <c r="D39" s="433">
        <v>1321.156700257347</v>
      </c>
      <c r="E39" s="434">
        <v>21536.243029245627</v>
      </c>
      <c r="F39" s="435">
        <v>22320.153661588993</v>
      </c>
      <c r="G39" s="433">
        <v>22098.168289779573</v>
      </c>
      <c r="H39" s="436">
        <v>16.248742226265506</v>
      </c>
      <c r="I39" s="437">
        <v>16.18997478881489</v>
      </c>
      <c r="J39" s="437">
        <v>16.726379456331781</v>
      </c>
      <c r="K39" s="90"/>
    </row>
    <row r="40" spans="1:11" ht="15" customHeight="1">
      <c r="A40" s="440" t="s">
        <v>301</v>
      </c>
      <c r="B40" s="420">
        <v>149.00461043049091</v>
      </c>
      <c r="C40" s="420">
        <v>149.62735470858311</v>
      </c>
      <c r="D40" s="420">
        <v>135.35308822181466</v>
      </c>
      <c r="E40" s="421">
        <v>2589.8061270312896</v>
      </c>
      <c r="F40" s="422">
        <v>2284.0088973752768</v>
      </c>
      <c r="G40" s="420">
        <v>2624.5874037954618</v>
      </c>
      <c r="H40" s="423">
        <v>17.380711372279364</v>
      </c>
      <c r="I40" s="424">
        <v>15.264647977127265</v>
      </c>
      <c r="J40" s="424">
        <v>19.390672486868763</v>
      </c>
      <c r="K40" s="90"/>
    </row>
    <row r="41" spans="1:11" ht="15" customHeight="1">
      <c r="A41" s="439" t="s">
        <v>65</v>
      </c>
      <c r="B41" s="420">
        <v>109.02017025158867</v>
      </c>
      <c r="C41" s="420">
        <v>92.762279681531425</v>
      </c>
      <c r="D41" s="420">
        <v>135.3705998136997</v>
      </c>
      <c r="E41" s="421">
        <v>1384.0493089577224</v>
      </c>
      <c r="F41" s="422">
        <v>1577.2359227523482</v>
      </c>
      <c r="G41" s="420">
        <v>2369.631087110974</v>
      </c>
      <c r="H41" s="423">
        <v>12.695350830618921</v>
      </c>
      <c r="I41" s="424">
        <v>17.002987940435116</v>
      </c>
      <c r="J41" s="424">
        <v>17.504769058954587</v>
      </c>
      <c r="K41" s="90"/>
    </row>
    <row r="42" spans="1:11" ht="15" customHeight="1">
      <c r="A42" s="439" t="s">
        <v>68</v>
      </c>
      <c r="B42" s="420">
        <v>174.09137380247799</v>
      </c>
      <c r="C42" s="420">
        <v>103.62519859622817</v>
      </c>
      <c r="D42" s="420">
        <v>131.0890543979059</v>
      </c>
      <c r="E42" s="421">
        <v>2784.4572311163815</v>
      </c>
      <c r="F42" s="422">
        <v>1607.3634026350219</v>
      </c>
      <c r="G42" s="420">
        <v>2123.8816959369697</v>
      </c>
      <c r="H42" s="423">
        <v>15.994228607073856</v>
      </c>
      <c r="I42" s="424">
        <v>15.5113179459183</v>
      </c>
      <c r="J42" s="424">
        <v>16.201823300137391</v>
      </c>
      <c r="K42" s="90"/>
    </row>
    <row r="43" spans="1:11" ht="15" customHeight="1">
      <c r="A43" s="438" t="s">
        <v>316</v>
      </c>
      <c r="B43" s="420">
        <v>169.07669369868012</v>
      </c>
      <c r="C43" s="420">
        <v>248.95322761739934</v>
      </c>
      <c r="D43" s="420">
        <v>180.72244101668534</v>
      </c>
      <c r="E43" s="421">
        <v>2068.0611354482589</v>
      </c>
      <c r="F43" s="422">
        <v>2719.9860060493465</v>
      </c>
      <c r="G43" s="420">
        <v>2030.9602070484839</v>
      </c>
      <c r="H43" s="423">
        <v>12.231497376769457</v>
      </c>
      <c r="I43" s="424">
        <v>10.925690870051795</v>
      </c>
      <c r="J43" s="424">
        <v>11.238007829149309</v>
      </c>
      <c r="K43" s="90"/>
    </row>
    <row r="44" spans="1:11" ht="15" customHeight="1">
      <c r="A44" s="439" t="s">
        <v>66</v>
      </c>
      <c r="B44" s="420">
        <v>119.17628399037071</v>
      </c>
      <c r="C44" s="420">
        <v>133.45123831379721</v>
      </c>
      <c r="D44" s="420">
        <v>113.13479342931826</v>
      </c>
      <c r="E44" s="421">
        <v>1877.0086732146133</v>
      </c>
      <c r="F44" s="422">
        <v>2352.9553668309495</v>
      </c>
      <c r="G44" s="420">
        <v>1917.2638136762198</v>
      </c>
      <c r="H44" s="423">
        <v>15.749850644497972</v>
      </c>
      <c r="I44" s="424">
        <v>17.631573873433911</v>
      </c>
      <c r="J44" s="424">
        <v>16.946721300852893</v>
      </c>
      <c r="K44" s="90"/>
    </row>
    <row r="45" spans="1:11" ht="15" customHeight="1">
      <c r="A45" s="439" t="s">
        <v>64</v>
      </c>
      <c r="B45" s="420">
        <v>53.645807058427053</v>
      </c>
      <c r="C45" s="420">
        <v>98.535657318156169</v>
      </c>
      <c r="D45" s="420">
        <v>79.057921797828314</v>
      </c>
      <c r="E45" s="421">
        <v>928.31585705893542</v>
      </c>
      <c r="F45" s="422">
        <v>1930.6211469644659</v>
      </c>
      <c r="G45" s="420">
        <v>1197.8656658294165</v>
      </c>
      <c r="H45" s="423">
        <v>17.304537073100278</v>
      </c>
      <c r="I45" s="424">
        <v>19.593121916574763</v>
      </c>
      <c r="J45" s="424">
        <v>15.151747460459065</v>
      </c>
      <c r="K45" s="90"/>
    </row>
    <row r="46" spans="1:11" ht="15" customHeight="1">
      <c r="A46" s="439" t="s">
        <v>67</v>
      </c>
      <c r="B46" s="420">
        <v>57.271730070512234</v>
      </c>
      <c r="C46" s="420">
        <v>41.058472386925722</v>
      </c>
      <c r="D46" s="420">
        <v>35.933717430172322</v>
      </c>
      <c r="E46" s="421">
        <v>1886.5030349549513</v>
      </c>
      <c r="F46" s="422">
        <v>872.50761706631067</v>
      </c>
      <c r="G46" s="420">
        <v>944.01986871378529</v>
      </c>
      <c r="H46" s="423">
        <v>32.939515405459424</v>
      </c>
      <c r="I46" s="424">
        <v>21.250367252926434</v>
      </c>
      <c r="J46" s="424">
        <v>26.271144101587549</v>
      </c>
      <c r="K46" s="90"/>
    </row>
    <row r="47" spans="1:11" ht="15" customHeight="1">
      <c r="A47" s="439" t="s">
        <v>198</v>
      </c>
      <c r="B47" s="420">
        <v>494.12318269406182</v>
      </c>
      <c r="C47" s="420">
        <v>510.62699254772167</v>
      </c>
      <c r="D47" s="420">
        <v>510.49508414992249</v>
      </c>
      <c r="E47" s="421">
        <v>8018.0416614634723</v>
      </c>
      <c r="F47" s="422">
        <v>8975.4753019152722</v>
      </c>
      <c r="G47" s="420">
        <v>8889.9585476682605</v>
      </c>
      <c r="H47" s="423">
        <v>16.226807286692054</v>
      </c>
      <c r="I47" s="424">
        <v>17.577361621901435</v>
      </c>
      <c r="J47" s="424">
        <v>17.41438619819785</v>
      </c>
      <c r="K47" s="90"/>
    </row>
    <row r="48" spans="1:11" s="709" customFormat="1" ht="27.75" customHeight="1">
      <c r="A48" s="702" t="s">
        <v>354</v>
      </c>
      <c r="B48" s="703">
        <v>22117.055575528804</v>
      </c>
      <c r="C48" s="703">
        <v>23928.947774254604</v>
      </c>
      <c r="D48" s="703">
        <v>23189.828676637975</v>
      </c>
      <c r="E48" s="704">
        <v>201455.12615229393</v>
      </c>
      <c r="F48" s="705">
        <v>216295.0836086171</v>
      </c>
      <c r="G48" s="703">
        <v>204552.88835862742</v>
      </c>
      <c r="H48" s="706">
        <v>9.1085870569133061</v>
      </c>
      <c r="I48" s="707">
        <v>9.0390553587705664</v>
      </c>
      <c r="J48" s="707">
        <v>8.8208020512328851</v>
      </c>
      <c r="K48" s="708"/>
    </row>
    <row r="49" spans="1:11" ht="18.75" customHeight="1">
      <c r="A49" s="14" t="s">
        <v>242</v>
      </c>
      <c r="B49" s="204"/>
      <c r="C49" s="204"/>
      <c r="D49" s="204"/>
      <c r="E49" s="205"/>
      <c r="F49" s="205"/>
      <c r="G49" s="204"/>
      <c r="H49" s="206"/>
      <c r="I49" s="206"/>
      <c r="J49" s="206"/>
      <c r="K49" s="90"/>
    </row>
    <row r="50" spans="1:11" ht="15" customHeight="1">
      <c r="A50" s="42" t="s">
        <v>302</v>
      </c>
    </row>
    <row r="51" spans="1:11" ht="15" customHeight="1">
      <c r="A51" s="173" t="s">
        <v>292</v>
      </c>
      <c r="B51" s="207"/>
      <c r="C51" s="207"/>
      <c r="D51" s="207"/>
      <c r="E51" s="207"/>
      <c r="F51" s="207"/>
    </row>
    <row r="52" spans="1:11" ht="15" customHeight="1">
      <c r="A52" s="173" t="s">
        <v>274</v>
      </c>
      <c r="B52" s="208"/>
      <c r="C52" s="208"/>
      <c r="D52" s="208"/>
      <c r="E52" s="208"/>
      <c r="F52" s="208"/>
      <c r="G52" s="208"/>
    </row>
    <row r="53" spans="1:11" ht="15" customHeight="1">
      <c r="A53" s="173" t="s">
        <v>221</v>
      </c>
      <c r="B53" s="208"/>
      <c r="C53" s="208"/>
      <c r="D53" s="208"/>
      <c r="E53" s="208"/>
      <c r="F53" s="208"/>
      <c r="G53" s="208"/>
    </row>
  </sheetData>
  <mergeCells count="4">
    <mergeCell ref="H3:J3"/>
    <mergeCell ref="A3:A4"/>
    <mergeCell ref="B3:D3"/>
    <mergeCell ref="E3:G3"/>
  </mergeCells>
  <hyperlinks>
    <hyperlink ref="I1" location="Sommaire!A1" display="Retour au sommaire"/>
  </hyperlinks>
  <pageMargins left="0.25" right="0.25" top="0.75" bottom="0.75" header="0.3" footer="0.3"/>
  <pageSetup paperSize="9" scale="87" orientation="portrait" r:id="rId1"/>
  <headerFooter alignWithMargins="0">
    <oddFooter>&amp;L&amp;F&amp;R&amp;D&amp;T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19</vt:i4>
      </vt:variant>
    </vt:vector>
  </HeadingPairs>
  <TitlesOfParts>
    <vt:vector size="43" baseType="lpstr">
      <vt:lpstr>Sommaire</vt:lpstr>
      <vt:lpstr>tt voyages taux et nombre moyen</vt:lpstr>
      <vt:lpstr>tt voyages destination motif</vt:lpstr>
      <vt:lpstr>tt voyages région</vt:lpstr>
      <vt:lpstr>perso taux et nombre moyen</vt:lpstr>
      <vt:lpstr>perso-court long</vt:lpstr>
      <vt:lpstr>perso-région dest</vt:lpstr>
      <vt:lpstr>carte voyages nuitées</vt:lpstr>
      <vt:lpstr>perso-étranger</vt:lpstr>
      <vt:lpstr>perso-transport</vt:lpstr>
      <vt:lpstr>perso_raison mois</vt:lpstr>
      <vt:lpstr>perso-hébergement</vt:lpstr>
      <vt:lpstr>perso-espaces</vt:lpstr>
      <vt:lpstr>perso espaces et mois</vt:lpstr>
      <vt:lpstr>perso-dép destination</vt:lpstr>
      <vt:lpstr>cartes nuitées durée</vt:lpstr>
      <vt:lpstr>perso-rég origine</vt:lpstr>
      <vt:lpstr>perso-mois</vt:lpstr>
      <vt:lpstr>perso-durée</vt:lpstr>
      <vt:lpstr>perso-type prest</vt:lpstr>
      <vt:lpstr>perso-type résa</vt:lpstr>
      <vt:lpstr>pro-mois</vt:lpstr>
      <vt:lpstr>AR  destination</vt:lpstr>
      <vt:lpstr>AR  mois</vt:lpstr>
      <vt:lpstr>'AR  destination'!Zone_d_impression</vt:lpstr>
      <vt:lpstr>'AR  mois'!Zone_d_impression</vt:lpstr>
      <vt:lpstr>'perso espaces et mois'!Zone_d_impression</vt:lpstr>
      <vt:lpstr>'perso taux et nombre moyen'!Zone_d_impression</vt:lpstr>
      <vt:lpstr>'perso_raison mois'!Zone_d_impression</vt:lpstr>
      <vt:lpstr>'perso-court long'!Zone_d_impression</vt:lpstr>
      <vt:lpstr>'perso-dép destination'!Zone_d_impression</vt:lpstr>
      <vt:lpstr>'perso-espaces'!Zone_d_impression</vt:lpstr>
      <vt:lpstr>'perso-étranger'!Zone_d_impression</vt:lpstr>
      <vt:lpstr>'perso-hébergement'!Zone_d_impression</vt:lpstr>
      <vt:lpstr>'perso-mois'!Zone_d_impression</vt:lpstr>
      <vt:lpstr>'perso-rég origine'!Zone_d_impression</vt:lpstr>
      <vt:lpstr>'perso-région dest'!Zone_d_impression</vt:lpstr>
      <vt:lpstr>'perso-transport'!Zone_d_impression</vt:lpstr>
      <vt:lpstr>'perso-type prest'!Zone_d_impression</vt:lpstr>
      <vt:lpstr>'perso-type résa'!Zone_d_impression</vt:lpstr>
      <vt:lpstr>'pro-mois'!Zone_d_impression</vt:lpstr>
      <vt:lpstr>'tt voyages destination motif'!Zone_d_impression</vt:lpstr>
      <vt:lpstr>'tt voyages région'!Zone_d_impression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Abdel khiati</dc:creator>
  <cp:lastModifiedBy>HILLAIREAU Fabrice</cp:lastModifiedBy>
  <cp:lastPrinted>2016-09-28T07:11:41Z</cp:lastPrinted>
  <dcterms:created xsi:type="dcterms:W3CDTF">2011-06-21T13:07:29Z</dcterms:created>
  <dcterms:modified xsi:type="dcterms:W3CDTF">2017-02-28T15:18:28Z</dcterms:modified>
</cp:coreProperties>
</file>