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95" yWindow="300" windowWidth="16395" windowHeight="7260" tabRatio="960"/>
  </bookViews>
  <sheets>
    <sheet name="Sommaire" sheetId="1" r:id="rId1"/>
    <sheet name="arrivées 20 pays" sheetId="2" r:id="rId2"/>
    <sheet name="recettes 20 pays" sheetId="3" r:id="rId3"/>
    <sheet name="arrivées régions mondiales" sheetId="4" r:id="rId4"/>
    <sheet name="recettes régions mondiales" sheetId="5" r:id="rId5"/>
    <sheet name="graph arrivées recettes 2015" sheetId="14" r:id="rId6"/>
    <sheet name="graph série arrivées" sheetId="15" r:id="rId7"/>
    <sheet name="graph série recettes" sheetId="16" r:id="rId8"/>
    <sheet name="arrivées 5 pays" sheetId="10" r:id="rId9"/>
    <sheet name="recettes 5 pays" sheetId="13" r:id="rId10"/>
  </sheets>
  <externalReferences>
    <externalReference r:id="rId11"/>
  </externalReferences>
  <definedNames>
    <definedName name="_xlnm.Print_Area" localSheetId="1">'arrivées 20 pays'!$A$1:$L$30</definedName>
    <definedName name="_xlnm.Print_Area" localSheetId="8">'arrivées 5 pays'!$A$1:$K$24</definedName>
    <definedName name="_xlnm.Print_Area" localSheetId="3">'arrivées régions mondiales'!$A$1:$Q$12</definedName>
    <definedName name="_xlnm.Print_Area" localSheetId="5">'graph arrivées recettes 2015'!$A$1:$P$46</definedName>
    <definedName name="_xlnm.Print_Area" localSheetId="6">'graph série arrivées'!$A$1:$L$33</definedName>
    <definedName name="_xlnm.Print_Area" localSheetId="7">'graph série recettes'!$A$1:$K$33</definedName>
    <definedName name="_xlnm.Print_Area" localSheetId="2">'recettes 20 pays'!$A$1:$L$31</definedName>
    <definedName name="_xlnm.Print_Area" localSheetId="9">'recettes 5 pays'!$A$1:$K$24</definedName>
    <definedName name="_xlnm.Print_Area" localSheetId="4">'recettes régions mondiales'!$A$1:$P$12</definedName>
    <definedName name="_xlnm.Print_Area" localSheetId="0">Sommaire!$A$1:$G$35</definedName>
  </definedNames>
  <calcPr calcId="145621"/>
</workbook>
</file>

<file path=xl/calcChain.xml><?xml version="1.0" encoding="utf-8"?>
<calcChain xmlns="http://schemas.openxmlformats.org/spreadsheetml/2006/main">
  <c r="H26" i="2" l="1"/>
  <c r="E9" i="5" l="1"/>
  <c r="O6" i="5" s="1"/>
  <c r="O5" i="5"/>
  <c r="O7" i="5"/>
  <c r="O8" i="5"/>
  <c r="O9" i="5"/>
  <c r="O4" i="5"/>
  <c r="O9" i="4"/>
  <c r="O8" i="4"/>
  <c r="O7" i="4"/>
  <c r="O6" i="4"/>
  <c r="O5" i="4"/>
  <c r="O4" i="4"/>
  <c r="I9" i="16"/>
  <c r="I9" i="15"/>
  <c r="H9" i="15"/>
  <c r="E9" i="15"/>
  <c r="P8" i="5" l="1"/>
  <c r="H9" i="5"/>
  <c r="E9" i="4"/>
  <c r="I9" i="4"/>
  <c r="P8" i="4" s="1"/>
  <c r="H9" i="4"/>
  <c r="L6" i="3"/>
  <c r="L7" i="3"/>
  <c r="L8" i="3"/>
  <c r="L9" i="3"/>
  <c r="L10" i="3"/>
  <c r="L11" i="3"/>
  <c r="L12" i="3"/>
  <c r="L13" i="3"/>
  <c r="L14" i="3"/>
  <c r="L15" i="3"/>
  <c r="L16" i="3"/>
  <c r="L17" i="3"/>
  <c r="L18" i="3"/>
  <c r="L19" i="3"/>
  <c r="L20" i="3"/>
  <c r="L21" i="3"/>
  <c r="L22" i="3"/>
  <c r="L23" i="3"/>
  <c r="L24" i="3"/>
  <c r="L5" i="3"/>
  <c r="G25" i="3"/>
  <c r="J27" i="2"/>
  <c r="L25" i="2"/>
  <c r="L21" i="2"/>
  <c r="G26" i="2"/>
  <c r="J9" i="4" l="1"/>
  <c r="P5" i="4"/>
  <c r="P7" i="4"/>
  <c r="P9" i="4"/>
  <c r="P4" i="4"/>
  <c r="P6" i="4"/>
  <c r="P9" i="5"/>
  <c r="P5" i="5"/>
  <c r="P7" i="5"/>
  <c r="P4" i="5"/>
  <c r="P6" i="5"/>
  <c r="L4" i="4"/>
  <c r="M4" i="4"/>
  <c r="N4" i="4"/>
  <c r="L5" i="4"/>
  <c r="M5" i="4"/>
  <c r="N5" i="4"/>
  <c r="L6" i="4"/>
  <c r="M6" i="4"/>
  <c r="N6" i="4"/>
  <c r="L7" i="4"/>
  <c r="M7" i="4"/>
  <c r="N7" i="4"/>
  <c r="L8" i="4"/>
  <c r="M8" i="4"/>
  <c r="N8" i="4"/>
  <c r="L9" i="4"/>
  <c r="M9" i="4"/>
  <c r="N9" i="4"/>
  <c r="L26" i="3"/>
  <c r="I25" i="3"/>
  <c r="L25" i="3" s="1"/>
  <c r="H25" i="3"/>
  <c r="F25" i="3"/>
  <c r="E25" i="3"/>
  <c r="D25" i="3"/>
  <c r="K25" i="3" s="1"/>
  <c r="F65" i="5"/>
  <c r="G65" i="5"/>
  <c r="F66" i="5"/>
  <c r="G66" i="5"/>
  <c r="F67" i="5"/>
  <c r="G67" i="5"/>
  <c r="F68" i="5"/>
  <c r="G68" i="5"/>
  <c r="F69" i="5"/>
  <c r="G69" i="5"/>
  <c r="F62" i="5"/>
  <c r="F70" i="5" s="1"/>
  <c r="G62" i="5"/>
  <c r="G70" i="5" s="1"/>
  <c r="M62" i="5"/>
  <c r="L62" i="5"/>
  <c r="K62" i="5"/>
  <c r="N61" i="5"/>
  <c r="M61" i="5"/>
  <c r="L61" i="5"/>
  <c r="K61" i="5"/>
  <c r="N60" i="5"/>
  <c r="M60" i="5"/>
  <c r="L60" i="5"/>
  <c r="K60" i="5"/>
  <c r="N59" i="5"/>
  <c r="M59" i="5"/>
  <c r="L59" i="5"/>
  <c r="K59" i="5"/>
  <c r="N58" i="5"/>
  <c r="M58" i="5"/>
  <c r="L58" i="5"/>
  <c r="K58" i="5"/>
  <c r="N57" i="5"/>
  <c r="M57" i="5"/>
  <c r="L57" i="5"/>
  <c r="K57" i="5"/>
  <c r="F26" i="2"/>
  <c r="I26" i="2"/>
  <c r="L14" i="2"/>
  <c r="L16" i="2"/>
  <c r="N8" i="5"/>
  <c r="L7" i="5"/>
  <c r="M7" i="5"/>
  <c r="N7" i="5"/>
  <c r="L5" i="5"/>
  <c r="M5" i="5"/>
  <c r="N5" i="5"/>
  <c r="L6" i="5"/>
  <c r="M6" i="5"/>
  <c r="N6" i="5"/>
  <c r="L8" i="5"/>
  <c r="M8" i="5"/>
  <c r="L9" i="5"/>
  <c r="M9" i="5"/>
  <c r="N9" i="5"/>
  <c r="N4" i="5"/>
  <c r="M4" i="5"/>
  <c r="L4" i="5"/>
  <c r="L6" i="2"/>
  <c r="L22" i="2"/>
  <c r="L24" i="2"/>
  <c r="L20" i="2"/>
  <c r="L23" i="2"/>
  <c r="L18" i="2"/>
  <c r="L17" i="2"/>
  <c r="L19" i="2"/>
  <c r="L15" i="2"/>
  <c r="L13" i="2"/>
  <c r="L12" i="2"/>
  <c r="L11" i="2"/>
  <c r="L10" i="2"/>
  <c r="L8" i="2"/>
  <c r="L9" i="2"/>
  <c r="L7" i="2"/>
  <c r="L26" i="2" l="1"/>
  <c r="J26" i="2"/>
  <c r="N62" i="5"/>
</calcChain>
</file>

<file path=xl/sharedStrings.xml><?xml version="1.0" encoding="utf-8"?>
<sst xmlns="http://schemas.openxmlformats.org/spreadsheetml/2006/main" count="270" uniqueCount="103">
  <si>
    <t>SOMMAIRE</t>
  </si>
  <si>
    <t>Recettes du tourisme international par région mondiale de destination</t>
  </si>
  <si>
    <t>Retour au sommaire</t>
  </si>
  <si>
    <t>Rang</t>
  </si>
  <si>
    <t>Pays</t>
  </si>
  <si>
    <t>France</t>
  </si>
  <si>
    <t>États-Unis</t>
  </si>
  <si>
    <t>Espagne</t>
  </si>
  <si>
    <t>Italie</t>
  </si>
  <si>
    <t>Royaume-Uni</t>
  </si>
  <si>
    <t>Turquie</t>
  </si>
  <si>
    <t>Allemagne</t>
  </si>
  <si>
    <t>Malaisie</t>
  </si>
  <si>
    <t>Mexique</t>
  </si>
  <si>
    <t>Autriche</t>
  </si>
  <si>
    <t>Russie</t>
  </si>
  <si>
    <t>Hong Kong</t>
  </si>
  <si>
    <t>Canada</t>
  </si>
  <si>
    <t xml:space="preserve">Grèce </t>
  </si>
  <si>
    <t>Thaïlande</t>
  </si>
  <si>
    <t>Pologne</t>
  </si>
  <si>
    <t>Total monde</t>
  </si>
  <si>
    <t>Source : Organisation mondiale du tourisme.</t>
  </si>
  <si>
    <t>Australie</t>
  </si>
  <si>
    <t>Macao</t>
  </si>
  <si>
    <t>Europe</t>
  </si>
  <si>
    <t>Afrique</t>
  </si>
  <si>
    <t>Asie et Pacifique</t>
  </si>
  <si>
    <t>Moyen-Orient</t>
  </si>
  <si>
    <t xml:space="preserve">Arrivées de touristes internationaux par région mondiale de destination </t>
  </si>
  <si>
    <t xml:space="preserve">Recettes du tourisme international par région mondiale de destination </t>
  </si>
  <si>
    <t>nd</t>
  </si>
  <si>
    <t>Inde</t>
  </si>
  <si>
    <t>Singapour</t>
  </si>
  <si>
    <t>Part des arrivées mondiales (en %)</t>
  </si>
  <si>
    <t>Part des recettes mondiales (en %)</t>
  </si>
  <si>
    <t>En millions</t>
  </si>
  <si>
    <t>Arabie saoudite</t>
  </si>
  <si>
    <t>Arrivées de touristes internationaux par région mondiale de destination</t>
  </si>
  <si>
    <t>Amérique</t>
  </si>
  <si>
    <t>2011 (r)</t>
  </si>
  <si>
    <t>En milliards d'euros</t>
  </si>
  <si>
    <t xml:space="preserve">Classement des pays selon les arrivées de touristes internationaux </t>
  </si>
  <si>
    <t>Classement des pays selon les arrivées de touristes internationaux</t>
  </si>
  <si>
    <t>Classement des pays selon les recettes du tourisme international</t>
  </si>
  <si>
    <t xml:space="preserve">Classement des pays selon les recettes du tourisme international </t>
  </si>
  <si>
    <t>Arrivées de touristes internationaux (en millions)</t>
  </si>
  <si>
    <t>* En devises locales, à prix constants.</t>
  </si>
  <si>
    <t>Part de la région (en %)</t>
  </si>
  <si>
    <t>Arrivées de touristes internationaux dans les cinq premiers pays</t>
  </si>
  <si>
    <t>Recettes du tourisme international dans les cinq premiers pays</t>
  </si>
  <si>
    <t>Grèce</t>
  </si>
  <si>
    <t xml:space="preserve">          </t>
  </si>
  <si>
    <t>2000 (r)</t>
  </si>
  <si>
    <t>2014 (p)</t>
  </si>
  <si>
    <t>2013 (r)</t>
  </si>
  <si>
    <t>Source : Organisation mondiale du tourisme, Banque de France.</t>
  </si>
  <si>
    <t>us-$</t>
  </si>
  <si>
    <t>Evolution* 2014/2013
(en %)</t>
  </si>
  <si>
    <t>Japon</t>
  </si>
  <si>
    <t>Chapitre 1 - Le tourisme dans le monde</t>
  </si>
  <si>
    <t>DÉFINITIONS ET SOURCES</t>
  </si>
  <si>
    <t>Accéder au mémento en ligne sur entreprises.gouv.fr</t>
  </si>
  <si>
    <t>Mémento du tourisme - édition 2016</t>
  </si>
  <si>
    <t>Pays-Bas</t>
  </si>
  <si>
    <t>2014 (r)</t>
  </si>
  <si>
    <t>2015 (p)</t>
  </si>
  <si>
    <t>http://databank.banquemondiale.org/data/reports.aspx?source=2&amp;series=ST.INT.ARVL&amp;country=</t>
  </si>
  <si>
    <t>Évolution 2015/2014
(en %) *</t>
  </si>
  <si>
    <t>8,3 ($)</t>
  </si>
  <si>
    <t>-9,9 ($)</t>
  </si>
  <si>
    <t>9,4 ($)</t>
  </si>
  <si>
    <t>Évolution 2015/2014 (en %)</t>
  </si>
  <si>
    <t xml:space="preserve">   </t>
  </si>
  <si>
    <t>Arrivées</t>
  </si>
  <si>
    <t>Recettes</t>
  </si>
  <si>
    <r>
      <t>Chine</t>
    </r>
    <r>
      <rPr>
        <vertAlign val="superscript"/>
        <sz val="10"/>
        <rFont val="Arial"/>
        <family val="2"/>
      </rPr>
      <t>1</t>
    </r>
  </si>
  <si>
    <r>
      <t xml:space="preserve">Total des 20 pays </t>
    </r>
    <r>
      <rPr>
        <b/>
        <vertAlign val="superscript"/>
        <sz val="10"/>
        <rFont val="Arial"/>
        <family val="2"/>
      </rPr>
      <t>2</t>
    </r>
  </si>
  <si>
    <r>
      <t xml:space="preserve">Recettes du tourisme international (en milliards d'euros) </t>
    </r>
    <r>
      <rPr>
        <b/>
        <vertAlign val="superscript"/>
        <sz val="10"/>
        <rFont val="Arial"/>
        <family val="2"/>
      </rPr>
      <t>1</t>
    </r>
  </si>
  <si>
    <r>
      <rPr>
        <vertAlign val="superscript"/>
        <sz val="10"/>
        <rFont val="Arial"/>
        <family val="2"/>
      </rPr>
      <t>1</t>
    </r>
    <r>
      <rPr>
        <sz val="10"/>
        <rFont val="Arial"/>
        <family val="2"/>
      </rPr>
      <t xml:space="preserve"> En devises locales (sauf indication contraire), à prix courants.</t>
    </r>
  </si>
  <si>
    <r>
      <t>Chine</t>
    </r>
    <r>
      <rPr>
        <vertAlign val="superscript"/>
        <sz val="10"/>
        <rFont val="Arial"/>
        <family val="2"/>
      </rPr>
      <t>2</t>
    </r>
  </si>
  <si>
    <r>
      <rPr>
        <vertAlign val="superscript"/>
        <sz val="10"/>
        <rFont val="Arial"/>
        <family val="2"/>
      </rPr>
      <t xml:space="preserve">2 </t>
    </r>
    <r>
      <rPr>
        <sz val="10"/>
        <rFont val="Arial"/>
        <family val="2"/>
      </rPr>
      <t>Hors Hong Kong et Macao.</t>
    </r>
  </si>
  <si>
    <r>
      <rPr>
        <vertAlign val="superscript"/>
        <sz val="10"/>
        <rFont val="Arial"/>
        <family val="2"/>
      </rPr>
      <t>3</t>
    </r>
    <r>
      <rPr>
        <sz val="10"/>
        <rFont val="Arial"/>
        <family val="2"/>
      </rPr>
      <t xml:space="preserve"> Hors nd.</t>
    </r>
  </si>
  <si>
    <r>
      <t xml:space="preserve">Total des 20 pays </t>
    </r>
    <r>
      <rPr>
        <b/>
        <vertAlign val="superscript"/>
        <sz val="10"/>
        <rFont val="Arial"/>
        <family val="2"/>
      </rPr>
      <t>3</t>
    </r>
  </si>
  <si>
    <r>
      <rPr>
        <vertAlign val="superscript"/>
        <sz val="10"/>
        <rFont val="Arial"/>
        <family val="2"/>
      </rPr>
      <t>1</t>
    </r>
    <r>
      <rPr>
        <sz val="10"/>
        <rFont val="Arial"/>
        <family val="2"/>
      </rPr>
      <t xml:space="preserve"> En devises locales, à prix constants.</t>
    </r>
  </si>
  <si>
    <r>
      <t>Evolution</t>
    </r>
    <r>
      <rPr>
        <b/>
        <vertAlign val="superscript"/>
        <sz val="10"/>
        <rFont val="Arial"/>
        <family val="2"/>
      </rPr>
      <t>1</t>
    </r>
    <r>
      <rPr>
        <b/>
        <sz val="10"/>
        <rFont val="Arial"/>
        <family val="2"/>
      </rPr>
      <t xml:space="preserve"> 2015/2014
(en %)</t>
    </r>
  </si>
  <si>
    <r>
      <t>Chine</t>
    </r>
    <r>
      <rPr>
        <b/>
        <vertAlign val="superscript"/>
        <sz val="10"/>
        <rFont val="Arial"/>
        <family val="2"/>
      </rPr>
      <t>1</t>
    </r>
  </si>
  <si>
    <r>
      <rPr>
        <vertAlign val="superscript"/>
        <sz val="10"/>
        <rFont val="Arial"/>
        <family val="2"/>
      </rPr>
      <t>1</t>
    </r>
    <r>
      <rPr>
        <sz val="10"/>
        <rFont val="Arial"/>
        <family val="2"/>
      </rPr>
      <t xml:space="preserve"> Hors Hong Kong et Macao.</t>
    </r>
  </si>
  <si>
    <t xml:space="preserve">              </t>
  </si>
  <si>
    <t xml:space="preserve">      </t>
  </si>
  <si>
    <t xml:space="preserve">Répartition des arrivées de touristes internationaux en 2015 par région de destination </t>
  </si>
  <si>
    <t xml:space="preserve">Arrivées de touristes internationaux par région de destination </t>
  </si>
  <si>
    <t xml:space="preserve">Recettes du tourisme international par région de destination </t>
  </si>
  <si>
    <t>% du total mondial</t>
  </si>
  <si>
    <t>% du total européen</t>
  </si>
  <si>
    <r>
      <t>Évolution 2015/2014 des arrivées et des recettes</t>
    </r>
    <r>
      <rPr>
        <b/>
        <vertAlign val="superscript"/>
        <sz val="10"/>
        <rFont val="Arial"/>
        <family val="2"/>
      </rPr>
      <t>1</t>
    </r>
    <r>
      <rPr>
        <b/>
        <sz val="10"/>
        <rFont val="Arial"/>
        <family val="2"/>
      </rPr>
      <t xml:space="preserve"> du tourisme international par région de destination</t>
    </r>
  </si>
  <si>
    <r>
      <t xml:space="preserve">Les données présentées dans ce chapitre sont issues de l'Organisation mondiale du tourisme (OMT), une institution spécialisée des Nations unies destinée à promouvoir et développer le tourisme.
Dans les années 1990 et 2000, l'OMT a largement œuvré pour mettre en place au niveau international des règles communes dans le domaine de l'observation statistique du tourisme.
De nouvelles normes méthodologiques internationales ont ainsi été approuvées en mars 2008 par la commission de statistique des Nations unies, concernant à la fois le cadre général des statistiques du tourisme et le compte satellite du tourisme (CST) </t>
    </r>
    <r>
      <rPr>
        <i/>
        <sz val="10"/>
        <rFont val="Arial"/>
        <family val="2"/>
      </rPr>
      <t>(Chapitre 2)</t>
    </r>
    <r>
      <rPr>
        <sz val="10"/>
        <rFont val="Arial"/>
      </rPr>
      <t>. Elles sont rassemblées dans deux ouvrages publiés conjointement par l'ensemble des organisations statistiques internationales concernées (OMT, Eurostat, OCDE) :
- International Recommendations for Tourism Statistics 2008 (IRTS 2008),
- Tourism Satellite Account : Recommended Methodological Framework (TSA : RMF 2008).
L'OMT réalise diverses publications conjoncturelles et structurelles sur le tourisme international bâties en partie sur les données qu'elle rassemble auprès des services statistiques nationaux.
Les recettes du tourisme international comprennent les recettes liées aux voyages internationaux et aux excursions à la journée, hors transports internationaux.</t>
    </r>
  </si>
  <si>
    <t>Répartition des recettes du tourisme international en 2015 par région de destination</t>
  </si>
  <si>
    <r>
      <rPr>
        <vertAlign val="superscript"/>
        <sz val="10"/>
        <rFont val="Arial"/>
        <family val="2"/>
      </rPr>
      <t xml:space="preserve">2  </t>
    </r>
    <r>
      <rPr>
        <sz val="10"/>
        <rFont val="Arial"/>
        <family val="2"/>
      </rPr>
      <t>Hors nd.</t>
    </r>
  </si>
  <si>
    <t>Graphiques - arrivées et recettes 2014-2015 par région mondiale</t>
  </si>
  <si>
    <t>Graphique - série arrivées par région mondiale</t>
  </si>
  <si>
    <t>Graphique - série recettes par région mondiale</t>
  </si>
  <si>
    <t>²</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</si>
</sst>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0\ _€_-;\-* #,##0.0\ _€_-;_-* &quot;-&quot;??\ _€_-;_-@_-"/>
    <numFmt numFmtId="165" formatCode="0.0%"/>
    <numFmt numFmtId="166" formatCode="###\ ##0"/>
    <numFmt numFmtId="167" formatCode="0.0"/>
    <numFmt numFmtId="168" formatCode="#,##0.0"/>
    <numFmt numFmtId="169" formatCode="0.0\ _€_-;\-0.0\ _€_-;"/>
    <numFmt numFmtId="170" formatCode="_-* #,##0\ _€_-;\-* #,##0\ _€_-;_-* &quot;-&quot;??\ _€_-;_-@_-"/>
    <numFmt numFmtId="171" formatCode="_-0.0\ _€_-;\-0.0\ _€_-;_-* &quot;-&quot;??\ _€_-;_-@_-"/>
    <numFmt numFmtId="172" formatCode="_-* #,##0.0\ _€_-;\-* #,##0.0\ _€_-;_-* &quot;-&quot;?\ _€_-;_-@_-"/>
    <numFmt numFmtId="173" formatCode="_-* #,##0.000\ _€_-;\-* #,##0.000\ _€_-;_-* &quot;-&quot;??\ _€_-;_-@_-"/>
    <numFmt numFmtId="174" formatCode="_-* #,##0.000\ _€_-;\-* #,##0.000\ _€_-;_-* &quot;-&quot;?\ _€_-;_-@_-"/>
    <numFmt numFmtId="175" formatCode="###.0\ ##0"/>
    <numFmt numFmtId="176" formatCode="#,##0.0_ ;\-#,##0.0\ "/>
  </numFmts>
  <fonts count="43" x14ac:knownFonts="1">
    <font>
      <sz val="10"/>
      <name val="Arial"/>
    </font>
    <font>
      <sz val="10"/>
      <name val="Arial"/>
    </font>
    <font>
      <b/>
      <sz val="10"/>
      <name val="Arial"/>
      <family val="2"/>
    </font>
    <font>
      <u/>
      <sz val="10"/>
      <color indexed="12"/>
      <name val="Arial"/>
      <family val="2"/>
    </font>
    <font>
      <sz val="10"/>
      <name val="Arial"/>
      <family val="2"/>
    </font>
    <font>
      <b/>
      <sz val="12"/>
      <name val="Arial"/>
      <family val="2"/>
    </font>
    <font>
      <sz val="10"/>
      <name val="Times New Roman"/>
      <family val="1"/>
    </font>
    <font>
      <i/>
      <sz val="10"/>
      <name val="Times New Roman"/>
      <family val="1"/>
    </font>
    <font>
      <b/>
      <i/>
      <sz val="10"/>
      <name val="Arial"/>
      <family val="2"/>
    </font>
    <font>
      <b/>
      <sz val="10"/>
      <name val="Times New Roman"/>
      <family val="1"/>
    </font>
    <font>
      <sz val="10"/>
      <name val="Times New Roman"/>
      <family val="1"/>
    </font>
    <font>
      <sz val="12"/>
      <name val="Arial"/>
      <family val="2"/>
    </font>
    <font>
      <sz val="8"/>
      <name val="Arial"/>
      <family val="2"/>
    </font>
    <font>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sz val="10"/>
      <name val="Arial"/>
      <family val="2"/>
    </font>
    <font>
      <i/>
      <sz val="10"/>
      <name val="Arial"/>
      <family val="2"/>
    </font>
    <font>
      <b/>
      <sz val="8"/>
      <name val="Arial"/>
      <family val="2"/>
    </font>
    <font>
      <sz val="12"/>
      <name val="Times New Roman"/>
      <family val="1"/>
    </font>
    <font>
      <sz val="8"/>
      <color rgb="FFFF0000"/>
      <name val="Arial"/>
      <family val="2"/>
    </font>
    <font>
      <sz val="10"/>
      <color rgb="FFFF0000"/>
      <name val="Arial"/>
      <family val="2"/>
    </font>
    <font>
      <b/>
      <sz val="10"/>
      <color rgb="FFFF0000"/>
      <name val="Arial"/>
      <family val="2"/>
    </font>
    <font>
      <vertAlign val="superscript"/>
      <sz val="10"/>
      <name val="Arial"/>
      <family val="2"/>
    </font>
    <font>
      <b/>
      <vertAlign val="superscript"/>
      <sz val="10"/>
      <name val="Arial"/>
      <family val="2"/>
    </font>
    <font>
      <sz val="10"/>
      <color theme="8" tint="0.39997558519241921"/>
      <name val="Arial"/>
      <family val="2"/>
    </font>
    <font>
      <b/>
      <sz val="10"/>
      <color theme="8" tint="0.3999755851924192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double">
        <color indexed="64"/>
      </left>
      <right style="medium">
        <color indexed="64"/>
      </right>
      <top/>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52">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0" borderId="2" applyNumberFormat="0" applyFill="0" applyAlignment="0" applyProtection="0"/>
    <xf numFmtId="0" fontId="1" fillId="21" borderId="3" applyNumberFormat="0" applyFont="0" applyAlignment="0" applyProtection="0"/>
    <xf numFmtId="0" fontId="32" fillId="21" borderId="3" applyNumberFormat="0" applyFont="0" applyAlignment="0" applyProtection="0"/>
    <xf numFmtId="0" fontId="19" fillId="7" borderId="1" applyNumberFormat="0" applyAlignment="0" applyProtection="0"/>
    <xf numFmtId="0" fontId="20" fillId="3" borderId="0" applyNumberFormat="0" applyBorder="0" applyAlignment="0" applyProtection="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43" fontId="32" fillId="0" borderId="0" applyFont="0" applyFill="0" applyBorder="0" applyAlignment="0" applyProtection="0"/>
    <xf numFmtId="0" fontId="21" fillId="22" borderId="0" applyNumberFormat="0" applyBorder="0" applyAlignment="0" applyProtection="0"/>
    <xf numFmtId="0" fontId="10" fillId="0" borderId="0"/>
    <xf numFmtId="0" fontId="1" fillId="0" borderId="0"/>
    <xf numFmtId="9" fontId="1" fillId="0" borderId="0" applyFont="0" applyFill="0" applyBorder="0" applyAlignment="0" applyProtection="0"/>
    <xf numFmtId="9" fontId="32" fillId="0" borderId="0" applyFont="0" applyFill="0" applyBorder="0" applyAlignment="0" applyProtection="0"/>
    <xf numFmtId="0" fontId="22" fillId="4" borderId="0" applyNumberFormat="0" applyBorder="0" applyAlignment="0" applyProtection="0"/>
    <xf numFmtId="0" fontId="23" fillId="20" borderId="4"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4" fillId="0" borderId="0"/>
    <xf numFmtId="43" fontId="4" fillId="0" borderId="0" applyFont="0" applyFill="0" applyBorder="0" applyAlignment="0" applyProtection="0"/>
  </cellStyleXfs>
  <cellXfs count="260">
    <xf numFmtId="0" fontId="0" fillId="0" borderId="0" xfId="0"/>
    <xf numFmtId="0" fontId="2" fillId="0" borderId="0" xfId="0" applyFont="1" applyBorder="1"/>
    <xf numFmtId="0" fontId="0" fillId="0" borderId="0" xfId="0" applyBorder="1"/>
    <xf numFmtId="0" fontId="3" fillId="0" borderId="0" xfId="32" applyBorder="1" applyAlignment="1" applyProtection="1"/>
    <xf numFmtId="0" fontId="4" fillId="0" borderId="0" xfId="0" applyFont="1"/>
    <xf numFmtId="0" fontId="4" fillId="0" borderId="0" xfId="0" applyFont="1" applyFill="1"/>
    <xf numFmtId="0" fontId="2" fillId="0" borderId="10" xfId="37" applyFont="1" applyFill="1" applyBorder="1" applyAlignment="1">
      <alignment horizontal="center" vertical="center"/>
    </xf>
    <xf numFmtId="164" fontId="2" fillId="0" borderId="10" xfId="37" applyNumberFormat="1" applyFont="1" applyFill="1" applyBorder="1" applyAlignment="1">
      <alignment horizontal="right" vertical="center"/>
    </xf>
    <xf numFmtId="0" fontId="7" fillId="0" borderId="0" xfId="37" applyFont="1" applyFill="1" applyAlignment="1">
      <alignment vertical="center"/>
    </xf>
    <xf numFmtId="0" fontId="3" fillId="0" borderId="0" xfId="32" applyAlignment="1" applyProtection="1"/>
    <xf numFmtId="0" fontId="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10" xfId="0" applyFont="1" applyFill="1" applyBorder="1" applyAlignment="1">
      <alignment horizontal="center" vertical="center"/>
    </xf>
    <xf numFmtId="164" fontId="4" fillId="0" borderId="10" xfId="33"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9" fontId="4" fillId="0" borderId="10" xfId="33" applyNumberFormat="1" applyFont="1" applyFill="1" applyBorder="1" applyAlignment="1">
      <alignment horizontal="right" vertical="center"/>
    </xf>
    <xf numFmtId="167" fontId="4" fillId="0" borderId="0" xfId="33" applyNumberFormat="1" applyFont="1" applyFill="1" applyBorder="1" applyAlignment="1">
      <alignment horizontal="center" vertical="center"/>
    </xf>
    <xf numFmtId="0" fontId="4" fillId="0" borderId="10" xfId="0" applyFont="1" applyFill="1" applyBorder="1" applyAlignment="1">
      <alignment horizontal="center" vertical="center" wrapText="1"/>
    </xf>
    <xf numFmtId="164" fontId="2" fillId="0" borderId="10" xfId="33"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0" fontId="5" fillId="0" borderId="0" xfId="0" applyFont="1" applyFill="1" applyAlignment="1">
      <alignment vertical="center"/>
    </xf>
    <xf numFmtId="0" fontId="4" fillId="0" borderId="0" xfId="0" applyFont="1" applyFill="1" applyAlignment="1">
      <alignment vertical="center"/>
    </xf>
    <xf numFmtId="164" fontId="4" fillId="0" borderId="0" xfId="33" applyNumberFormat="1" applyFont="1" applyFill="1" applyBorder="1" applyAlignment="1">
      <alignment horizontal="right" vertical="center"/>
    </xf>
    <xf numFmtId="164" fontId="2" fillId="0" borderId="0" xfId="33" applyNumberFormat="1" applyFont="1" applyFill="1" applyBorder="1" applyAlignment="1">
      <alignment horizontal="right" vertical="center"/>
    </xf>
    <xf numFmtId="0" fontId="2" fillId="24" borderId="0" xfId="36" applyFont="1" applyFill="1" applyBorder="1" applyAlignment="1">
      <alignment horizontal="center" vertical="center"/>
    </xf>
    <xf numFmtId="0" fontId="2" fillId="0" borderId="11" xfId="36" applyFont="1" applyBorder="1" applyAlignment="1">
      <alignment horizontal="left" vertical="center"/>
    </xf>
    <xf numFmtId="168" fontId="2" fillId="0" borderId="11" xfId="36" applyNumberFormat="1" applyFont="1" applyBorder="1" applyAlignment="1">
      <alignment horizontal="center" vertical="center"/>
    </xf>
    <xf numFmtId="168" fontId="2" fillId="0" borderId="11" xfId="36" applyNumberFormat="1" applyFont="1" applyFill="1" applyBorder="1" applyAlignment="1">
      <alignment horizontal="center" vertical="center"/>
    </xf>
    <xf numFmtId="0" fontId="4" fillId="0" borderId="0" xfId="36" applyFont="1" applyBorder="1"/>
    <xf numFmtId="167" fontId="4" fillId="0" borderId="0" xfId="36" applyNumberFormat="1" applyFont="1" applyBorder="1" applyAlignment="1">
      <alignment horizontal="center" vertical="center"/>
    </xf>
    <xf numFmtId="168" fontId="4" fillId="0" borderId="0" xfId="36" applyNumberFormat="1" applyFont="1" applyBorder="1" applyAlignment="1">
      <alignment horizontal="center" vertical="center"/>
    </xf>
    <xf numFmtId="168" fontId="4" fillId="0" borderId="0" xfId="36" applyNumberFormat="1" applyFont="1" applyFill="1" applyBorder="1" applyAlignment="1">
      <alignment horizontal="center" vertical="center"/>
    </xf>
    <xf numFmtId="0" fontId="2" fillId="0" borderId="0" xfId="36" applyFont="1" applyBorder="1"/>
    <xf numFmtId="0" fontId="2" fillId="0" borderId="11" xfId="36" applyFont="1" applyFill="1" applyBorder="1" applyAlignment="1">
      <alignment horizontal="left" vertical="center" wrapText="1"/>
    </xf>
    <xf numFmtId="0" fontId="4" fillId="0" borderId="0" xfId="36" applyFont="1" applyBorder="1" applyAlignment="1">
      <alignment horizontal="center"/>
    </xf>
    <xf numFmtId="0" fontId="11" fillId="0" borderId="0" xfId="0" applyFont="1"/>
    <xf numFmtId="169" fontId="2" fillId="0" borderId="10" xfId="33" applyNumberFormat="1" applyFont="1" applyFill="1" applyBorder="1" applyAlignment="1">
      <alignment horizontal="right" vertical="center"/>
    </xf>
    <xf numFmtId="168" fontId="4" fillId="0" borderId="13" xfId="36" applyNumberFormat="1" applyFont="1" applyFill="1" applyBorder="1" applyAlignment="1">
      <alignment horizontal="center" vertical="center"/>
    </xf>
    <xf numFmtId="0" fontId="13" fillId="0" borderId="0" xfId="0" applyFont="1" applyBorder="1"/>
    <xf numFmtId="0" fontId="13" fillId="0" borderId="0" xfId="0" applyFont="1"/>
    <xf numFmtId="0" fontId="0" fillId="0" borderId="0" xfId="0" applyFill="1"/>
    <xf numFmtId="167" fontId="4" fillId="0" borderId="13" xfId="36" applyNumberFormat="1" applyFont="1" applyFill="1" applyBorder="1" applyAlignment="1">
      <alignment horizontal="center" vertical="center"/>
    </xf>
    <xf numFmtId="164" fontId="0" fillId="0" borderId="0" xfId="0" applyNumberFormat="1" applyFill="1"/>
    <xf numFmtId="0" fontId="0" fillId="0" borderId="0" xfId="0" applyFill="1" applyBorder="1"/>
    <xf numFmtId="167" fontId="0" fillId="0" borderId="0" xfId="0" applyNumberFormat="1"/>
    <xf numFmtId="0" fontId="4" fillId="0" borderId="0" xfId="36" applyFont="1" applyBorder="1" applyAlignment="1">
      <alignment horizontal="right"/>
    </xf>
    <xf numFmtId="174" fontId="4" fillId="0" borderId="0" xfId="36" applyNumberFormat="1" applyFont="1" applyFill="1" applyBorder="1" applyAlignment="1">
      <alignment horizontal="center"/>
    </xf>
    <xf numFmtId="167" fontId="4" fillId="0" borderId="0" xfId="36" applyNumberFormat="1" applyFont="1" applyFill="1" applyBorder="1" applyAlignment="1">
      <alignment horizontal="center" vertical="center"/>
    </xf>
    <xf numFmtId="168" fontId="4" fillId="0" borderId="0" xfId="36" applyNumberFormat="1" applyFont="1" applyFill="1" applyBorder="1" applyAlignment="1">
      <alignment horizontal="center"/>
    </xf>
    <xf numFmtId="0" fontId="4" fillId="0" borderId="0" xfId="36" applyFont="1" applyFill="1" applyBorder="1" applyAlignment="1">
      <alignment horizontal="center"/>
    </xf>
    <xf numFmtId="1" fontId="7" fillId="0" borderId="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right" vertical="center"/>
    </xf>
    <xf numFmtId="164" fontId="2" fillId="0" borderId="10" xfId="0" applyNumberFormat="1" applyFont="1" applyFill="1" applyBorder="1" applyAlignment="1">
      <alignment horizontal="right" vertical="center"/>
    </xf>
    <xf numFmtId="164" fontId="2" fillId="0" borderId="0" xfId="37" applyNumberFormat="1" applyFont="1" applyFill="1" applyBorder="1" applyAlignment="1">
      <alignment horizontal="right" vertical="center"/>
    </xf>
    <xf numFmtId="172" fontId="0" fillId="0" borderId="0" xfId="0" applyNumberFormat="1"/>
    <xf numFmtId="0" fontId="4" fillId="0" borderId="0" xfId="36" applyFont="1" applyFill="1" applyBorder="1"/>
    <xf numFmtId="164" fontId="4" fillId="0" borderId="0" xfId="37" applyNumberFormat="1" applyFont="1" applyFill="1" applyBorder="1" applyAlignment="1">
      <alignment horizontal="right" vertical="center"/>
    </xf>
    <xf numFmtId="164" fontId="4" fillId="0" borderId="0" xfId="0" applyNumberFormat="1" applyFont="1" applyFill="1" applyBorder="1" applyAlignment="1">
      <alignment horizontal="center" vertical="center"/>
    </xf>
    <xf numFmtId="0" fontId="2" fillId="0" borderId="0" xfId="37" applyFont="1" applyFill="1" applyBorder="1" applyAlignment="1">
      <alignment horizontal="center" vertical="center"/>
    </xf>
    <xf numFmtId="164" fontId="4" fillId="0" borderId="0" xfId="33" applyNumberFormat="1" applyFont="1" applyFill="1" applyBorder="1" applyAlignment="1">
      <alignment horizontal="center" vertical="center"/>
    </xf>
    <xf numFmtId="0" fontId="11" fillId="0" borderId="0" xfId="0" applyFont="1" applyFill="1"/>
    <xf numFmtId="0" fontId="4" fillId="0" borderId="0" xfId="0" applyFont="1" applyFill="1" applyBorder="1"/>
    <xf numFmtId="0" fontId="2" fillId="0" borderId="0" xfId="36" applyFont="1" applyFill="1" applyBorder="1" applyAlignment="1">
      <alignment horizontal="left" vertical="center" wrapText="1"/>
    </xf>
    <xf numFmtId="168" fontId="2" fillId="0" borderId="0" xfId="36" applyNumberFormat="1" applyFont="1" applyFill="1" applyBorder="1" applyAlignment="1">
      <alignment horizontal="center" vertical="center"/>
    </xf>
    <xf numFmtId="0" fontId="7" fillId="0" borderId="0" xfId="37" applyFont="1" applyFill="1" applyBorder="1" applyAlignment="1">
      <alignment vertical="center"/>
    </xf>
    <xf numFmtId="0" fontId="2" fillId="0" borderId="0" xfId="36" applyFont="1" applyFill="1" applyBorder="1" applyAlignment="1">
      <alignment horizontal="center" vertical="center"/>
    </xf>
    <xf numFmtId="0" fontId="2" fillId="0" borderId="0" xfId="36" applyFont="1" applyFill="1" applyBorder="1"/>
    <xf numFmtId="0" fontId="2" fillId="0" borderId="0" xfId="36" applyFont="1" applyFill="1" applyBorder="1" applyAlignment="1">
      <alignment horizontal="left" vertical="center"/>
    </xf>
    <xf numFmtId="0" fontId="12" fillId="0" borderId="0" xfId="36" applyFont="1" applyFill="1" applyBorder="1"/>
    <xf numFmtId="169" fontId="4" fillId="0" borderId="0" xfId="33" applyNumberFormat="1" applyFont="1" applyFill="1" applyBorder="1" applyAlignment="1">
      <alignment horizontal="right" vertical="center"/>
    </xf>
    <xf numFmtId="167" fontId="4" fillId="0" borderId="0" xfId="0" applyNumberFormat="1" applyFont="1" applyFill="1" applyBorder="1"/>
    <xf numFmtId="165" fontId="4" fillId="0" borderId="0" xfId="38" applyNumberFormat="1" applyFont="1" applyFill="1" applyBorder="1"/>
    <xf numFmtId="1"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36" applyFont="1" applyBorder="1" applyAlignment="1">
      <alignment horizontal="left" vertical="center"/>
    </xf>
    <xf numFmtId="168" fontId="2" fillId="0" borderId="0" xfId="36" applyNumberFormat="1" applyFont="1" applyBorder="1" applyAlignment="1">
      <alignment horizontal="center" vertical="center"/>
    </xf>
    <xf numFmtId="164" fontId="0" fillId="0" borderId="0" xfId="0" applyNumberFormat="1"/>
    <xf numFmtId="0" fontId="4" fillId="0" borderId="16" xfId="36" applyFont="1" applyFill="1" applyBorder="1"/>
    <xf numFmtId="168" fontId="4" fillId="0" borderId="16" xfId="36" applyNumberFormat="1" applyFont="1" applyFill="1" applyBorder="1" applyAlignment="1">
      <alignment horizontal="center"/>
    </xf>
    <xf numFmtId="0" fontId="2" fillId="0" borderId="14" xfId="0" applyFont="1" applyFill="1" applyBorder="1" applyAlignment="1">
      <alignment horizontal="center" vertical="center"/>
    </xf>
    <xf numFmtId="0" fontId="4" fillId="25" borderId="18" xfId="0" applyFont="1" applyFill="1" applyBorder="1"/>
    <xf numFmtId="0" fontId="0" fillId="25" borderId="19" xfId="0" applyFill="1" applyBorder="1"/>
    <xf numFmtId="164" fontId="2" fillId="0" borderId="0" xfId="33" applyNumberFormat="1" applyFont="1" applyFill="1" applyBorder="1" applyAlignment="1">
      <alignment horizontal="center" vertical="center"/>
    </xf>
    <xf numFmtId="164" fontId="0" fillId="0" borderId="0" xfId="0" applyNumberFormat="1" applyBorder="1"/>
    <xf numFmtId="0" fontId="4" fillId="0" borderId="0" xfId="36" applyFont="1" applyFill="1" applyBorder="1" applyAlignment="1">
      <alignment horizontal="right"/>
    </xf>
    <xf numFmtId="171" fontId="4" fillId="26" borderId="10" xfId="37" applyNumberFormat="1" applyFont="1" applyFill="1" applyBorder="1" applyAlignment="1">
      <alignment horizontal="right" vertical="center"/>
    </xf>
    <xf numFmtId="171" fontId="2" fillId="26" borderId="10" xfId="37" applyNumberFormat="1" applyFont="1" applyFill="1" applyBorder="1" applyAlignment="1">
      <alignment horizontal="right" vertical="center"/>
    </xf>
    <xf numFmtId="0" fontId="33" fillId="0" borderId="0" xfId="37" applyFont="1" applyFill="1" applyAlignment="1">
      <alignment vertical="center"/>
    </xf>
    <xf numFmtId="0" fontId="2" fillId="26" borderId="10" xfId="0" applyFont="1" applyFill="1" applyBorder="1" applyAlignment="1">
      <alignment horizontal="center" vertical="center"/>
    </xf>
    <xf numFmtId="0" fontId="2" fillId="26" borderId="10" xfId="0" applyFont="1" applyFill="1" applyBorder="1" applyAlignment="1">
      <alignment horizontal="center" vertical="center" wrapText="1"/>
    </xf>
    <xf numFmtId="164" fontId="4" fillId="26" borderId="10" xfId="33" applyNumberFormat="1" applyFont="1" applyFill="1" applyBorder="1" applyAlignment="1">
      <alignment horizontal="center" vertical="center"/>
    </xf>
    <xf numFmtId="169" fontId="4" fillId="26" borderId="10" xfId="33" applyNumberFormat="1" applyFont="1" applyFill="1" applyBorder="1" applyAlignment="1">
      <alignment horizontal="right" vertical="center"/>
    </xf>
    <xf numFmtId="169" fontId="2" fillId="26" borderId="10" xfId="33" applyNumberFormat="1" applyFont="1" applyFill="1" applyBorder="1" applyAlignment="1">
      <alignment horizontal="right" vertical="center"/>
    </xf>
    <xf numFmtId="164" fontId="4" fillId="26" borderId="10" xfId="0" applyNumberFormat="1" applyFont="1" applyFill="1" applyBorder="1" applyAlignment="1">
      <alignment horizontal="right" vertical="center"/>
    </xf>
    <xf numFmtId="164" fontId="4" fillId="26" borderId="10" xfId="0" applyNumberFormat="1" applyFont="1" applyFill="1" applyBorder="1" applyAlignment="1">
      <alignment horizontal="center" vertical="center"/>
    </xf>
    <xf numFmtId="164" fontId="2" fillId="26" borderId="10" xfId="37" applyNumberFormat="1" applyFont="1" applyFill="1" applyBorder="1" applyAlignment="1">
      <alignment horizontal="right" vertical="center"/>
    </xf>
    <xf numFmtId="164" fontId="2" fillId="26" borderId="10" xfId="0" applyNumberFormat="1" applyFont="1" applyFill="1" applyBorder="1" applyAlignment="1">
      <alignment horizontal="center" vertical="center"/>
    </xf>
    <xf numFmtId="164" fontId="2" fillId="26" borderId="10" xfId="33" applyNumberFormat="1" applyFont="1" applyFill="1" applyBorder="1" applyAlignment="1">
      <alignment horizontal="center" vertical="center"/>
    </xf>
    <xf numFmtId="0" fontId="5" fillId="0" borderId="0" xfId="0" applyFont="1" applyBorder="1"/>
    <xf numFmtId="0" fontId="2" fillId="0" borderId="0" xfId="0" applyFont="1" applyAlignment="1">
      <alignment horizontal="center"/>
    </xf>
    <xf numFmtId="0" fontId="2" fillId="0" borderId="11" xfId="36" applyFont="1" applyFill="1" applyBorder="1" applyAlignment="1">
      <alignment horizontal="left" vertical="center"/>
    </xf>
    <xf numFmtId="0" fontId="4" fillId="0" borderId="13" xfId="36" applyFont="1" applyFill="1" applyBorder="1"/>
    <xf numFmtId="0" fontId="4" fillId="0" borderId="16" xfId="36" applyFont="1" applyFill="1" applyBorder="1" applyAlignment="1">
      <alignment horizontal="center"/>
    </xf>
    <xf numFmtId="167" fontId="4" fillId="0" borderId="13" xfId="33" applyNumberFormat="1" applyFont="1" applyFill="1" applyBorder="1" applyAlignment="1">
      <alignment horizontal="center" vertical="center"/>
    </xf>
    <xf numFmtId="10" fontId="4" fillId="0" borderId="0" xfId="38" applyNumberFormat="1" applyFont="1" applyFill="1" applyBorder="1" applyAlignment="1">
      <alignment horizontal="center" vertical="center"/>
    </xf>
    <xf numFmtId="171" fontId="4" fillId="26" borderId="10" xfId="37" quotePrefix="1" applyNumberFormat="1" applyFont="1" applyFill="1" applyBorder="1" applyAlignment="1">
      <alignment horizontal="right" vertical="center"/>
    </xf>
    <xf numFmtId="169" fontId="2" fillId="0" borderId="0" xfId="33" applyNumberFormat="1" applyFont="1" applyFill="1" applyBorder="1" applyAlignment="1">
      <alignment horizontal="right" vertical="center"/>
    </xf>
    <xf numFmtId="0" fontId="4" fillId="0" borderId="0" xfId="50"/>
    <xf numFmtId="0" fontId="4" fillId="0" borderId="0" xfId="50" applyAlignment="1">
      <alignment vertical="center"/>
    </xf>
    <xf numFmtId="0" fontId="2" fillId="0" borderId="0" xfId="50" applyFont="1" applyAlignment="1">
      <alignment horizontal="center" vertical="center"/>
    </xf>
    <xf numFmtId="0" fontId="35" fillId="0" borderId="0" xfId="50" applyFont="1" applyAlignment="1">
      <alignment vertical="center"/>
    </xf>
    <xf numFmtId="0" fontId="6" fillId="0" borderId="0" xfId="50" applyFont="1" applyAlignment="1">
      <alignment horizontal="center" vertical="center"/>
    </xf>
    <xf numFmtId="1" fontId="35" fillId="0" borderId="0" xfId="50" applyNumberFormat="1" applyFont="1" applyBorder="1" applyAlignment="1">
      <alignment horizontal="left" vertical="center"/>
    </xf>
    <xf numFmtId="0" fontId="6" fillId="0" borderId="0" xfId="50" applyFont="1" applyAlignment="1">
      <alignment vertical="center"/>
    </xf>
    <xf numFmtId="0" fontId="4" fillId="0" borderId="0" xfId="50" quotePrefix="1"/>
    <xf numFmtId="0" fontId="2" fillId="0" borderId="0" xfId="50" applyFont="1" applyAlignment="1">
      <alignment vertical="center"/>
    </xf>
    <xf numFmtId="0" fontId="5" fillId="0" borderId="0" xfId="50" applyFont="1" applyAlignment="1">
      <alignment horizontal="left" vertical="center"/>
    </xf>
    <xf numFmtId="0" fontId="5" fillId="0" borderId="0" xfId="50" applyFont="1" applyAlignment="1">
      <alignment horizontal="centerContinuous" vertical="center"/>
    </xf>
    <xf numFmtId="0" fontId="4" fillId="0" borderId="17" xfId="50" applyBorder="1" applyAlignment="1">
      <alignment vertical="center"/>
    </xf>
    <xf numFmtId="0" fontId="36" fillId="0" borderId="18" xfId="50" applyFont="1" applyBorder="1" applyAlignment="1">
      <alignment horizontal="center" vertical="center"/>
    </xf>
    <xf numFmtId="0" fontId="12" fillId="0" borderId="19" xfId="50" applyFont="1" applyBorder="1" applyAlignment="1">
      <alignment horizontal="center" vertical="center"/>
    </xf>
    <xf numFmtId="0" fontId="4" fillId="0" borderId="0" xfId="50" applyBorder="1"/>
    <xf numFmtId="0" fontId="12" fillId="0" borderId="28" xfId="50" applyFont="1" applyBorder="1" applyAlignment="1">
      <alignment horizontal="center" vertical="center"/>
    </xf>
    <xf numFmtId="164" fontId="37" fillId="0" borderId="29" xfId="51" applyNumberFormat="1" applyFont="1" applyBorder="1" applyAlignment="1">
      <alignment horizontal="center" vertical="center"/>
    </xf>
    <xf numFmtId="167" fontId="4" fillId="0" borderId="29" xfId="51" applyNumberFormat="1" applyFont="1" applyBorder="1" applyAlignment="1">
      <alignment horizontal="center" vertical="center"/>
    </xf>
    <xf numFmtId="169" fontId="4" fillId="0" borderId="0" xfId="51" applyNumberFormat="1" applyFont="1" applyFill="1" applyBorder="1" applyAlignment="1">
      <alignment horizontal="right" vertical="center"/>
    </xf>
    <xf numFmtId="0" fontId="12" fillId="0" borderId="28" xfId="50" applyFont="1" applyBorder="1" applyAlignment="1">
      <alignment horizontal="center" vertical="center" wrapText="1"/>
    </xf>
    <xf numFmtId="167" fontId="37" fillId="0" borderId="29" xfId="51" applyNumberFormat="1" applyFont="1" applyBorder="1" applyAlignment="1">
      <alignment horizontal="center" vertical="center"/>
    </xf>
    <xf numFmtId="0" fontId="34" fillId="24" borderId="17" xfId="50" applyFont="1" applyFill="1" applyBorder="1" applyAlignment="1">
      <alignment horizontal="center" vertical="center"/>
    </xf>
    <xf numFmtId="167" fontId="38" fillId="24" borderId="30" xfId="51" applyNumberFormat="1" applyFont="1" applyFill="1" applyBorder="1" applyAlignment="1">
      <alignment horizontal="center" vertical="center"/>
    </xf>
    <xf numFmtId="167" fontId="2" fillId="24" borderId="30" xfId="51" applyNumberFormat="1" applyFont="1" applyFill="1" applyBorder="1" applyAlignment="1">
      <alignment horizontal="center" vertical="center"/>
    </xf>
    <xf numFmtId="169" fontId="2" fillId="0" borderId="0" xfId="51" applyNumberFormat="1" applyFont="1" applyFill="1" applyBorder="1" applyAlignment="1">
      <alignment horizontal="right" vertical="center"/>
    </xf>
    <xf numFmtId="167" fontId="4" fillId="0" borderId="0" xfId="51" applyNumberFormat="1" applyFont="1" applyBorder="1" applyAlignment="1">
      <alignment horizontal="center" vertical="center"/>
    </xf>
    <xf numFmtId="0" fontId="4" fillId="0" borderId="0" xfId="50" applyFont="1"/>
    <xf numFmtId="165" fontId="4" fillId="0" borderId="0" xfId="38" applyNumberFormat="1" applyFont="1"/>
    <xf numFmtId="165" fontId="4" fillId="26" borderId="10" xfId="38" applyNumberFormat="1" applyFont="1" applyFill="1" applyBorder="1" applyAlignment="1">
      <alignment horizontal="center" vertical="center"/>
    </xf>
    <xf numFmtId="176" fontId="4" fillId="0" borderId="10" xfId="33" applyNumberFormat="1" applyFont="1" applyFill="1" applyBorder="1" applyAlignment="1">
      <alignment horizontal="center" vertical="center"/>
    </xf>
    <xf numFmtId="176" fontId="4" fillId="26" borderId="10" xfId="33" applyNumberFormat="1" applyFont="1" applyFill="1" applyBorder="1" applyAlignment="1">
      <alignment horizontal="center" vertical="center"/>
    </xf>
    <xf numFmtId="164" fontId="4"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70" fontId="2" fillId="26" borderId="10" xfId="0" applyNumberFormat="1" applyFont="1" applyFill="1" applyBorder="1" applyAlignment="1">
      <alignment horizontal="right" vertical="center"/>
    </xf>
    <xf numFmtId="0" fontId="2" fillId="0" borderId="11" xfId="37" applyFont="1" applyFill="1" applyBorder="1" applyAlignment="1">
      <alignment horizontal="left" vertical="center"/>
    </xf>
    <xf numFmtId="170" fontId="2" fillId="26" borderId="10" xfId="0" applyNumberFormat="1" applyFont="1" applyFill="1" applyBorder="1" applyAlignment="1">
      <alignment horizontal="center" vertical="center"/>
    </xf>
    <xf numFmtId="43" fontId="4" fillId="0" borderId="0" xfId="33" applyNumberFormat="1" applyFont="1"/>
    <xf numFmtId="0" fontId="5" fillId="26" borderId="0" xfId="37" applyFont="1" applyFill="1" applyAlignment="1">
      <alignment vertical="center"/>
    </xf>
    <xf numFmtId="0" fontId="3" fillId="26" borderId="0" xfId="32" applyFill="1" applyAlignment="1" applyProtection="1"/>
    <xf numFmtId="0" fontId="4" fillId="26" borderId="0" xfId="0" applyFont="1" applyFill="1"/>
    <xf numFmtId="0" fontId="4" fillId="26" borderId="0" xfId="37" applyFont="1" applyFill="1" applyAlignment="1">
      <alignment vertical="center"/>
    </xf>
    <xf numFmtId="0" fontId="3" fillId="26" borderId="0" xfId="32" applyFill="1" applyAlignment="1" applyProtection="1">
      <alignment horizontal="left" vertical="center"/>
    </xf>
    <xf numFmtId="0" fontId="2" fillId="26" borderId="10" xfId="37" applyFont="1" applyFill="1" applyBorder="1" applyAlignment="1">
      <alignment horizontal="centerContinuous" vertical="center"/>
    </xf>
    <xf numFmtId="0" fontId="2" fillId="26" borderId="15" xfId="37" applyFont="1" applyFill="1" applyBorder="1" applyAlignment="1">
      <alignment horizontal="centerContinuous" vertical="center"/>
    </xf>
    <xf numFmtId="0" fontId="2" fillId="26" borderId="31" xfId="37" applyFont="1" applyFill="1" applyBorder="1" applyAlignment="1">
      <alignment horizontal="center" vertical="center"/>
    </xf>
    <xf numFmtId="0" fontId="2" fillId="26" borderId="23" xfId="37" applyFont="1" applyFill="1" applyBorder="1" applyAlignment="1">
      <alignment horizontal="center" vertical="center"/>
    </xf>
    <xf numFmtId="0" fontId="2" fillId="26" borderId="12" xfId="37" applyFont="1" applyFill="1" applyBorder="1" applyAlignment="1">
      <alignment horizontal="center" vertical="center"/>
    </xf>
    <xf numFmtId="0" fontId="4" fillId="26" borderId="15" xfId="37" applyFont="1" applyFill="1" applyBorder="1" applyAlignment="1">
      <alignment horizontal="right" vertical="center" indent="1"/>
    </xf>
    <xf numFmtId="0" fontId="4" fillId="26" borderId="10" xfId="37" applyFont="1" applyFill="1" applyBorder="1" applyAlignment="1">
      <alignment horizontal="center" vertical="center"/>
    </xf>
    <xf numFmtId="0" fontId="4" fillId="26" borderId="10" xfId="37" applyFont="1" applyFill="1" applyBorder="1" applyAlignment="1">
      <alignment horizontal="left" vertical="center"/>
    </xf>
    <xf numFmtId="164" fontId="4" fillId="26" borderId="27" xfId="37" applyNumberFormat="1" applyFont="1" applyFill="1" applyBorder="1" applyAlignment="1">
      <alignment horizontal="right" vertical="center"/>
    </xf>
    <xf numFmtId="164" fontId="4" fillId="26" borderId="10" xfId="37" applyNumberFormat="1" applyFont="1" applyFill="1" applyBorder="1" applyAlignment="1">
      <alignment horizontal="right" vertical="center"/>
    </xf>
    <xf numFmtId="164" fontId="4" fillId="26" borderId="15" xfId="37" applyNumberFormat="1" applyFont="1" applyFill="1" applyBorder="1" applyAlignment="1">
      <alignment horizontal="center" vertical="center"/>
    </xf>
    <xf numFmtId="0" fontId="4" fillId="26" borderId="10" xfId="37" applyFont="1" applyFill="1" applyBorder="1" applyAlignment="1">
      <alignment vertical="center"/>
    </xf>
    <xf numFmtId="3" fontId="4" fillId="26" borderId="15" xfId="37" applyNumberFormat="1" applyFont="1" applyFill="1" applyBorder="1" applyAlignment="1">
      <alignment horizontal="right" vertical="center" indent="1"/>
    </xf>
    <xf numFmtId="3" fontId="4" fillId="26" borderId="10" xfId="37" applyNumberFormat="1" applyFont="1" applyFill="1" applyBorder="1" applyAlignment="1">
      <alignment vertical="center"/>
    </xf>
    <xf numFmtId="0" fontId="4" fillId="26" borderId="15" xfId="0" applyFont="1" applyFill="1" applyBorder="1" applyAlignment="1">
      <alignment horizontal="center"/>
    </xf>
    <xf numFmtId="164" fontId="4" fillId="26" borderId="10" xfId="0" applyNumberFormat="1" applyFont="1" applyFill="1" applyBorder="1"/>
    <xf numFmtId="0" fontId="2" fillId="26" borderId="15" xfId="37" applyFont="1" applyFill="1" applyBorder="1" applyAlignment="1">
      <alignment horizontal="left" vertical="center"/>
    </xf>
    <xf numFmtId="0" fontId="2" fillId="26" borderId="27" xfId="37" applyFont="1" applyFill="1" applyBorder="1" applyAlignment="1">
      <alignment horizontal="centerContinuous" vertical="center"/>
    </xf>
    <xf numFmtId="164" fontId="2" fillId="26" borderId="27" xfId="37" applyNumberFormat="1" applyFont="1" applyFill="1" applyBorder="1" applyAlignment="1">
      <alignment horizontal="right" vertical="center"/>
    </xf>
    <xf numFmtId="164" fontId="2" fillId="26" borderId="27" xfId="33" applyNumberFormat="1" applyFont="1" applyFill="1" applyBorder="1" applyAlignment="1">
      <alignment horizontal="right" vertical="center"/>
    </xf>
    <xf numFmtId="164" fontId="2" fillId="26" borderId="26" xfId="37" applyNumberFormat="1" applyFont="1" applyFill="1" applyBorder="1" applyAlignment="1">
      <alignment horizontal="right" vertical="center"/>
    </xf>
    <xf numFmtId="166" fontId="4" fillId="26" borderId="0" xfId="37" applyNumberFormat="1" applyFont="1" applyFill="1" applyBorder="1" applyAlignment="1">
      <alignment vertical="center"/>
    </xf>
    <xf numFmtId="175" fontId="4" fillId="26" borderId="0" xfId="37" applyNumberFormat="1" applyFont="1" applyFill="1" applyBorder="1" applyAlignment="1">
      <alignment vertical="center"/>
    </xf>
    <xf numFmtId="0" fontId="4" fillId="26" borderId="0" xfId="37" applyFont="1" applyFill="1" applyBorder="1" applyAlignment="1">
      <alignment vertical="center"/>
    </xf>
    <xf numFmtId="0" fontId="4" fillId="26" borderId="0" xfId="0" applyFont="1" applyFill="1" applyBorder="1"/>
    <xf numFmtId="164" fontId="4" fillId="26" borderId="0" xfId="37" applyNumberFormat="1" applyFont="1" applyFill="1" applyBorder="1" applyAlignment="1">
      <alignment horizontal="left" vertical="center"/>
    </xf>
    <xf numFmtId="164" fontId="4" fillId="26" borderId="0" xfId="37" applyNumberFormat="1" applyFont="1" applyFill="1" applyBorder="1" applyAlignment="1">
      <alignment vertical="center"/>
    </xf>
    <xf numFmtId="0" fontId="33" fillId="26" borderId="0" xfId="37" applyFont="1" applyFill="1" applyAlignment="1">
      <alignment vertical="center"/>
    </xf>
    <xf numFmtId="10" fontId="4" fillId="26" borderId="0" xfId="38" applyNumberFormat="1" applyFont="1" applyFill="1" applyBorder="1" applyAlignment="1">
      <alignment vertical="center"/>
    </xf>
    <xf numFmtId="173" fontId="4" fillId="26" borderId="0" xfId="37" applyNumberFormat="1" applyFont="1" applyFill="1" applyBorder="1" applyAlignment="1">
      <alignment vertical="center"/>
    </xf>
    <xf numFmtId="3" fontId="4" fillId="26" borderId="0" xfId="37" applyNumberFormat="1" applyFont="1" applyFill="1" applyAlignment="1">
      <alignment vertical="center"/>
    </xf>
    <xf numFmtId="0" fontId="2" fillId="26" borderId="0" xfId="36" applyFont="1" applyFill="1" applyBorder="1" applyAlignment="1">
      <alignment horizontal="left" vertical="center" wrapText="1"/>
    </xf>
    <xf numFmtId="168" fontId="2" fillId="26" borderId="0" xfId="36" applyNumberFormat="1" applyFont="1" applyFill="1" applyBorder="1" applyAlignment="1">
      <alignment horizontal="center" vertical="center"/>
    </xf>
    <xf numFmtId="0" fontId="5" fillId="26" borderId="0" xfId="37" applyFont="1" applyFill="1" applyAlignment="1">
      <alignment horizontal="left" vertical="center"/>
    </xf>
    <xf numFmtId="0" fontId="31" fillId="26" borderId="0" xfId="0" quotePrefix="1" applyNumberFormat="1" applyFont="1" applyFill="1"/>
    <xf numFmtId="0" fontId="2" fillId="26" borderId="10" xfId="37" applyFont="1" applyFill="1" applyBorder="1" applyAlignment="1">
      <alignment horizontal="center" vertical="center"/>
    </xf>
    <xf numFmtId="0" fontId="2" fillId="26" borderId="14" xfId="37" applyFont="1" applyFill="1" applyBorder="1" applyAlignment="1">
      <alignment horizontal="center" vertical="center"/>
    </xf>
    <xf numFmtId="164" fontId="4" fillId="26" borderId="0" xfId="37" applyNumberFormat="1" applyFont="1" applyFill="1" applyBorder="1" applyAlignment="1">
      <alignment horizontal="right" vertical="center"/>
    </xf>
    <xf numFmtId="164" fontId="4" fillId="26" borderId="10" xfId="37" applyNumberFormat="1" applyFont="1" applyFill="1" applyBorder="1" applyAlignment="1">
      <alignment horizontal="center" vertical="center"/>
    </xf>
    <xf numFmtId="164" fontId="4" fillId="26" borderId="10" xfId="37" applyNumberFormat="1" applyFont="1" applyFill="1" applyBorder="1" applyAlignment="1">
      <alignment horizontal="right" vertical="center" indent="1"/>
    </xf>
    <xf numFmtId="0" fontId="4" fillId="26" borderId="0" xfId="0" applyFont="1" applyFill="1" applyAlignment="1">
      <alignment horizontal="center"/>
    </xf>
    <xf numFmtId="0" fontId="4" fillId="26" borderId="12" xfId="37" applyFont="1" applyFill="1" applyBorder="1" applyAlignment="1">
      <alignment horizontal="left" vertical="center"/>
    </xf>
    <xf numFmtId="0" fontId="4" fillId="26" borderId="0" xfId="37" applyFont="1" applyFill="1"/>
    <xf numFmtId="0" fontId="4" fillId="26" borderId="0" xfId="36" applyFont="1" applyFill="1" applyBorder="1"/>
    <xf numFmtId="168" fontId="4" fillId="26" borderId="0" xfId="36" applyNumberFormat="1" applyFont="1" applyFill="1" applyBorder="1" applyAlignment="1">
      <alignment horizontal="center" vertical="center"/>
    </xf>
    <xf numFmtId="0" fontId="2" fillId="26" borderId="31" xfId="37" applyFont="1" applyFill="1" applyBorder="1" applyAlignment="1">
      <alignment horizontal="left" vertical="center"/>
    </xf>
    <xf numFmtId="0" fontId="2" fillId="26" borderId="31" xfId="37" applyFont="1" applyFill="1" applyBorder="1" applyAlignment="1">
      <alignment horizontal="centerContinuous" vertical="center"/>
    </xf>
    <xf numFmtId="0" fontId="2" fillId="26" borderId="26" xfId="37" applyFont="1" applyFill="1" applyBorder="1" applyAlignment="1">
      <alignment horizontal="centerContinuous" vertical="center"/>
    </xf>
    <xf numFmtId="0" fontId="5" fillId="26" borderId="0" xfId="0" applyFont="1" applyFill="1" applyAlignment="1">
      <alignment vertical="center"/>
    </xf>
    <xf numFmtId="0" fontId="2" fillId="26" borderId="0" xfId="0" applyFont="1" applyFill="1" applyAlignment="1">
      <alignment vertical="center"/>
    </xf>
    <xf numFmtId="0" fontId="4" fillId="26" borderId="0" xfId="0" applyFont="1" applyFill="1" applyAlignment="1">
      <alignment vertical="center"/>
    </xf>
    <xf numFmtId="0" fontId="0" fillId="26" borderId="0" xfId="0" applyFill="1"/>
    <xf numFmtId="0" fontId="6" fillId="26" borderId="0" xfId="0" applyFont="1" applyFill="1" applyAlignment="1">
      <alignment horizontal="right" vertical="center"/>
    </xf>
    <xf numFmtId="0" fontId="9" fillId="26" borderId="0" xfId="0" applyFont="1" applyFill="1" applyAlignment="1">
      <alignment horizontal="center" vertical="center"/>
    </xf>
    <xf numFmtId="0" fontId="7" fillId="26" borderId="0" xfId="0" applyFont="1" applyFill="1" applyBorder="1" applyAlignment="1">
      <alignment horizontal="center"/>
    </xf>
    <xf numFmtId="0" fontId="4" fillId="26" borderId="0" xfId="0" applyFont="1" applyFill="1" applyBorder="1" applyAlignment="1">
      <alignment horizontal="right"/>
    </xf>
    <xf numFmtId="0" fontId="8" fillId="26" borderId="10" xfId="0" applyFont="1" applyFill="1" applyBorder="1" applyAlignment="1">
      <alignment horizontal="center" vertical="center" wrapText="1"/>
    </xf>
    <xf numFmtId="1" fontId="2" fillId="26" borderId="10" xfId="0" applyNumberFormat="1" applyFont="1" applyFill="1" applyBorder="1" applyAlignment="1">
      <alignment horizontal="center" vertical="center"/>
    </xf>
    <xf numFmtId="0" fontId="2" fillId="26" borderId="0" xfId="0" applyFont="1" applyFill="1" applyBorder="1" applyAlignment="1">
      <alignment horizontal="center" vertical="center"/>
    </xf>
    <xf numFmtId="0" fontId="4" fillId="26" borderId="10" xfId="0" applyFont="1" applyFill="1" applyBorder="1" applyAlignment="1">
      <alignment horizontal="center" vertical="center"/>
    </xf>
    <xf numFmtId="167" fontId="4" fillId="26" borderId="0" xfId="33" applyNumberFormat="1" applyFont="1" applyFill="1" applyBorder="1" applyAlignment="1">
      <alignment horizontal="center" vertical="center"/>
    </xf>
    <xf numFmtId="0" fontId="4" fillId="26" borderId="10" xfId="0" applyFont="1" applyFill="1" applyBorder="1" applyAlignment="1">
      <alignment horizontal="center" vertical="center" wrapText="1"/>
    </xf>
    <xf numFmtId="167" fontId="2" fillId="26" borderId="0" xfId="33" applyNumberFormat="1" applyFont="1" applyFill="1" applyBorder="1" applyAlignment="1">
      <alignment horizontal="center" vertical="center"/>
    </xf>
    <xf numFmtId="164" fontId="0" fillId="26" borderId="0" xfId="0" applyNumberFormat="1" applyFill="1"/>
    <xf numFmtId="0" fontId="7" fillId="26" borderId="0" xfId="37" applyFont="1" applyFill="1" applyAlignment="1">
      <alignment vertical="center"/>
    </xf>
    <xf numFmtId="1" fontId="7" fillId="26" borderId="0" xfId="0" applyNumberFormat="1" applyFont="1" applyFill="1" applyBorder="1" applyAlignment="1">
      <alignment horizontal="center" vertical="center"/>
    </xf>
    <xf numFmtId="1" fontId="7" fillId="26" borderId="0" xfId="0" applyNumberFormat="1" applyFont="1" applyFill="1" applyBorder="1" applyAlignment="1">
      <alignment horizontal="left" vertical="center"/>
    </xf>
    <xf numFmtId="1" fontId="7" fillId="26" borderId="0" xfId="0" applyNumberFormat="1" applyFont="1" applyFill="1" applyBorder="1" applyAlignment="1">
      <alignment horizontal="right" vertical="center"/>
    </xf>
    <xf numFmtId="0" fontId="4" fillId="26" borderId="0" xfId="36" applyFont="1" applyFill="1" applyBorder="1" applyAlignment="1">
      <alignment horizontal="right"/>
    </xf>
    <xf numFmtId="0" fontId="6" fillId="26" borderId="0" xfId="0" applyFont="1" applyFill="1" applyAlignment="1">
      <alignment horizontal="center" vertical="center"/>
    </xf>
    <xf numFmtId="1" fontId="4" fillId="26" borderId="10" xfId="0" applyNumberFormat="1" applyFont="1" applyFill="1" applyBorder="1" applyAlignment="1">
      <alignment horizontal="center" vertical="center"/>
    </xf>
    <xf numFmtId="164" fontId="4" fillId="26" borderId="0" xfId="33" applyNumberFormat="1" applyFont="1" applyFill="1" applyBorder="1" applyAlignment="1">
      <alignment horizontal="right" vertical="center"/>
    </xf>
    <xf numFmtId="9" fontId="0" fillId="26" borderId="0" xfId="38" applyFont="1" applyFill="1"/>
    <xf numFmtId="164" fontId="2" fillId="26" borderId="0" xfId="33" applyNumberFormat="1" applyFont="1" applyFill="1" applyBorder="1" applyAlignment="1">
      <alignment horizontal="right" vertical="center"/>
    </xf>
    <xf numFmtId="0" fontId="41" fillId="0" borderId="0" xfId="50" applyFont="1" applyBorder="1"/>
    <xf numFmtId="0" fontId="42" fillId="0" borderId="0" xfId="0" applyFont="1" applyFill="1" applyBorder="1" applyAlignment="1">
      <alignment horizontal="center" vertical="center"/>
    </xf>
    <xf numFmtId="0" fontId="42" fillId="26" borderId="0" xfId="0" applyFont="1" applyFill="1" applyBorder="1" applyAlignment="1">
      <alignment horizontal="center" vertical="center"/>
    </xf>
    <xf numFmtId="176" fontId="41" fillId="0" borderId="0" xfId="33" applyNumberFormat="1" applyFont="1" applyFill="1" applyBorder="1" applyAlignment="1">
      <alignment horizontal="center" vertical="center"/>
    </xf>
    <xf numFmtId="176" fontId="41" fillId="26" borderId="0" xfId="33" applyNumberFormat="1" applyFont="1" applyFill="1" applyBorder="1" applyAlignment="1">
      <alignment horizontal="center" vertical="center"/>
    </xf>
    <xf numFmtId="164" fontId="42" fillId="0" borderId="0" xfId="33" applyNumberFormat="1" applyFont="1" applyFill="1" applyBorder="1" applyAlignment="1">
      <alignment horizontal="center" vertical="center"/>
    </xf>
    <xf numFmtId="164" fontId="42" fillId="26" borderId="0" xfId="33" applyNumberFormat="1" applyFont="1" applyFill="1" applyBorder="1" applyAlignment="1">
      <alignment horizontal="center" vertical="center"/>
    </xf>
    <xf numFmtId="176" fontId="4" fillId="26" borderId="10" xfId="33" applyNumberFormat="1" applyFont="1" applyFill="1" applyBorder="1" applyAlignment="1">
      <alignment horizontal="right" vertical="center" indent="1"/>
    </xf>
    <xf numFmtId="176" fontId="2" fillId="26" borderId="10" xfId="33" applyNumberFormat="1" applyFont="1" applyFill="1" applyBorder="1" applyAlignment="1">
      <alignment horizontal="right" vertical="center" indent="1"/>
    </xf>
    <xf numFmtId="164" fontId="4" fillId="26" borderId="27" xfId="37" applyNumberFormat="1" applyFont="1" applyFill="1" applyBorder="1" applyAlignment="1">
      <alignment horizontal="right" vertical="center" indent="1"/>
    </xf>
    <xf numFmtId="0" fontId="4" fillId="26" borderId="10" xfId="0" applyFont="1" applyFill="1" applyBorder="1" applyAlignment="1">
      <alignment horizontal="right" indent="1"/>
    </xf>
    <xf numFmtId="0" fontId="4" fillId="27" borderId="0" xfId="50" applyFill="1"/>
    <xf numFmtId="0" fontId="33" fillId="0" borderId="0" xfId="50" applyFont="1" applyAlignment="1">
      <alignment vertical="center"/>
    </xf>
    <xf numFmtId="0" fontId="4" fillId="0" borderId="20" xfId="0" applyFont="1" applyBorder="1" applyAlignment="1">
      <alignment vertical="top" wrapText="1"/>
    </xf>
    <xf numFmtId="0" fontId="0" fillId="0" borderId="11" xfId="0" applyBorder="1" applyAlignment="1">
      <alignment wrapText="1"/>
    </xf>
    <xf numFmtId="0" fontId="0" fillId="0" borderId="21" xfId="0" applyBorder="1" applyAlignment="1">
      <alignment wrapText="1"/>
    </xf>
    <xf numFmtId="0" fontId="0" fillId="0" borderId="22" xfId="0" applyBorder="1" applyAlignment="1">
      <alignment vertical="top" wrapText="1"/>
    </xf>
    <xf numFmtId="0" fontId="0" fillId="0" borderId="0" xfId="0" applyBorder="1" applyAlignment="1">
      <alignment wrapText="1"/>
    </xf>
    <xf numFmtId="0" fontId="0" fillId="0" borderId="23" xfId="0" applyBorder="1" applyAlignment="1">
      <alignment wrapText="1"/>
    </xf>
    <xf numFmtId="0" fontId="0" fillId="0" borderId="22" xfId="0" applyBorder="1" applyAlignment="1">
      <alignment wrapText="1"/>
    </xf>
    <xf numFmtId="0" fontId="0" fillId="0" borderId="24" xfId="0" applyBorder="1" applyAlignment="1">
      <alignment wrapText="1"/>
    </xf>
    <xf numFmtId="0" fontId="0" fillId="0" borderId="16" xfId="0" applyBorder="1" applyAlignment="1">
      <alignment wrapText="1"/>
    </xf>
    <xf numFmtId="0" fontId="0" fillId="0" borderId="25" xfId="0" applyBorder="1" applyAlignment="1">
      <alignment wrapText="1"/>
    </xf>
    <xf numFmtId="0" fontId="2" fillId="26" borderId="10" xfId="37" applyFont="1" applyFill="1" applyBorder="1" applyAlignment="1">
      <alignment horizontal="center" vertical="center" wrapText="1"/>
    </xf>
    <xf numFmtId="0" fontId="0" fillId="26" borderId="31" xfId="0" applyFill="1" applyBorder="1" applyAlignment="1">
      <alignment horizontal="center" vertical="center" wrapText="1"/>
    </xf>
    <xf numFmtId="0" fontId="2" fillId="26" borderId="26" xfId="37" applyFont="1" applyFill="1" applyBorder="1" applyAlignment="1">
      <alignment horizontal="center" vertical="center" wrapText="1"/>
    </xf>
    <xf numFmtId="0" fontId="2" fillId="26" borderId="31" xfId="37" applyFont="1" applyFill="1" applyBorder="1" applyAlignment="1">
      <alignment horizontal="center" vertical="center" wrapText="1"/>
    </xf>
    <xf numFmtId="0" fontId="2" fillId="26" borderId="15" xfId="37" applyFont="1" applyFill="1" applyBorder="1" applyAlignment="1">
      <alignment horizontal="center" vertical="center" wrapText="1"/>
    </xf>
    <xf numFmtId="0" fontId="2" fillId="26" borderId="27" xfId="37" applyFont="1" applyFill="1" applyBorder="1" applyAlignment="1">
      <alignment horizontal="center" vertical="center" wrapText="1"/>
    </xf>
    <xf numFmtId="0" fontId="0" fillId="26" borderId="27" xfId="0" applyFill="1" applyBorder="1" applyAlignment="1">
      <alignment horizontal="center" vertical="center" wrapText="1"/>
    </xf>
    <xf numFmtId="0" fontId="0" fillId="26" borderId="26" xfId="0" applyFill="1" applyBorder="1" applyAlignment="1">
      <alignment horizontal="center" vertical="center" wrapText="1"/>
    </xf>
    <xf numFmtId="0" fontId="0" fillId="26" borderId="10" xfId="0" applyFill="1" applyBorder="1" applyAlignment="1">
      <alignment horizontal="center" vertical="center" wrapText="1"/>
    </xf>
    <xf numFmtId="0" fontId="2" fillId="0" borderId="0" xfId="50" applyFont="1" applyAlignment="1">
      <alignment horizontal="center" vertical="center"/>
    </xf>
  </cellXfs>
  <cellStyles count="5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Commentaire 2" xfId="29"/>
    <cellStyle name="Entrée" xfId="30" builtinId="20" customBuiltin="1"/>
    <cellStyle name="Insatisfaisant" xfId="31" builtinId="27" customBuiltin="1"/>
    <cellStyle name="Lien hypertexte" xfId="32" builtinId="8"/>
    <cellStyle name="Milliers" xfId="33" builtinId="3"/>
    <cellStyle name="Milliers 2" xfId="34"/>
    <cellStyle name="Milliers 3" xfId="51"/>
    <cellStyle name="Neutre" xfId="35" builtinId="28" customBuiltin="1"/>
    <cellStyle name="Normal" xfId="0" builtinId="0"/>
    <cellStyle name="Normal 2" xfId="50"/>
    <cellStyle name="Normal_Ch6-102-105" xfId="36"/>
    <cellStyle name="Normal_p22-23" xfId="37"/>
    <cellStyle name="Pourcentage" xfId="38" builtinId="5"/>
    <cellStyle name="Pourcentage 2" xfId="39"/>
    <cellStyle name="Satisfaisant" xfId="40" builtinId="26" customBuiltin="1"/>
    <cellStyle name="Sortie" xfId="41" builtinId="21" customBuiltin="1"/>
    <cellStyle name="Texte explicatif" xfId="42" builtinId="53" customBuiltin="1"/>
    <cellStyle name="Titre" xfId="43" builtinId="15" customBuiltin="1"/>
    <cellStyle name="Titre 1" xfId="44" builtinId="16" customBuiltin="1"/>
    <cellStyle name="Titre 2" xfId="45" builtinId="17" customBuiltin="1"/>
    <cellStyle name="Titre 3" xfId="46" builtinId="18" customBuiltin="1"/>
    <cellStyle name="Titre 4" xfId="47" builtinId="19" customBuiltin="1"/>
    <cellStyle name="Total" xfId="48" builtinId="25" customBuiltin="1"/>
    <cellStyle name="Vérification" xfId="49" builtinId="23" customBuiltin="1"/>
  </cellStyles>
  <dxfs count="0"/>
  <tableStyles count="0" defaultTableStyle="TableStyleMedium2" defaultPivotStyle="PivotStyleLight16"/>
  <colors>
    <mruColors>
      <color rgb="FF66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692758147838312E-2"/>
          <c:y val="5.1400554097404488E-2"/>
          <c:w val="0.91291643309098958"/>
          <c:h val="0.8326195683872849"/>
        </c:manualLayout>
      </c:layout>
      <c:barChart>
        <c:barDir val="col"/>
        <c:grouping val="clustered"/>
        <c:varyColors val="0"/>
        <c:ser>
          <c:idx val="0"/>
          <c:order val="0"/>
          <c:tx>
            <c:strRef>
              <c:f>'graph arrivées recettes 2015'!$B$34</c:f>
              <c:strCache>
                <c:ptCount val="1"/>
                <c:pt idx="0">
                  <c:v>Arrivées</c:v>
                </c:pt>
              </c:strCache>
            </c:strRef>
          </c:tx>
          <c:invertIfNegative val="0"/>
          <c:cat>
            <c:strRef>
              <c:f>'graph arrivées recettes 2015'!$A$35:$A$40</c:f>
              <c:strCache>
                <c:ptCount val="6"/>
                <c:pt idx="0">
                  <c:v>Europe</c:v>
                </c:pt>
                <c:pt idx="1">
                  <c:v>Asie et Pacifique</c:v>
                </c:pt>
                <c:pt idx="2">
                  <c:v>Amérique</c:v>
                </c:pt>
                <c:pt idx="3">
                  <c:v>Afrique</c:v>
                </c:pt>
                <c:pt idx="4">
                  <c:v>Moyen-Orient</c:v>
                </c:pt>
                <c:pt idx="5">
                  <c:v>Total monde</c:v>
                </c:pt>
              </c:strCache>
            </c:strRef>
          </c:cat>
          <c:val>
            <c:numRef>
              <c:f>'graph arrivées recettes 2015'!$B$35:$B$40</c:f>
              <c:numCache>
                <c:formatCode>0.0</c:formatCode>
                <c:ptCount val="6"/>
                <c:pt idx="0" formatCode="_-* #,##0.0\ _€_-;\-* #,##0.0\ _€_-;_-* &quot;-&quot;??\ _€_-;_-@_-">
                  <c:v>4.7</c:v>
                </c:pt>
                <c:pt idx="1">
                  <c:v>5.6</c:v>
                </c:pt>
                <c:pt idx="2">
                  <c:v>5.9</c:v>
                </c:pt>
                <c:pt idx="3">
                  <c:v>-3.3</c:v>
                </c:pt>
                <c:pt idx="4">
                  <c:v>1.7</c:v>
                </c:pt>
                <c:pt idx="5">
                  <c:v>4.599997707495862</c:v>
                </c:pt>
              </c:numCache>
            </c:numRef>
          </c:val>
        </c:ser>
        <c:ser>
          <c:idx val="1"/>
          <c:order val="1"/>
          <c:tx>
            <c:strRef>
              <c:f>'graph arrivées recettes 2015'!$C$34</c:f>
              <c:strCache>
                <c:ptCount val="1"/>
                <c:pt idx="0">
                  <c:v>Recettes</c:v>
                </c:pt>
              </c:strCache>
            </c:strRef>
          </c:tx>
          <c:invertIfNegative val="0"/>
          <c:cat>
            <c:strRef>
              <c:f>'graph arrivées recettes 2015'!$A$35:$A$40</c:f>
              <c:strCache>
                <c:ptCount val="6"/>
                <c:pt idx="0">
                  <c:v>Europe</c:v>
                </c:pt>
                <c:pt idx="1">
                  <c:v>Asie et Pacifique</c:v>
                </c:pt>
                <c:pt idx="2">
                  <c:v>Amérique</c:v>
                </c:pt>
                <c:pt idx="3">
                  <c:v>Afrique</c:v>
                </c:pt>
                <c:pt idx="4">
                  <c:v>Moyen-Orient</c:v>
                </c:pt>
                <c:pt idx="5">
                  <c:v>Total monde</c:v>
                </c:pt>
              </c:strCache>
            </c:strRef>
          </c:cat>
          <c:val>
            <c:numRef>
              <c:f>'graph arrivées recettes 2015'!$C$35:$C$40</c:f>
              <c:numCache>
                <c:formatCode>0.0</c:formatCode>
                <c:ptCount val="6"/>
                <c:pt idx="0">
                  <c:v>3</c:v>
                </c:pt>
                <c:pt idx="1">
                  <c:v>4</c:v>
                </c:pt>
                <c:pt idx="2">
                  <c:v>7.8</c:v>
                </c:pt>
                <c:pt idx="3">
                  <c:v>2.4</c:v>
                </c:pt>
                <c:pt idx="4">
                  <c:v>4.3</c:v>
                </c:pt>
                <c:pt idx="5">
                  <c:v>4.4000000000000004</c:v>
                </c:pt>
              </c:numCache>
            </c:numRef>
          </c:val>
        </c:ser>
        <c:dLbls>
          <c:showLegendKey val="0"/>
          <c:showVal val="0"/>
          <c:showCatName val="0"/>
          <c:showSerName val="0"/>
          <c:showPercent val="0"/>
          <c:showBubbleSize val="0"/>
        </c:dLbls>
        <c:gapWidth val="150"/>
        <c:axId val="95876224"/>
        <c:axId val="95877760"/>
      </c:barChart>
      <c:catAx>
        <c:axId val="95876224"/>
        <c:scaling>
          <c:orientation val="minMax"/>
        </c:scaling>
        <c:delete val="0"/>
        <c:axPos val="b"/>
        <c:numFmt formatCode="General" sourceLinked="1"/>
        <c:majorTickMark val="out"/>
        <c:minorTickMark val="none"/>
        <c:tickLblPos val="nextTo"/>
        <c:txPr>
          <a:bodyPr/>
          <a:lstStyle/>
          <a:p>
            <a:pPr>
              <a:defRPr b="1"/>
            </a:pPr>
            <a:endParaRPr lang="fr-FR"/>
          </a:p>
        </c:txPr>
        <c:crossAx val="95877760"/>
        <c:crosses val="autoZero"/>
        <c:auto val="1"/>
        <c:lblAlgn val="ctr"/>
        <c:lblOffset val="100"/>
        <c:noMultiLvlLbl val="0"/>
      </c:catAx>
      <c:valAx>
        <c:axId val="95877760"/>
        <c:scaling>
          <c:orientation val="minMax"/>
        </c:scaling>
        <c:delete val="0"/>
        <c:axPos val="l"/>
        <c:majorGridlines/>
        <c:numFmt formatCode="#,##0" sourceLinked="0"/>
        <c:majorTickMark val="out"/>
        <c:minorTickMark val="none"/>
        <c:tickLblPos val="nextTo"/>
        <c:crossAx val="95876224"/>
        <c:crosses val="autoZero"/>
        <c:crossBetween val="between"/>
      </c:valAx>
    </c:plotArea>
    <c:legend>
      <c:legendPos val="r"/>
      <c:layout>
        <c:manualLayout>
          <c:xMode val="edge"/>
          <c:yMode val="edge"/>
          <c:x val="0.68612542962545908"/>
          <c:y val="0.15911303122507917"/>
          <c:w val="0.20089591789286745"/>
          <c:h val="0.14245507773066829"/>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'graph arrivées recettes 2015'!$J$4</c:f>
              <c:strCache>
                <c:ptCount val="1"/>
                <c:pt idx="0">
                  <c:v>2015</c:v>
                </c:pt>
              </c:strCache>
            </c:strRef>
          </c:tx>
          <c:spPr>
            <a:ln>
              <a:solidFill>
                <a:srgbClr val="000000"/>
              </a:solidFill>
            </a:ln>
          </c:spPr>
          <c:dPt>
            <c:idx val="0"/>
            <c:bubble3D val="0"/>
            <c:spPr>
              <a:solidFill>
                <a:schemeClr val="accent4">
                  <a:lumMod val="60000"/>
                  <a:lumOff val="40000"/>
                </a:schemeClr>
              </a:solidFill>
              <a:ln>
                <a:solidFill>
                  <a:srgbClr val="000000"/>
                </a:solidFill>
              </a:ln>
            </c:spPr>
          </c:dPt>
          <c:dPt>
            <c:idx val="1"/>
            <c:bubble3D val="0"/>
            <c:spPr>
              <a:solidFill>
                <a:srgbClr val="FFC000"/>
              </a:solidFill>
              <a:ln>
                <a:solidFill>
                  <a:srgbClr val="000000"/>
                </a:solidFill>
              </a:ln>
            </c:spPr>
          </c:dPt>
          <c:dPt>
            <c:idx val="2"/>
            <c:bubble3D val="0"/>
            <c:spPr>
              <a:solidFill>
                <a:srgbClr val="FFFF99"/>
              </a:solidFill>
              <a:ln>
                <a:solidFill>
                  <a:srgbClr val="000000"/>
                </a:solidFill>
              </a:ln>
            </c:spPr>
          </c:dPt>
          <c:dPt>
            <c:idx val="3"/>
            <c:bubble3D val="0"/>
            <c:spPr>
              <a:solidFill>
                <a:srgbClr val="66FFFF"/>
              </a:solidFill>
              <a:ln>
                <a:solidFill>
                  <a:srgbClr val="000000"/>
                </a:solidFill>
              </a:ln>
            </c:spPr>
          </c:dPt>
          <c:dPt>
            <c:idx val="4"/>
            <c:bubble3D val="0"/>
            <c:spPr>
              <a:solidFill>
                <a:srgbClr val="7030A0"/>
              </a:solidFill>
              <a:ln>
                <a:solidFill>
                  <a:srgbClr val="000000"/>
                </a:solidFill>
              </a:ln>
            </c:spPr>
          </c:dPt>
          <c:dLbls>
            <c:dLbl>
              <c:idx val="0"/>
              <c:layout>
                <c:manualLayout>
                  <c:x val="-6.526246719160105E-3"/>
                  <c:y val="5.0251337571416135E-3"/>
                </c:manualLayout>
              </c:layout>
              <c:tx>
                <c:rich>
                  <a:bodyPr/>
                  <a:lstStyle/>
                  <a:p>
                    <a:r>
                      <a:rPr lang="en-US" sz="1000">
                        <a:latin typeface="Arial" panose="020B0604020202020204" pitchFamily="34" charset="0"/>
                        <a:cs typeface="Arial" panose="020B0604020202020204" pitchFamily="34" charset="0"/>
                      </a:rPr>
                      <a:t>Europe</a:t>
                    </a:r>
                  </a:p>
                  <a:p>
                    <a:r>
                      <a:rPr lang="en-US" sz="1000">
                        <a:latin typeface="Arial" panose="020B0604020202020204" pitchFamily="34" charset="0"/>
                        <a:cs typeface="Arial" panose="020B0604020202020204" pitchFamily="34" charset="0"/>
                      </a:rPr>
                      <a:t> 35,8%</a:t>
                    </a:r>
                    <a:endParaRPr lang="en-US"/>
                  </a:p>
                </c:rich>
              </c:tx>
              <c:showLegendKey val="0"/>
              <c:showVal val="1"/>
              <c:showCatName val="1"/>
              <c:showSerName val="0"/>
              <c:showPercent val="0"/>
              <c:showBubbleSize val="0"/>
            </c:dLbl>
            <c:dLbl>
              <c:idx val="1"/>
              <c:layout>
                <c:manualLayout>
                  <c:x val="-6.0730918105206533E-2"/>
                  <c:y val="-2.4505182902751471E-2"/>
                </c:manualLayout>
              </c:layout>
              <c:tx>
                <c:rich>
                  <a:bodyPr/>
                  <a:lstStyle/>
                  <a:p>
                    <a:r>
                      <a:rPr lang="en-US" sz="1000">
                        <a:latin typeface="Arial" panose="020B0604020202020204" pitchFamily="34" charset="0"/>
                        <a:cs typeface="Arial" panose="020B0604020202020204" pitchFamily="34" charset="0"/>
                      </a:rPr>
                      <a:t>Asie et Pacifique</a:t>
                    </a:r>
                  </a:p>
                  <a:p>
                    <a:r>
                      <a:rPr lang="en-US" sz="1000">
                        <a:latin typeface="Arial" panose="020B0604020202020204" pitchFamily="34" charset="0"/>
                        <a:cs typeface="Arial" panose="020B0604020202020204" pitchFamily="34" charset="0"/>
                      </a:rPr>
                      <a:t> 33,2%</a:t>
                    </a:r>
                    <a:endParaRPr lang="en-US"/>
                  </a:p>
                </c:rich>
              </c:tx>
              <c:showLegendKey val="0"/>
              <c:showVal val="1"/>
              <c:showCatName val="1"/>
              <c:showSerName val="0"/>
              <c:showPercent val="0"/>
              <c:showBubbleSize val="0"/>
            </c:dLbl>
            <c:dLbl>
              <c:idx val="2"/>
              <c:layout>
                <c:manualLayout>
                  <c:x val="1.5313867016622922E-2"/>
                  <c:y val="2.9723680373286671E-2"/>
                </c:manualLayout>
              </c:layout>
              <c:tx>
                <c:rich>
                  <a:bodyPr/>
                  <a:lstStyle/>
                  <a:p>
                    <a:r>
                      <a:rPr lang="en-US" sz="1000">
                        <a:latin typeface="Arial" panose="020B0604020202020204" pitchFamily="34" charset="0"/>
                        <a:cs typeface="Arial" panose="020B0604020202020204" pitchFamily="34" charset="0"/>
                      </a:rPr>
                      <a:t>Amérique 24,1%</a:t>
                    </a:r>
                    <a:endParaRPr lang="en-US"/>
                  </a:p>
                </c:rich>
              </c:tx>
              <c:showLegendKey val="0"/>
              <c:showVal val="1"/>
              <c:showCatName val="1"/>
              <c:showSerName val="0"/>
              <c:showPercent val="0"/>
              <c:showBubbleSize val="0"/>
            </c:dLbl>
            <c:dLbl>
              <c:idx val="3"/>
              <c:layout/>
              <c:tx>
                <c:rich>
                  <a:bodyPr/>
                  <a:lstStyle/>
                  <a:p>
                    <a:r>
                      <a:rPr lang="en-US" sz="1000">
                        <a:latin typeface="Arial" panose="020B0604020202020204" pitchFamily="34" charset="0"/>
                        <a:cs typeface="Arial" panose="020B0604020202020204" pitchFamily="34" charset="0"/>
                      </a:rPr>
                      <a:t>Afrique</a:t>
                    </a:r>
                  </a:p>
                  <a:p>
                    <a:r>
                      <a:rPr lang="en-US" sz="1000">
                        <a:latin typeface="Arial" panose="020B0604020202020204" pitchFamily="34" charset="0"/>
                        <a:cs typeface="Arial" panose="020B0604020202020204" pitchFamily="34" charset="0"/>
                      </a:rPr>
                      <a:t> 2,6%</a:t>
                    </a:r>
                    <a:endParaRPr lang="en-US"/>
                  </a:p>
                </c:rich>
              </c:tx>
              <c:showLegendKey val="0"/>
              <c:showVal val="1"/>
              <c:showCatName val="1"/>
              <c:showSerName val="0"/>
              <c:showPercent val="0"/>
              <c:showBubbleSize val="0"/>
            </c:dLbl>
            <c:dLbl>
              <c:idx val="4"/>
              <c:layout>
                <c:manualLayout>
                  <c:x val="0.10745788407097442"/>
                  <c:y val="1.3002268521744516E-2"/>
                </c:manualLayout>
              </c:layout>
              <c:tx>
                <c:rich>
                  <a:bodyPr/>
                  <a:lstStyle/>
                  <a:p>
                    <a:r>
                      <a:rPr lang="en-US" sz="1000">
                        <a:latin typeface="Arial" panose="020B0604020202020204" pitchFamily="34" charset="0"/>
                        <a:cs typeface="Arial" panose="020B0604020202020204" pitchFamily="34" charset="0"/>
                      </a:rPr>
                      <a:t>Moyen-Orient 4,3%</a:t>
                    </a:r>
                    <a:endParaRPr lang="en-US"/>
                  </a:p>
                </c:rich>
              </c:tx>
              <c:showLegendKey val="0"/>
              <c:showVal val="1"/>
              <c:showCatName val="1"/>
              <c:showSerName val="0"/>
              <c:showPercent val="0"/>
              <c:showBubbleSize val="0"/>
            </c:dLbl>
            <c:txPr>
              <a:bodyPr/>
              <a:lstStyle/>
              <a:p>
                <a:pPr>
                  <a:defRPr sz="1000">
                    <a:latin typeface="Arial" panose="020B0604020202020204" pitchFamily="34" charset="0"/>
                    <a:cs typeface="Arial" panose="020B0604020202020204" pitchFamily="34" charset="0"/>
                  </a:defRPr>
                </a:pPr>
                <a:endParaRPr lang="fr-FR"/>
              </a:p>
            </c:txPr>
            <c:showLegendKey val="0"/>
            <c:showVal val="1"/>
            <c:showCatName val="1"/>
            <c:showSerName val="0"/>
            <c:showPercent val="0"/>
            <c:showBubbleSize val="0"/>
            <c:showLeaderLines val="1"/>
          </c:dLbls>
          <c:cat>
            <c:strRef>
              <c:f>'graph arrivées recettes 2015'!$I$5:$I$9</c:f>
              <c:strCache>
                <c:ptCount val="5"/>
                <c:pt idx="0">
                  <c:v>Europe</c:v>
                </c:pt>
                <c:pt idx="1">
                  <c:v>Asie et Pacifique</c:v>
                </c:pt>
                <c:pt idx="2">
                  <c:v>Amérique</c:v>
                </c:pt>
                <c:pt idx="3">
                  <c:v>Afrique</c:v>
                </c:pt>
                <c:pt idx="4">
                  <c:v>Moyen-Orient</c:v>
                </c:pt>
              </c:strCache>
            </c:strRef>
          </c:cat>
          <c:val>
            <c:numRef>
              <c:f>'graph arrivées recettes 2015'!$J$5:$J$9</c:f>
              <c:numCache>
                <c:formatCode>0.0%</c:formatCode>
                <c:ptCount val="5"/>
                <c:pt idx="0">
                  <c:v>0.35766487628775201</c:v>
                </c:pt>
                <c:pt idx="1">
                  <c:v>0.33195386105485603</c:v>
                </c:pt>
                <c:pt idx="2">
                  <c:v>0.24099674209738489</c:v>
                </c:pt>
                <c:pt idx="3">
                  <c:v>2.6239323765078804E-2</c:v>
                </c:pt>
                <c:pt idx="4">
                  <c:v>4.3145196794928238E-2</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'graph arrivées recettes 2015'!$B$4</c:f>
              <c:strCache>
                <c:ptCount val="1"/>
                <c:pt idx="0">
                  <c:v>2015</c:v>
                </c:pt>
              </c:strCache>
            </c:strRef>
          </c:tx>
          <c:spPr>
            <a:ln>
              <a:solidFill>
                <a:srgbClr val="000000"/>
              </a:solidFill>
            </a:ln>
          </c:spPr>
          <c:dPt>
            <c:idx val="0"/>
            <c:bubble3D val="0"/>
            <c:spPr>
              <a:solidFill>
                <a:schemeClr val="accent4">
                  <a:lumMod val="60000"/>
                  <a:lumOff val="40000"/>
                </a:schemeClr>
              </a:solidFill>
              <a:ln>
                <a:solidFill>
                  <a:srgbClr val="000000"/>
                </a:solidFill>
              </a:ln>
            </c:spPr>
          </c:dPt>
          <c:dPt>
            <c:idx val="1"/>
            <c:bubble3D val="0"/>
            <c:spPr>
              <a:solidFill>
                <a:srgbClr val="FFC000"/>
              </a:solidFill>
              <a:ln>
                <a:solidFill>
                  <a:srgbClr val="000000"/>
                </a:solidFill>
              </a:ln>
            </c:spPr>
          </c:dPt>
          <c:dPt>
            <c:idx val="2"/>
            <c:bubble3D val="0"/>
            <c:spPr>
              <a:solidFill>
                <a:srgbClr val="FFFF99"/>
              </a:solidFill>
              <a:ln>
                <a:solidFill>
                  <a:srgbClr val="000000"/>
                </a:solidFill>
              </a:ln>
            </c:spPr>
          </c:dPt>
          <c:dPt>
            <c:idx val="3"/>
            <c:bubble3D val="0"/>
            <c:spPr>
              <a:solidFill>
                <a:srgbClr val="66FFFF"/>
              </a:solidFill>
              <a:ln>
                <a:solidFill>
                  <a:srgbClr val="000000"/>
                </a:solidFill>
              </a:ln>
            </c:spPr>
          </c:dPt>
          <c:dPt>
            <c:idx val="4"/>
            <c:bubble3D val="0"/>
            <c:spPr>
              <a:solidFill>
                <a:srgbClr val="7030A0"/>
              </a:solidFill>
              <a:ln>
                <a:solidFill>
                  <a:srgbClr val="000000"/>
                </a:solidFill>
              </a:ln>
            </c:spPr>
          </c:dPt>
          <c:dLbls>
            <c:dLbl>
              <c:idx val="0"/>
              <c:layout>
                <c:manualLayout>
                  <c:x val="-6.526246719160105E-3"/>
                  <c:y val="5.0251337571416135E-3"/>
                </c:manualLayout>
              </c:layout>
              <c:tx>
                <c:rich>
                  <a:bodyPr/>
                  <a:lstStyle/>
                  <a:p>
                    <a:r>
                      <a:rPr lang="en-US" sz="1000">
                        <a:latin typeface="Arial" panose="020B0604020202020204" pitchFamily="34" charset="0"/>
                        <a:cs typeface="Arial" panose="020B0604020202020204" pitchFamily="34" charset="0"/>
                      </a:rPr>
                      <a:t>Europe</a:t>
                    </a:r>
                  </a:p>
                  <a:p>
                    <a:r>
                      <a:rPr lang="en-US" sz="1000">
                        <a:latin typeface="Arial" panose="020B0604020202020204" pitchFamily="34" charset="0"/>
                        <a:cs typeface="Arial" panose="020B0604020202020204" pitchFamily="34" charset="0"/>
                      </a:rPr>
                      <a:t> 51,2%</a:t>
                    </a:r>
                    <a:endParaRPr lang="en-US"/>
                  </a:p>
                </c:rich>
              </c:tx>
              <c:showLegendKey val="0"/>
              <c:showVal val="1"/>
              <c:showCatName val="1"/>
              <c:showSerName val="0"/>
              <c:showPercent val="0"/>
              <c:showBubbleSize val="0"/>
            </c:dLbl>
            <c:dLbl>
              <c:idx val="1"/>
              <c:layout>
                <c:manualLayout>
                  <c:x val="1.0491333066729181E-2"/>
                  <c:y val="-6.246251859467122E-4"/>
                </c:manualLayout>
              </c:layout>
              <c:tx>
                <c:rich>
                  <a:bodyPr/>
                  <a:lstStyle/>
                  <a:p>
                    <a:r>
                      <a:rPr lang="en-US" sz="1000">
                        <a:latin typeface="Arial" panose="020B0604020202020204" pitchFamily="34" charset="0"/>
                        <a:cs typeface="Arial" panose="020B0604020202020204" pitchFamily="34" charset="0"/>
                      </a:rPr>
                      <a:t>Asie et Pacifique</a:t>
                    </a:r>
                  </a:p>
                  <a:p>
                    <a:r>
                      <a:rPr lang="en-US" sz="1000">
                        <a:latin typeface="Arial" panose="020B0604020202020204" pitchFamily="34" charset="0"/>
                        <a:cs typeface="Arial" panose="020B0604020202020204" pitchFamily="34" charset="0"/>
                      </a:rPr>
                      <a:t> 23,5,2%</a:t>
                    </a:r>
                    <a:endParaRPr lang="en-US"/>
                  </a:p>
                </c:rich>
              </c:tx>
              <c:showLegendKey val="0"/>
              <c:showVal val="1"/>
              <c:showCatName val="1"/>
              <c:showSerName val="0"/>
              <c:showPercent val="0"/>
              <c:showBubbleSize val="0"/>
            </c:dLbl>
            <c:dLbl>
              <c:idx val="2"/>
              <c:layout>
                <c:manualLayout>
                  <c:x val="1.5313867016622922E-2"/>
                  <c:y val="2.9723680373286671E-2"/>
                </c:manualLayout>
              </c:layout>
              <c:tx>
                <c:rich>
                  <a:bodyPr/>
                  <a:lstStyle/>
                  <a:p>
                    <a:r>
                      <a:rPr lang="en-US" sz="1000">
                        <a:latin typeface="Arial" panose="020B0604020202020204" pitchFamily="34" charset="0"/>
                        <a:cs typeface="Arial" panose="020B0604020202020204" pitchFamily="34" charset="0"/>
                      </a:rPr>
                      <a:t>Amérique 16,2,1%</a:t>
                    </a:r>
                    <a:endParaRPr lang="en-US"/>
                  </a:p>
                </c:rich>
              </c:tx>
              <c:showLegendKey val="0"/>
              <c:showVal val="1"/>
              <c:showCatName val="1"/>
              <c:showSerName val="0"/>
              <c:showPercent val="0"/>
              <c:showBubbleSize val="0"/>
            </c:dLbl>
            <c:dLbl>
              <c:idx val="3"/>
              <c:layout/>
              <c:tx>
                <c:rich>
                  <a:bodyPr/>
                  <a:lstStyle/>
                  <a:p>
                    <a:r>
                      <a:rPr lang="en-US" sz="1000">
                        <a:latin typeface="Arial" panose="020B0604020202020204" pitchFamily="34" charset="0"/>
                        <a:cs typeface="Arial" panose="020B0604020202020204" pitchFamily="34" charset="0"/>
                      </a:rPr>
                      <a:t>Afrique</a:t>
                    </a:r>
                  </a:p>
                  <a:p>
                    <a:r>
                      <a:rPr lang="en-US" sz="1000">
                        <a:latin typeface="Arial" panose="020B0604020202020204" pitchFamily="34" charset="0"/>
                        <a:cs typeface="Arial" panose="020B0604020202020204" pitchFamily="34" charset="0"/>
                      </a:rPr>
                      <a:t> 4,5%</a:t>
                    </a:r>
                    <a:endParaRPr lang="en-US"/>
                  </a:p>
                </c:rich>
              </c:tx>
              <c:showLegendKey val="0"/>
              <c:showVal val="1"/>
              <c:showCatName val="1"/>
              <c:showSerName val="0"/>
              <c:showPercent val="0"/>
              <c:showBubbleSize val="0"/>
            </c:dLbl>
            <c:dLbl>
              <c:idx val="4"/>
              <c:layout>
                <c:manualLayout>
                  <c:x val="0.10745788407097442"/>
                  <c:y val="1.3002268521744516E-2"/>
                </c:manualLayout>
              </c:layout>
              <c:tx>
                <c:rich>
                  <a:bodyPr/>
                  <a:lstStyle/>
                  <a:p>
                    <a:r>
                      <a:rPr lang="en-US" sz="1000">
                        <a:latin typeface="Arial" panose="020B0604020202020204" pitchFamily="34" charset="0"/>
                        <a:cs typeface="Arial" panose="020B0604020202020204" pitchFamily="34" charset="0"/>
                      </a:rPr>
                      <a:t>Moyen-Orient 4,5%</a:t>
                    </a:r>
                    <a:endParaRPr lang="en-US"/>
                  </a:p>
                </c:rich>
              </c:tx>
              <c:showLegendKey val="0"/>
              <c:showVal val="1"/>
              <c:showCatName val="1"/>
              <c:showSerName val="0"/>
              <c:showPercent val="0"/>
              <c:showBubbleSize val="0"/>
            </c:dLbl>
            <c:txPr>
              <a:bodyPr/>
              <a:lstStyle/>
              <a:p>
                <a:pPr>
                  <a:defRPr sz="1000">
                    <a:latin typeface="Arial" panose="020B0604020202020204" pitchFamily="34" charset="0"/>
                    <a:cs typeface="Arial" panose="020B0604020202020204" pitchFamily="34" charset="0"/>
                  </a:defRPr>
                </a:pPr>
                <a:endParaRPr lang="fr-FR"/>
              </a:p>
            </c:txPr>
            <c:showLegendKey val="0"/>
            <c:showVal val="1"/>
            <c:showCatName val="1"/>
            <c:showSerName val="0"/>
            <c:showPercent val="0"/>
            <c:showBubbleSize val="0"/>
            <c:showLeaderLines val="1"/>
          </c:dLbls>
          <c:cat>
            <c:strRef>
              <c:f>'graph arrivées recettes 2015'!$A$5:$A$9</c:f>
              <c:strCache>
                <c:ptCount val="5"/>
                <c:pt idx="0">
                  <c:v>Europe</c:v>
                </c:pt>
                <c:pt idx="1">
                  <c:v>Asie et Pacifique</c:v>
                </c:pt>
                <c:pt idx="2">
                  <c:v>Amérique</c:v>
                </c:pt>
                <c:pt idx="3">
                  <c:v>Afrique</c:v>
                </c:pt>
                <c:pt idx="4">
                  <c:v>Moyen-Orient</c:v>
                </c:pt>
              </c:strCache>
            </c:strRef>
          </c:cat>
          <c:val>
            <c:numRef>
              <c:f>'graph arrivées recettes 2015'!$B$5:$B$9</c:f>
              <c:numCache>
                <c:formatCode>0.0%</c:formatCode>
                <c:ptCount val="5"/>
                <c:pt idx="0">
                  <c:v>0.51228735371545675</c:v>
                </c:pt>
                <c:pt idx="1">
                  <c:v>0.23536522349724059</c:v>
                </c:pt>
                <c:pt idx="2">
                  <c:v>0.16232305291827284</c:v>
                </c:pt>
                <c:pt idx="3">
                  <c:v>4.5069505968552671E-2</c:v>
                </c:pt>
                <c:pt idx="4">
                  <c:v>4.4954863900477197E-2</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ser>
        <c:ser>
          <c:idx val="1"/>
          <c:order val="1"/>
          <c:spPr>
            <a:solidFill>
              <a:srgbClr val="993366"/>
            </a:solidFill>
            <a:ln w="12700">
              <a:solidFill>
                <a:srgbClr val="000000"/>
              </a:solidFill>
              <a:prstDash val="solid"/>
            </a:ln>
          </c:spPr>
          <c:invertIfNegative val="0"/>
          <c:val>
            <c:numLit>
              <c:formatCode>General</c:formatCode>
              <c:ptCount val="1"/>
              <c:pt idx="0">
                <c:v>0</c:v>
              </c:pt>
            </c:numLit>
          </c:val>
        </c:ser>
        <c:ser>
          <c:idx val="2"/>
          <c:order val="2"/>
          <c:spPr>
            <a:solidFill>
              <a:srgbClr val="FFFFCC"/>
            </a:solidFill>
            <a:ln w="12700">
              <a:solidFill>
                <a:srgbClr val="000000"/>
              </a:solidFill>
              <a:prstDash val="solid"/>
            </a:ln>
          </c:spPr>
          <c:invertIfNegative val="0"/>
          <c:val>
            <c:numLit>
              <c:formatCode>General</c:formatCode>
              <c:ptCount val="1"/>
              <c:pt idx="0">
                <c:v>0</c:v>
              </c:pt>
            </c:numLit>
          </c:val>
        </c:ser>
        <c:ser>
          <c:idx val="4"/>
          <c:order val="3"/>
          <c:spPr>
            <a:solidFill>
              <a:srgbClr val="660066"/>
            </a:solidFill>
            <a:ln w="12700">
              <a:solidFill>
                <a:srgbClr val="000000"/>
              </a:solidFill>
              <a:prstDash val="solid"/>
            </a:ln>
          </c:spPr>
          <c:invertIfNegative val="0"/>
          <c:val>
            <c:numLit>
              <c:formatCode>General</c:formatCode>
              <c:ptCount val="1"/>
              <c:pt idx="0">
                <c:v>0</c:v>
              </c:pt>
            </c:numLit>
          </c:val>
        </c:ser>
        <c:ser>
          <c:idx val="5"/>
          <c:order val="4"/>
          <c:spPr>
            <a:solidFill>
              <a:srgbClr val="FF8080"/>
            </a:solidFill>
            <a:ln w="12700">
              <a:solidFill>
                <a:srgbClr val="000000"/>
              </a:solidFill>
              <a:prstDash val="solid"/>
            </a:ln>
          </c:spPr>
          <c:invertIfNegative val="0"/>
          <c:val>
            <c:numLit>
              <c:formatCode>General</c:formatCode>
              <c:ptCount val="1"/>
              <c:pt idx="0">
                <c:v>0</c:v>
              </c:pt>
            </c:numLit>
          </c:val>
        </c:ser>
        <c:ser>
          <c:idx val="6"/>
          <c:order val="5"/>
          <c:spPr>
            <a:solidFill>
              <a:srgbClr val="0066CC"/>
            </a:solidFill>
            <a:ln w="12700">
              <a:solidFill>
                <a:srgbClr val="000000"/>
              </a:solidFill>
              <a:prstDash val="solid"/>
            </a:ln>
          </c:spPr>
          <c:invertIfNegative val="0"/>
          <c:val>
            <c:numLit>
              <c:formatCode>General</c:formatCode>
              <c:ptCount val="1"/>
              <c:pt idx="0">
                <c:v>0</c:v>
              </c:pt>
            </c:numLit>
          </c:val>
        </c:ser>
        <c:ser>
          <c:idx val="3"/>
          <c:order val="6"/>
          <c:tx>
            <c:strRef>
              <c:f>[1]p18!$I$4</c:f>
              <c:strCache>
                <c:ptCount val="1"/>
                <c:pt idx="0">
                  <c:v>2007 (r)</c:v>
                </c:pt>
              </c:strCache>
            </c:strRef>
          </c:tx>
          <c:spPr>
            <a:solidFill>
              <a:srgbClr val="CCFFFF"/>
            </a:solidFill>
            <a:ln w="12700">
              <a:solidFill>
                <a:srgbClr val="000000"/>
              </a:solidFill>
              <a:prstDash val="solid"/>
            </a:ln>
          </c:spPr>
          <c:invertIfNegative val="0"/>
          <c:val>
            <c:numLit>
              <c:formatCode>General</c:formatCode>
              <c:ptCount val="1"/>
              <c:pt idx="0">
                <c:v>0</c:v>
              </c:pt>
            </c:numLit>
          </c:val>
        </c:ser>
        <c:ser>
          <c:idx val="7"/>
          <c:order val="7"/>
          <c:spPr>
            <a:solidFill>
              <a:srgbClr val="CCCC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03502208"/>
        <c:axId val="103503744"/>
      </c:barChart>
      <c:catAx>
        <c:axId val="103502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03503744"/>
        <c:crosses val="autoZero"/>
        <c:auto val="1"/>
        <c:lblAlgn val="ctr"/>
        <c:lblOffset val="100"/>
        <c:tickLblSkip val="1"/>
        <c:tickMarkSkip val="1"/>
        <c:noMultiLvlLbl val="0"/>
      </c:catAx>
      <c:valAx>
        <c:axId val="103503744"/>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0350220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[1]p18!$C$19</c:f>
              <c:strCache>
                <c:ptCount val="1"/>
                <c:pt idx="0">
                  <c:v>1990 (r)</c:v>
                </c:pt>
              </c:strCache>
            </c:strRef>
          </c:tx>
          <c:spPr>
            <a:solidFill>
              <a:srgbClr val="9999FF"/>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[1]p18!$C$20:$C$25</c:f>
              <c:numCache>
                <c:formatCode>General</c:formatCode>
                <c:ptCount val="6"/>
                <c:pt idx="0">
                  <c:v>142.88499999999999</c:v>
                </c:pt>
                <c:pt idx="1">
                  <c:v>6.4020000000000001</c:v>
                </c:pt>
                <c:pt idx="2">
                  <c:v>46.473999999999997</c:v>
                </c:pt>
                <c:pt idx="3">
                  <c:v>69.274000000000001</c:v>
                </c:pt>
                <c:pt idx="4">
                  <c:v>5.1239999999999997</c:v>
                </c:pt>
                <c:pt idx="5">
                  <c:v>270.15899999999999</c:v>
                </c:pt>
              </c:numCache>
            </c:numRef>
          </c:val>
        </c:ser>
        <c:ser>
          <c:idx val="1"/>
          <c:order val="1"/>
          <c:tx>
            <c:strRef>
              <c:f>[1]p18!$D$19</c:f>
              <c:strCache>
                <c:ptCount val="1"/>
                <c:pt idx="0">
                  <c:v>1995 (r)</c:v>
                </c:pt>
              </c:strCache>
            </c:strRef>
          </c:tx>
          <c:spPr>
            <a:solidFill>
              <a:srgbClr val="993366"/>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[1]p18!$D$20:$D$25</c:f>
              <c:numCache>
                <c:formatCode>General</c:formatCode>
                <c:ptCount val="6"/>
                <c:pt idx="0">
                  <c:v>212.15899999999999</c:v>
                </c:pt>
                <c:pt idx="1">
                  <c:v>8.5</c:v>
                </c:pt>
                <c:pt idx="2">
                  <c:v>80.7</c:v>
                </c:pt>
                <c:pt idx="3">
                  <c:v>98.438999999999993</c:v>
                </c:pt>
                <c:pt idx="4">
                  <c:v>10.904999999999999</c:v>
                </c:pt>
                <c:pt idx="5">
                  <c:v>410.70299999999997</c:v>
                </c:pt>
              </c:numCache>
            </c:numRef>
          </c:val>
        </c:ser>
        <c:ser>
          <c:idx val="2"/>
          <c:order val="2"/>
          <c:tx>
            <c:strRef>
              <c:f>[1]p18!$E$19</c:f>
              <c:strCache>
                <c:ptCount val="1"/>
                <c:pt idx="0">
                  <c:v>2000 (r)</c:v>
                </c:pt>
              </c:strCache>
            </c:strRef>
          </c:tx>
          <c:spPr>
            <a:solidFill>
              <a:srgbClr val="FFFFCC"/>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[1]p18!$E$20:$E$25</c:f>
              <c:numCache>
                <c:formatCode>General</c:formatCode>
                <c:ptCount val="6"/>
                <c:pt idx="0">
                  <c:v>231.30600000000001</c:v>
                </c:pt>
                <c:pt idx="1">
                  <c:v>10.411</c:v>
                </c:pt>
                <c:pt idx="2">
                  <c:v>85.334999999999994</c:v>
                </c:pt>
                <c:pt idx="3">
                  <c:v>130.80099999999999</c:v>
                </c:pt>
                <c:pt idx="4">
                  <c:v>17.457000000000001</c:v>
                </c:pt>
                <c:pt idx="5">
                  <c:v>475.31</c:v>
                </c:pt>
              </c:numCache>
            </c:numRef>
          </c:val>
        </c:ser>
        <c:ser>
          <c:idx val="3"/>
          <c:order val="3"/>
          <c:tx>
            <c:strRef>
              <c:f>[1]p18!$F$19</c:f>
              <c:strCache>
                <c:ptCount val="1"/>
                <c:pt idx="0">
                  <c:v>2004 (r)</c:v>
                </c:pt>
              </c:strCache>
            </c:strRef>
          </c:tx>
          <c:spPr>
            <a:solidFill>
              <a:srgbClr val="CCFFFF"/>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[1]p18!$F$20:$F$25</c:f>
              <c:numCache>
                <c:formatCode>General</c:formatCode>
                <c:ptCount val="6"/>
                <c:pt idx="0">
                  <c:v>333.33600000000001</c:v>
                </c:pt>
                <c:pt idx="1">
                  <c:v>18.934000000000001</c:v>
                </c:pt>
                <c:pt idx="2">
                  <c:v>123.905</c:v>
                </c:pt>
                <c:pt idx="3">
                  <c:v>131.98099999999999</c:v>
                </c:pt>
                <c:pt idx="4">
                  <c:v>25.239000000000001</c:v>
                </c:pt>
                <c:pt idx="5">
                  <c:v>633.39499999999998</c:v>
                </c:pt>
              </c:numCache>
            </c:numRef>
          </c:val>
        </c:ser>
        <c:ser>
          <c:idx val="4"/>
          <c:order val="4"/>
          <c:tx>
            <c:strRef>
              <c:f>[1]p18!$G$19</c:f>
              <c:strCache>
                <c:ptCount val="1"/>
                <c:pt idx="0">
                  <c:v>2005 (r)</c:v>
                </c:pt>
              </c:strCache>
            </c:strRef>
          </c:tx>
          <c:spPr>
            <a:solidFill>
              <a:srgbClr val="660066"/>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[1]p18!$G$20:$G$25</c:f>
              <c:numCache>
                <c:formatCode>General</c:formatCode>
                <c:ptCount val="6"/>
                <c:pt idx="0">
                  <c:v>348.8</c:v>
                </c:pt>
                <c:pt idx="1">
                  <c:v>21.7</c:v>
                </c:pt>
                <c:pt idx="2">
                  <c:v>134.5</c:v>
                </c:pt>
                <c:pt idx="3">
                  <c:v>145.19999999999999</c:v>
                </c:pt>
                <c:pt idx="4">
                  <c:v>26.3</c:v>
                </c:pt>
                <c:pt idx="5">
                  <c:v>676.5</c:v>
                </c:pt>
              </c:numCache>
            </c:numRef>
          </c:val>
        </c:ser>
        <c:ser>
          <c:idx val="5"/>
          <c:order val="5"/>
          <c:tx>
            <c:strRef>
              <c:f>[1]p18!$H$19</c:f>
              <c:strCache>
                <c:ptCount val="1"/>
                <c:pt idx="0">
                  <c:v>2006 (r)</c:v>
                </c:pt>
              </c:strCache>
            </c:strRef>
          </c:tx>
          <c:spPr>
            <a:solidFill>
              <a:srgbClr val="FF8080"/>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[1]p18!$H$20:$H$25</c:f>
              <c:numCache>
                <c:formatCode>General</c:formatCode>
                <c:ptCount val="6"/>
                <c:pt idx="0">
                  <c:v>376.94499999999999</c:v>
                </c:pt>
                <c:pt idx="1">
                  <c:v>24.602</c:v>
                </c:pt>
                <c:pt idx="2">
                  <c:v>156.53700000000001</c:v>
                </c:pt>
                <c:pt idx="3">
                  <c:v>154.10400000000001</c:v>
                </c:pt>
                <c:pt idx="4">
                  <c:v>29.881</c:v>
                </c:pt>
                <c:pt idx="5">
                  <c:v>742.06899999999996</c:v>
                </c:pt>
              </c:numCache>
            </c:numRef>
          </c:val>
        </c:ser>
        <c:ser>
          <c:idx val="6"/>
          <c:order val="6"/>
          <c:tx>
            <c:strRef>
              <c:f>[1]p18!$I$19</c:f>
              <c:strCache>
                <c:ptCount val="1"/>
                <c:pt idx="0">
                  <c:v>2007 (r)</c:v>
                </c:pt>
              </c:strCache>
            </c:strRef>
          </c:tx>
          <c:spPr>
            <a:solidFill>
              <a:srgbClr val="0066CC"/>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[1]p18!$I$20:$I$25</c:f>
              <c:numCache>
                <c:formatCode>General</c:formatCode>
                <c:ptCount val="6"/>
                <c:pt idx="0">
                  <c:v>435.1</c:v>
                </c:pt>
                <c:pt idx="1">
                  <c:v>29</c:v>
                </c:pt>
                <c:pt idx="2">
                  <c:v>187</c:v>
                </c:pt>
                <c:pt idx="3">
                  <c:v>171.3</c:v>
                </c:pt>
                <c:pt idx="4">
                  <c:v>34.700000000000003</c:v>
                </c:pt>
                <c:pt idx="5">
                  <c:v>857.1</c:v>
                </c:pt>
              </c:numCache>
            </c:numRef>
          </c:val>
        </c:ser>
        <c:ser>
          <c:idx val="7"/>
          <c:order val="7"/>
          <c:tx>
            <c:strRef>
              <c:f>[1]p18!$K$19</c:f>
              <c:strCache>
                <c:ptCount val="1"/>
                <c:pt idx="0">
                  <c:v>2009 (p)</c:v>
                </c:pt>
              </c:strCache>
            </c:strRef>
          </c:tx>
          <c:spPr>
            <a:solidFill>
              <a:srgbClr val="CCCCFF"/>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[1]p18!$J$20:$J$25</c:f>
              <c:numCache>
                <c:formatCode>General</c:formatCode>
                <c:ptCount val="6"/>
                <c:pt idx="0">
                  <c:v>473.66500000000002</c:v>
                </c:pt>
                <c:pt idx="1">
                  <c:v>29.99</c:v>
                </c:pt>
                <c:pt idx="2">
                  <c:v>208.934</c:v>
                </c:pt>
                <c:pt idx="3">
                  <c:v>187.583</c:v>
                </c:pt>
                <c:pt idx="4">
                  <c:v>41.463999999999999</c:v>
                </c:pt>
                <c:pt idx="5">
                  <c:v>941.63599999999997</c:v>
                </c:pt>
              </c:numCache>
            </c:numRef>
          </c:val>
        </c:ser>
        <c:ser>
          <c:idx val="8"/>
          <c:order val="8"/>
          <c:tx>
            <c:strRef>
              <c:f>[1]p18!$K$19</c:f>
              <c:strCache>
                <c:ptCount val="1"/>
                <c:pt idx="0">
                  <c:v>2009 (p)</c:v>
                </c:pt>
              </c:strCache>
            </c:strRef>
          </c:tx>
          <c:spPr>
            <a:solidFill>
              <a:srgbClr val="000080"/>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[1]p18!$K$20:$K$25</c:f>
              <c:numCache>
                <c:formatCode>General</c:formatCode>
                <c:ptCount val="6"/>
                <c:pt idx="0">
                  <c:v>413.28300000000002</c:v>
                </c:pt>
                <c:pt idx="1">
                  <c:v>28.699000000000002</c:v>
                </c:pt>
                <c:pt idx="2">
                  <c:v>203.22800000000001</c:v>
                </c:pt>
                <c:pt idx="3">
                  <c:v>165.19300000000001</c:v>
                </c:pt>
                <c:pt idx="4">
                  <c:v>41.814999999999998</c:v>
                </c:pt>
                <c:pt idx="5">
                  <c:v>852.21799999999996</c:v>
                </c:pt>
              </c:numCache>
            </c:numRef>
          </c:val>
        </c:ser>
        <c:dLbls>
          <c:showLegendKey val="0"/>
          <c:showVal val="0"/>
          <c:showCatName val="0"/>
          <c:showSerName val="0"/>
          <c:showPercent val="0"/>
          <c:showBubbleSize val="0"/>
        </c:dLbls>
        <c:gapWidth val="150"/>
        <c:axId val="104148992"/>
        <c:axId val="104150528"/>
      </c:barChart>
      <c:catAx>
        <c:axId val="104148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104150528"/>
        <c:crosses val="autoZero"/>
        <c:auto val="1"/>
        <c:lblAlgn val="ctr"/>
        <c:lblOffset val="100"/>
        <c:tickLblSkip val="1"/>
        <c:tickMarkSkip val="1"/>
        <c:noMultiLvlLbl val="0"/>
      </c:catAx>
      <c:valAx>
        <c:axId val="104150528"/>
        <c:scaling>
          <c:orientation val="minMax"/>
        </c:scaling>
        <c:delete val="0"/>
        <c:axPos val="l"/>
        <c:majorGridlines>
          <c:spPr>
            <a:ln w="3175">
              <a:solidFill>
                <a:srgbClr val="000000"/>
              </a:solidFill>
              <a:prstDash val="sysDash"/>
            </a:ln>
          </c:spPr>
        </c:majorGridlines>
        <c:title>
          <c:tx>
            <c:rich>
              <a:bodyPr/>
              <a:lstStyle/>
              <a:p>
                <a:pPr>
                  <a:defRPr sz="175" b="0" i="0" u="none" strike="noStrike" baseline="0">
                    <a:solidFill>
                      <a:srgbClr val="000000"/>
                    </a:solidFill>
                    <a:latin typeface="Arial"/>
                    <a:ea typeface="Arial"/>
                    <a:cs typeface="Arial"/>
                  </a:defRPr>
                </a:pPr>
                <a:r>
                  <a:rPr lang="fr-FR"/>
                  <a:t>En milliards $ US
</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10414899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60250949420003E-2"/>
          <c:y val="5.6461138718937251E-2"/>
          <c:w val="0.92084764429724342"/>
          <c:h val="0.87973328683225049"/>
        </c:manualLayout>
      </c:layout>
      <c:barChart>
        <c:barDir val="col"/>
        <c:grouping val="clustered"/>
        <c:varyColors val="0"/>
        <c:ser>
          <c:idx val="0"/>
          <c:order val="0"/>
          <c:tx>
            <c:strRef>
              <c:f>'graph série arrivées'!$A$4</c:f>
              <c:strCache>
                <c:ptCount val="1"/>
                <c:pt idx="0">
                  <c:v>Europe</c:v>
                </c:pt>
              </c:strCache>
            </c:strRef>
          </c:tx>
          <c:invertIfNegative val="0"/>
          <c:cat>
            <c:strRef>
              <c:f>'graph série arrivées'!$B$3:$I$3</c:f>
              <c:strCache>
                <c:ptCount val="8"/>
                <c:pt idx="0">
                  <c:v>1980</c:v>
                </c:pt>
                <c:pt idx="1">
                  <c:v>1990</c:v>
                </c:pt>
                <c:pt idx="2">
                  <c:v>2000</c:v>
                </c:pt>
                <c:pt idx="3">
                  <c:v>2010</c:v>
                </c:pt>
                <c:pt idx="4">
                  <c:v>2012</c:v>
                </c:pt>
                <c:pt idx="5">
                  <c:v>2013</c:v>
                </c:pt>
                <c:pt idx="6">
                  <c:v>2014 (r)</c:v>
                </c:pt>
                <c:pt idx="7">
                  <c:v>2015 (p)</c:v>
                </c:pt>
              </c:strCache>
            </c:strRef>
          </c:cat>
          <c:val>
            <c:numRef>
              <c:f>'graph série arrivées'!$B$4:$I$4</c:f>
              <c:numCache>
                <c:formatCode>_-* #,##0.0\ _€_-;\-* #,##0.0\ _€_-;_-* "-"??\ _€_-;_-@_-</c:formatCode>
                <c:ptCount val="8"/>
                <c:pt idx="0">
                  <c:v>196</c:v>
                </c:pt>
                <c:pt idx="1">
                  <c:v>262.3</c:v>
                </c:pt>
                <c:pt idx="2">
                  <c:v>387.1</c:v>
                </c:pt>
                <c:pt idx="3">
                  <c:v>489.35899999999998</c:v>
                </c:pt>
                <c:pt idx="4">
                  <c:v>540.93299999999999</c:v>
                </c:pt>
                <c:pt idx="5">
                  <c:v>566.87</c:v>
                </c:pt>
                <c:pt idx="6">
                  <c:v>580.23800000000006</c:v>
                </c:pt>
                <c:pt idx="7">
                  <c:v>607.57899999999995</c:v>
                </c:pt>
              </c:numCache>
            </c:numRef>
          </c:val>
        </c:ser>
        <c:ser>
          <c:idx val="1"/>
          <c:order val="1"/>
          <c:tx>
            <c:strRef>
              <c:f>'graph série arrivées'!$A$5</c:f>
              <c:strCache>
                <c:ptCount val="1"/>
                <c:pt idx="0">
                  <c:v>Asie et Pacifique</c:v>
                </c:pt>
              </c:strCache>
            </c:strRef>
          </c:tx>
          <c:invertIfNegative val="0"/>
          <c:cat>
            <c:strRef>
              <c:f>'graph série arrivées'!$B$3:$I$3</c:f>
              <c:strCache>
                <c:ptCount val="8"/>
                <c:pt idx="0">
                  <c:v>1980</c:v>
                </c:pt>
                <c:pt idx="1">
                  <c:v>1990</c:v>
                </c:pt>
                <c:pt idx="2">
                  <c:v>2000</c:v>
                </c:pt>
                <c:pt idx="3">
                  <c:v>2010</c:v>
                </c:pt>
                <c:pt idx="4">
                  <c:v>2012</c:v>
                </c:pt>
                <c:pt idx="5">
                  <c:v>2013</c:v>
                </c:pt>
                <c:pt idx="6">
                  <c:v>2014 (r)</c:v>
                </c:pt>
                <c:pt idx="7">
                  <c:v>2015 (p)</c:v>
                </c:pt>
              </c:strCache>
            </c:strRef>
          </c:cat>
          <c:val>
            <c:numRef>
              <c:f>'graph série arrivées'!$B$5:$I$5</c:f>
              <c:numCache>
                <c:formatCode>_-* #,##0.0\ _€_-;\-* #,##0.0\ _€_-;_-* "-"??\ _€_-;_-@_-</c:formatCode>
                <c:ptCount val="8"/>
                <c:pt idx="0">
                  <c:v>22.247</c:v>
                </c:pt>
                <c:pt idx="1">
                  <c:v>56.2</c:v>
                </c:pt>
                <c:pt idx="2">
                  <c:v>110.134</c:v>
                </c:pt>
                <c:pt idx="3">
                  <c:v>205.505</c:v>
                </c:pt>
                <c:pt idx="4">
                  <c:v>233.62799999999999</c:v>
                </c:pt>
                <c:pt idx="5">
                  <c:v>249.72200000000001</c:v>
                </c:pt>
                <c:pt idx="6">
                  <c:v>264.38</c:v>
                </c:pt>
                <c:pt idx="7">
                  <c:v>279.221</c:v>
                </c:pt>
              </c:numCache>
            </c:numRef>
          </c:val>
        </c:ser>
        <c:ser>
          <c:idx val="2"/>
          <c:order val="2"/>
          <c:tx>
            <c:strRef>
              <c:f>'graph série arrivées'!$A$6</c:f>
              <c:strCache>
                <c:ptCount val="1"/>
                <c:pt idx="0">
                  <c:v>Amérique</c:v>
                </c:pt>
              </c:strCache>
            </c:strRef>
          </c:tx>
          <c:invertIfNegative val="0"/>
          <c:cat>
            <c:strRef>
              <c:f>'graph série arrivées'!$B$3:$I$3</c:f>
              <c:strCache>
                <c:ptCount val="8"/>
                <c:pt idx="0">
                  <c:v>1980</c:v>
                </c:pt>
                <c:pt idx="1">
                  <c:v>1990</c:v>
                </c:pt>
                <c:pt idx="2">
                  <c:v>2000</c:v>
                </c:pt>
                <c:pt idx="3">
                  <c:v>2010</c:v>
                </c:pt>
                <c:pt idx="4">
                  <c:v>2012</c:v>
                </c:pt>
                <c:pt idx="5">
                  <c:v>2013</c:v>
                </c:pt>
                <c:pt idx="6">
                  <c:v>2014 (r)</c:v>
                </c:pt>
                <c:pt idx="7">
                  <c:v>2015 (p)</c:v>
                </c:pt>
              </c:strCache>
            </c:strRef>
          </c:cat>
          <c:val>
            <c:numRef>
              <c:f>'graph série arrivées'!$B$6:$I$6</c:f>
              <c:numCache>
                <c:formatCode>_-* #,##0.0\ _€_-;\-* #,##0.0\ _€_-;_-* "-"??\ _€_-;_-@_-</c:formatCode>
                <c:ptCount val="8"/>
                <c:pt idx="0">
                  <c:v>53.703000000000003</c:v>
                </c:pt>
                <c:pt idx="1">
                  <c:v>92.8</c:v>
                </c:pt>
                <c:pt idx="2">
                  <c:v>128.18899999999999</c:v>
                </c:pt>
                <c:pt idx="3">
                  <c:v>150.19499999999999</c:v>
                </c:pt>
                <c:pt idx="4">
                  <c:v>162.52099999999999</c:v>
                </c:pt>
                <c:pt idx="5">
                  <c:v>167.51300000000001</c:v>
                </c:pt>
                <c:pt idx="6">
                  <c:v>181.851</c:v>
                </c:pt>
                <c:pt idx="7">
                  <c:v>192.559</c:v>
                </c:pt>
              </c:numCache>
            </c:numRef>
          </c:val>
        </c:ser>
        <c:ser>
          <c:idx val="3"/>
          <c:order val="3"/>
          <c:tx>
            <c:strRef>
              <c:f>'graph série arrivées'!$A$7</c:f>
              <c:strCache>
                <c:ptCount val="1"/>
                <c:pt idx="0">
                  <c:v>Afrique</c:v>
                </c:pt>
              </c:strCache>
            </c:strRef>
          </c:tx>
          <c:invertIfNegative val="0"/>
          <c:cat>
            <c:strRef>
              <c:f>'graph série arrivées'!$B$3:$I$3</c:f>
              <c:strCache>
                <c:ptCount val="8"/>
                <c:pt idx="0">
                  <c:v>1980</c:v>
                </c:pt>
                <c:pt idx="1">
                  <c:v>1990</c:v>
                </c:pt>
                <c:pt idx="2">
                  <c:v>2000</c:v>
                </c:pt>
                <c:pt idx="3">
                  <c:v>2010</c:v>
                </c:pt>
                <c:pt idx="4">
                  <c:v>2012</c:v>
                </c:pt>
                <c:pt idx="5">
                  <c:v>2013</c:v>
                </c:pt>
                <c:pt idx="6">
                  <c:v>2014 (r)</c:v>
                </c:pt>
                <c:pt idx="7">
                  <c:v>2015 (p)</c:v>
                </c:pt>
              </c:strCache>
            </c:strRef>
          </c:cat>
          <c:val>
            <c:numRef>
              <c:f>'graph série arrivées'!$B$7:$I$7</c:f>
              <c:numCache>
                <c:formatCode>_-* #,##0.0\ _€_-;\-* #,##0.0\ _€_-;_-* "-"??\ _€_-;_-@_-</c:formatCode>
                <c:ptCount val="8"/>
                <c:pt idx="0">
                  <c:v>7.07</c:v>
                </c:pt>
                <c:pt idx="1">
                  <c:v>15.2</c:v>
                </c:pt>
                <c:pt idx="2">
                  <c:v>26.196000000000002</c:v>
                </c:pt>
                <c:pt idx="3">
                  <c:v>50.426000000000002</c:v>
                </c:pt>
                <c:pt idx="4">
                  <c:v>51.918999999999997</c:v>
                </c:pt>
                <c:pt idx="5">
                  <c:v>54.476999999999997</c:v>
                </c:pt>
                <c:pt idx="6">
                  <c:v>55.225000000000001</c:v>
                </c:pt>
                <c:pt idx="7">
                  <c:v>53.488999999999997</c:v>
                </c:pt>
              </c:numCache>
            </c:numRef>
          </c:val>
        </c:ser>
        <c:ser>
          <c:idx val="4"/>
          <c:order val="4"/>
          <c:tx>
            <c:strRef>
              <c:f>'graph série arrivées'!$A$8</c:f>
              <c:strCache>
                <c:ptCount val="1"/>
                <c:pt idx="0">
                  <c:v>Moyen-Orient</c:v>
                </c:pt>
              </c:strCache>
            </c:strRef>
          </c:tx>
          <c:spPr>
            <a:ln>
              <a:solidFill>
                <a:srgbClr val="00B050"/>
              </a:solidFill>
            </a:ln>
          </c:spPr>
          <c:invertIfNegative val="0"/>
          <c:cat>
            <c:strRef>
              <c:f>'graph série arrivées'!$B$3:$I$3</c:f>
              <c:strCache>
                <c:ptCount val="8"/>
                <c:pt idx="0">
                  <c:v>1980</c:v>
                </c:pt>
                <c:pt idx="1">
                  <c:v>1990</c:v>
                </c:pt>
                <c:pt idx="2">
                  <c:v>2000</c:v>
                </c:pt>
                <c:pt idx="3">
                  <c:v>2010</c:v>
                </c:pt>
                <c:pt idx="4">
                  <c:v>2012</c:v>
                </c:pt>
                <c:pt idx="5">
                  <c:v>2013</c:v>
                </c:pt>
                <c:pt idx="6">
                  <c:v>2014 (r)</c:v>
                </c:pt>
                <c:pt idx="7">
                  <c:v>2015 (p)</c:v>
                </c:pt>
              </c:strCache>
            </c:strRef>
          </c:cat>
          <c:val>
            <c:numRef>
              <c:f>'graph série arrivées'!$B$8:$I$8</c:f>
              <c:numCache>
                <c:formatCode>_-* #,##0.0\ _€_-;\-* #,##0.0\ _€_-;_-* "-"??\ _€_-;_-@_-</c:formatCode>
                <c:ptCount val="8"/>
                <c:pt idx="0">
                  <c:v>5.8209999999999997</c:v>
                </c:pt>
                <c:pt idx="1">
                  <c:v>9.6</c:v>
                </c:pt>
                <c:pt idx="2">
                  <c:v>24.09</c:v>
                </c:pt>
                <c:pt idx="3">
                  <c:v>54.698999999999998</c:v>
                </c:pt>
                <c:pt idx="4">
                  <c:v>50.067</c:v>
                </c:pt>
                <c:pt idx="5">
                  <c:v>48.606000000000002</c:v>
                </c:pt>
                <c:pt idx="6">
                  <c:v>52.44</c:v>
                </c:pt>
                <c:pt idx="7">
                  <c:v>53.33</c:v>
                </c:pt>
              </c:numCache>
            </c:numRef>
          </c:val>
        </c:ser>
        <c:dLbls>
          <c:showLegendKey val="0"/>
          <c:showVal val="0"/>
          <c:showCatName val="0"/>
          <c:showSerName val="0"/>
          <c:showPercent val="0"/>
          <c:showBubbleSize val="0"/>
        </c:dLbls>
        <c:gapWidth val="150"/>
        <c:axId val="104190720"/>
        <c:axId val="104192256"/>
      </c:barChart>
      <c:catAx>
        <c:axId val="104190720"/>
        <c:scaling>
          <c:orientation val="minMax"/>
        </c:scaling>
        <c:delete val="0"/>
        <c:axPos val="b"/>
        <c:majorTickMark val="out"/>
        <c:minorTickMark val="none"/>
        <c:tickLblPos val="nextTo"/>
        <c:txPr>
          <a:bodyPr/>
          <a:lstStyle/>
          <a:p>
            <a:pPr>
              <a:defRPr sz="1200" b="1"/>
            </a:pPr>
            <a:endParaRPr lang="fr-FR"/>
          </a:p>
        </c:txPr>
        <c:crossAx val="104192256"/>
        <c:crosses val="autoZero"/>
        <c:auto val="1"/>
        <c:lblAlgn val="ctr"/>
        <c:lblOffset val="100"/>
        <c:noMultiLvlLbl val="0"/>
      </c:catAx>
      <c:valAx>
        <c:axId val="104192256"/>
        <c:scaling>
          <c:orientation val="minMax"/>
          <c:max val="625"/>
          <c:min val="0"/>
        </c:scaling>
        <c:delete val="0"/>
        <c:axPos val="l"/>
        <c:majorGridlines/>
        <c:numFmt formatCode="#,##0" sourceLinked="0"/>
        <c:majorTickMark val="out"/>
        <c:minorTickMark val="none"/>
        <c:tickLblPos val="nextTo"/>
        <c:txPr>
          <a:bodyPr/>
          <a:lstStyle/>
          <a:p>
            <a:pPr>
              <a:defRPr sz="1200" b="1"/>
            </a:pPr>
            <a:endParaRPr lang="fr-FR"/>
          </a:p>
        </c:txPr>
        <c:crossAx val="104190720"/>
        <c:crosses val="autoZero"/>
        <c:crossBetween val="between"/>
      </c:valAx>
    </c:plotArea>
    <c:legend>
      <c:legendPos val="r"/>
      <c:layout>
        <c:manualLayout>
          <c:xMode val="edge"/>
          <c:yMode val="edge"/>
          <c:x val="0.12977215189873417"/>
          <c:y val="1.0420106637768238E-2"/>
          <c:w val="0.74805528422871193"/>
          <c:h val="7.0992398335429557E-2"/>
        </c:manualLayout>
      </c:layout>
      <c:overlay val="0"/>
      <c:txPr>
        <a:bodyPr/>
        <a:lstStyle/>
        <a:p>
          <a:pPr>
            <a:defRPr sz="1050" b="1"/>
          </a:pPr>
          <a:endParaRPr lang="fr-FR"/>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ser>
        <c:ser>
          <c:idx val="1"/>
          <c:order val="1"/>
          <c:spPr>
            <a:solidFill>
              <a:srgbClr val="993366"/>
            </a:solidFill>
            <a:ln w="12700">
              <a:solidFill>
                <a:srgbClr val="000000"/>
              </a:solidFill>
              <a:prstDash val="solid"/>
            </a:ln>
          </c:spPr>
          <c:invertIfNegative val="0"/>
          <c:val>
            <c:numLit>
              <c:formatCode>General</c:formatCode>
              <c:ptCount val="1"/>
              <c:pt idx="0">
                <c:v>0</c:v>
              </c:pt>
            </c:numLit>
          </c:val>
        </c:ser>
        <c:ser>
          <c:idx val="2"/>
          <c:order val="2"/>
          <c:spPr>
            <a:solidFill>
              <a:srgbClr val="FFFFCC"/>
            </a:solidFill>
            <a:ln w="12700">
              <a:solidFill>
                <a:srgbClr val="000000"/>
              </a:solidFill>
              <a:prstDash val="solid"/>
            </a:ln>
          </c:spPr>
          <c:invertIfNegative val="0"/>
          <c:val>
            <c:numLit>
              <c:formatCode>General</c:formatCode>
              <c:ptCount val="1"/>
              <c:pt idx="0">
                <c:v>0</c:v>
              </c:pt>
            </c:numLit>
          </c:val>
        </c:ser>
        <c:ser>
          <c:idx val="4"/>
          <c:order val="3"/>
          <c:spPr>
            <a:solidFill>
              <a:srgbClr val="660066"/>
            </a:solidFill>
            <a:ln w="12700">
              <a:solidFill>
                <a:srgbClr val="000000"/>
              </a:solidFill>
              <a:prstDash val="solid"/>
            </a:ln>
          </c:spPr>
          <c:invertIfNegative val="0"/>
          <c:val>
            <c:numLit>
              <c:formatCode>General</c:formatCode>
              <c:ptCount val="1"/>
              <c:pt idx="0">
                <c:v>0</c:v>
              </c:pt>
            </c:numLit>
          </c:val>
        </c:ser>
        <c:ser>
          <c:idx val="5"/>
          <c:order val="4"/>
          <c:spPr>
            <a:solidFill>
              <a:srgbClr val="FF8080"/>
            </a:solidFill>
            <a:ln w="12700">
              <a:solidFill>
                <a:srgbClr val="000000"/>
              </a:solidFill>
              <a:prstDash val="solid"/>
            </a:ln>
          </c:spPr>
          <c:invertIfNegative val="0"/>
          <c:val>
            <c:numLit>
              <c:formatCode>General</c:formatCode>
              <c:ptCount val="1"/>
              <c:pt idx="0">
                <c:v>0</c:v>
              </c:pt>
            </c:numLit>
          </c:val>
        </c:ser>
        <c:ser>
          <c:idx val="6"/>
          <c:order val="5"/>
          <c:spPr>
            <a:solidFill>
              <a:srgbClr val="0066CC"/>
            </a:solidFill>
            <a:ln w="12700">
              <a:solidFill>
                <a:srgbClr val="000000"/>
              </a:solidFill>
              <a:prstDash val="solid"/>
            </a:ln>
          </c:spPr>
          <c:invertIfNegative val="0"/>
          <c:val>
            <c:numLit>
              <c:formatCode>General</c:formatCode>
              <c:ptCount val="1"/>
              <c:pt idx="0">
                <c:v>0</c:v>
              </c:pt>
            </c:numLit>
          </c:val>
        </c:ser>
        <c:ser>
          <c:idx val="3"/>
          <c:order val="6"/>
          <c:tx>
            <c:strRef>
              <c:f>[1]p18!$I$4</c:f>
              <c:strCache>
                <c:ptCount val="1"/>
                <c:pt idx="0">
                  <c:v>2007 (r)</c:v>
                </c:pt>
              </c:strCache>
            </c:strRef>
          </c:tx>
          <c:spPr>
            <a:solidFill>
              <a:srgbClr val="CCFFFF"/>
            </a:solidFill>
            <a:ln w="12700">
              <a:solidFill>
                <a:srgbClr val="000000"/>
              </a:solidFill>
              <a:prstDash val="solid"/>
            </a:ln>
          </c:spPr>
          <c:invertIfNegative val="0"/>
          <c:val>
            <c:numLit>
              <c:formatCode>General</c:formatCode>
              <c:ptCount val="1"/>
              <c:pt idx="0">
                <c:v>0</c:v>
              </c:pt>
            </c:numLit>
          </c:val>
        </c:ser>
        <c:ser>
          <c:idx val="7"/>
          <c:order val="7"/>
          <c:spPr>
            <a:solidFill>
              <a:srgbClr val="CCCC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04239104"/>
        <c:axId val="104240640"/>
      </c:barChart>
      <c:catAx>
        <c:axId val="104239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04240640"/>
        <c:crosses val="autoZero"/>
        <c:auto val="1"/>
        <c:lblAlgn val="ctr"/>
        <c:lblOffset val="100"/>
        <c:tickLblSkip val="1"/>
        <c:tickMarkSkip val="1"/>
        <c:noMultiLvlLbl val="0"/>
      </c:catAx>
      <c:valAx>
        <c:axId val="104240640"/>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0423910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[1]p18!$C$19</c:f>
              <c:strCache>
                <c:ptCount val="1"/>
                <c:pt idx="0">
                  <c:v>1990 (r)</c:v>
                </c:pt>
              </c:strCache>
            </c:strRef>
          </c:tx>
          <c:spPr>
            <a:solidFill>
              <a:srgbClr val="9999FF"/>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[1]p18!$C$20:$C$25</c:f>
              <c:numCache>
                <c:formatCode>General</c:formatCode>
                <c:ptCount val="6"/>
                <c:pt idx="0">
                  <c:v>142.88499999999999</c:v>
                </c:pt>
                <c:pt idx="1">
                  <c:v>6.4020000000000001</c:v>
                </c:pt>
                <c:pt idx="2">
                  <c:v>46.473999999999997</c:v>
                </c:pt>
                <c:pt idx="3">
                  <c:v>69.274000000000001</c:v>
                </c:pt>
                <c:pt idx="4">
                  <c:v>5.1239999999999997</c:v>
                </c:pt>
                <c:pt idx="5">
                  <c:v>270.15899999999999</c:v>
                </c:pt>
              </c:numCache>
            </c:numRef>
          </c:val>
        </c:ser>
        <c:ser>
          <c:idx val="1"/>
          <c:order val="1"/>
          <c:tx>
            <c:strRef>
              <c:f>[1]p18!$D$19</c:f>
              <c:strCache>
                <c:ptCount val="1"/>
                <c:pt idx="0">
                  <c:v>1995 (r)</c:v>
                </c:pt>
              </c:strCache>
            </c:strRef>
          </c:tx>
          <c:spPr>
            <a:solidFill>
              <a:srgbClr val="993366"/>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[1]p18!$D$20:$D$25</c:f>
              <c:numCache>
                <c:formatCode>General</c:formatCode>
                <c:ptCount val="6"/>
                <c:pt idx="0">
                  <c:v>212.15899999999999</c:v>
                </c:pt>
                <c:pt idx="1">
                  <c:v>8.5</c:v>
                </c:pt>
                <c:pt idx="2">
                  <c:v>80.7</c:v>
                </c:pt>
                <c:pt idx="3">
                  <c:v>98.438999999999993</c:v>
                </c:pt>
                <c:pt idx="4">
                  <c:v>10.904999999999999</c:v>
                </c:pt>
                <c:pt idx="5">
                  <c:v>410.70299999999997</c:v>
                </c:pt>
              </c:numCache>
            </c:numRef>
          </c:val>
        </c:ser>
        <c:ser>
          <c:idx val="2"/>
          <c:order val="2"/>
          <c:tx>
            <c:strRef>
              <c:f>[1]p18!$E$19</c:f>
              <c:strCache>
                <c:ptCount val="1"/>
                <c:pt idx="0">
                  <c:v>2000 (r)</c:v>
                </c:pt>
              </c:strCache>
            </c:strRef>
          </c:tx>
          <c:spPr>
            <a:solidFill>
              <a:srgbClr val="FFFFCC"/>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[1]p18!$E$20:$E$25</c:f>
              <c:numCache>
                <c:formatCode>General</c:formatCode>
                <c:ptCount val="6"/>
                <c:pt idx="0">
                  <c:v>231.30600000000001</c:v>
                </c:pt>
                <c:pt idx="1">
                  <c:v>10.411</c:v>
                </c:pt>
                <c:pt idx="2">
                  <c:v>85.334999999999994</c:v>
                </c:pt>
                <c:pt idx="3">
                  <c:v>130.80099999999999</c:v>
                </c:pt>
                <c:pt idx="4">
                  <c:v>17.457000000000001</c:v>
                </c:pt>
                <c:pt idx="5">
                  <c:v>475.31</c:v>
                </c:pt>
              </c:numCache>
            </c:numRef>
          </c:val>
        </c:ser>
        <c:ser>
          <c:idx val="3"/>
          <c:order val="3"/>
          <c:tx>
            <c:strRef>
              <c:f>[1]p18!$F$19</c:f>
              <c:strCache>
                <c:ptCount val="1"/>
                <c:pt idx="0">
                  <c:v>2004 (r)</c:v>
                </c:pt>
              </c:strCache>
            </c:strRef>
          </c:tx>
          <c:spPr>
            <a:solidFill>
              <a:srgbClr val="CCFFFF"/>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[1]p18!$F$20:$F$25</c:f>
              <c:numCache>
                <c:formatCode>General</c:formatCode>
                <c:ptCount val="6"/>
                <c:pt idx="0">
                  <c:v>333.33600000000001</c:v>
                </c:pt>
                <c:pt idx="1">
                  <c:v>18.934000000000001</c:v>
                </c:pt>
                <c:pt idx="2">
                  <c:v>123.905</c:v>
                </c:pt>
                <c:pt idx="3">
                  <c:v>131.98099999999999</c:v>
                </c:pt>
                <c:pt idx="4">
                  <c:v>25.239000000000001</c:v>
                </c:pt>
                <c:pt idx="5">
                  <c:v>633.39499999999998</c:v>
                </c:pt>
              </c:numCache>
            </c:numRef>
          </c:val>
        </c:ser>
        <c:ser>
          <c:idx val="4"/>
          <c:order val="4"/>
          <c:tx>
            <c:strRef>
              <c:f>[1]p18!$G$19</c:f>
              <c:strCache>
                <c:ptCount val="1"/>
                <c:pt idx="0">
                  <c:v>2005 (r)</c:v>
                </c:pt>
              </c:strCache>
            </c:strRef>
          </c:tx>
          <c:spPr>
            <a:solidFill>
              <a:srgbClr val="660066"/>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[1]p18!$G$20:$G$25</c:f>
              <c:numCache>
                <c:formatCode>General</c:formatCode>
                <c:ptCount val="6"/>
                <c:pt idx="0">
                  <c:v>348.8</c:v>
                </c:pt>
                <c:pt idx="1">
                  <c:v>21.7</c:v>
                </c:pt>
                <c:pt idx="2">
                  <c:v>134.5</c:v>
                </c:pt>
                <c:pt idx="3">
                  <c:v>145.19999999999999</c:v>
                </c:pt>
                <c:pt idx="4">
                  <c:v>26.3</c:v>
                </c:pt>
                <c:pt idx="5">
                  <c:v>676.5</c:v>
                </c:pt>
              </c:numCache>
            </c:numRef>
          </c:val>
        </c:ser>
        <c:ser>
          <c:idx val="5"/>
          <c:order val="5"/>
          <c:tx>
            <c:strRef>
              <c:f>[1]p18!$H$19</c:f>
              <c:strCache>
                <c:ptCount val="1"/>
                <c:pt idx="0">
                  <c:v>2006 (r)</c:v>
                </c:pt>
              </c:strCache>
            </c:strRef>
          </c:tx>
          <c:spPr>
            <a:solidFill>
              <a:srgbClr val="FF8080"/>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[1]p18!$H$20:$H$25</c:f>
              <c:numCache>
                <c:formatCode>General</c:formatCode>
                <c:ptCount val="6"/>
                <c:pt idx="0">
                  <c:v>376.94499999999999</c:v>
                </c:pt>
                <c:pt idx="1">
                  <c:v>24.602</c:v>
                </c:pt>
                <c:pt idx="2">
                  <c:v>156.53700000000001</c:v>
                </c:pt>
                <c:pt idx="3">
                  <c:v>154.10400000000001</c:v>
                </c:pt>
                <c:pt idx="4">
                  <c:v>29.881</c:v>
                </c:pt>
                <c:pt idx="5">
                  <c:v>742.06899999999996</c:v>
                </c:pt>
              </c:numCache>
            </c:numRef>
          </c:val>
        </c:ser>
        <c:ser>
          <c:idx val="6"/>
          <c:order val="6"/>
          <c:tx>
            <c:strRef>
              <c:f>[1]p18!$I$19</c:f>
              <c:strCache>
                <c:ptCount val="1"/>
                <c:pt idx="0">
                  <c:v>2007 (r)</c:v>
                </c:pt>
              </c:strCache>
            </c:strRef>
          </c:tx>
          <c:spPr>
            <a:solidFill>
              <a:srgbClr val="0066CC"/>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[1]p18!$I$20:$I$25</c:f>
              <c:numCache>
                <c:formatCode>General</c:formatCode>
                <c:ptCount val="6"/>
                <c:pt idx="0">
                  <c:v>435.1</c:v>
                </c:pt>
                <c:pt idx="1">
                  <c:v>29</c:v>
                </c:pt>
                <c:pt idx="2">
                  <c:v>187</c:v>
                </c:pt>
                <c:pt idx="3">
                  <c:v>171.3</c:v>
                </c:pt>
                <c:pt idx="4">
                  <c:v>34.700000000000003</c:v>
                </c:pt>
                <c:pt idx="5">
                  <c:v>857.1</c:v>
                </c:pt>
              </c:numCache>
            </c:numRef>
          </c:val>
        </c:ser>
        <c:ser>
          <c:idx val="7"/>
          <c:order val="7"/>
          <c:tx>
            <c:strRef>
              <c:f>[1]p18!$K$19</c:f>
              <c:strCache>
                <c:ptCount val="1"/>
                <c:pt idx="0">
                  <c:v>2009 (p)</c:v>
                </c:pt>
              </c:strCache>
            </c:strRef>
          </c:tx>
          <c:spPr>
            <a:solidFill>
              <a:srgbClr val="CCCCFF"/>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[1]p18!$J$20:$J$25</c:f>
              <c:numCache>
                <c:formatCode>General</c:formatCode>
                <c:ptCount val="6"/>
                <c:pt idx="0">
                  <c:v>473.66500000000002</c:v>
                </c:pt>
                <c:pt idx="1">
                  <c:v>29.99</c:v>
                </c:pt>
                <c:pt idx="2">
                  <c:v>208.934</c:v>
                </c:pt>
                <c:pt idx="3">
                  <c:v>187.583</c:v>
                </c:pt>
                <c:pt idx="4">
                  <c:v>41.463999999999999</c:v>
                </c:pt>
                <c:pt idx="5">
                  <c:v>941.63599999999997</c:v>
                </c:pt>
              </c:numCache>
            </c:numRef>
          </c:val>
        </c:ser>
        <c:ser>
          <c:idx val="8"/>
          <c:order val="8"/>
          <c:tx>
            <c:strRef>
              <c:f>[1]p18!$K$19</c:f>
              <c:strCache>
                <c:ptCount val="1"/>
                <c:pt idx="0">
                  <c:v>2009 (p)</c:v>
                </c:pt>
              </c:strCache>
            </c:strRef>
          </c:tx>
          <c:spPr>
            <a:solidFill>
              <a:srgbClr val="000080"/>
            </a:solidFill>
            <a:ln w="12700">
              <a:solidFill>
                <a:srgbClr val="000000"/>
              </a:solidFill>
              <a:prstDash val="solid"/>
            </a:ln>
          </c:spPr>
          <c:invertIfNegative val="0"/>
          <c:cat>
            <c:strRef>
              <c:f>[1]p18!$A$20:$A$25</c:f>
              <c:strCache>
                <c:ptCount val="6"/>
                <c:pt idx="0">
                  <c:v>Europe</c:v>
                </c:pt>
                <c:pt idx="1">
                  <c:v>Afrique</c:v>
                </c:pt>
                <c:pt idx="2">
                  <c:v>Asie et Pacifique</c:v>
                </c:pt>
                <c:pt idx="3">
                  <c:v>Amériques</c:v>
                </c:pt>
                <c:pt idx="4">
                  <c:v>Moyen-Orient</c:v>
                </c:pt>
                <c:pt idx="5">
                  <c:v>Total Monde</c:v>
                </c:pt>
              </c:strCache>
            </c:strRef>
          </c:cat>
          <c:val>
            <c:numRef>
              <c:f>[1]p18!$K$20:$K$25</c:f>
              <c:numCache>
                <c:formatCode>General</c:formatCode>
                <c:ptCount val="6"/>
                <c:pt idx="0">
                  <c:v>413.28300000000002</c:v>
                </c:pt>
                <c:pt idx="1">
                  <c:v>28.699000000000002</c:v>
                </c:pt>
                <c:pt idx="2">
                  <c:v>203.22800000000001</c:v>
                </c:pt>
                <c:pt idx="3">
                  <c:v>165.19300000000001</c:v>
                </c:pt>
                <c:pt idx="4">
                  <c:v>41.814999999999998</c:v>
                </c:pt>
                <c:pt idx="5">
                  <c:v>852.21799999999996</c:v>
                </c:pt>
              </c:numCache>
            </c:numRef>
          </c:val>
        </c:ser>
        <c:dLbls>
          <c:showLegendKey val="0"/>
          <c:showVal val="0"/>
          <c:showCatName val="0"/>
          <c:showSerName val="0"/>
          <c:showPercent val="0"/>
          <c:showBubbleSize val="0"/>
        </c:dLbls>
        <c:gapWidth val="150"/>
        <c:axId val="103906688"/>
        <c:axId val="103912576"/>
      </c:barChart>
      <c:catAx>
        <c:axId val="103906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103912576"/>
        <c:crosses val="autoZero"/>
        <c:auto val="1"/>
        <c:lblAlgn val="ctr"/>
        <c:lblOffset val="100"/>
        <c:tickLblSkip val="1"/>
        <c:tickMarkSkip val="1"/>
        <c:noMultiLvlLbl val="0"/>
      </c:catAx>
      <c:valAx>
        <c:axId val="103912576"/>
        <c:scaling>
          <c:orientation val="minMax"/>
        </c:scaling>
        <c:delete val="0"/>
        <c:axPos val="l"/>
        <c:majorGridlines>
          <c:spPr>
            <a:ln w="3175">
              <a:solidFill>
                <a:srgbClr val="000000"/>
              </a:solidFill>
              <a:prstDash val="sysDash"/>
            </a:ln>
          </c:spPr>
        </c:majorGridlines>
        <c:title>
          <c:tx>
            <c:rich>
              <a:bodyPr/>
              <a:lstStyle/>
              <a:p>
                <a:pPr>
                  <a:defRPr sz="175" b="0" i="0" u="none" strike="noStrike" baseline="0">
                    <a:solidFill>
                      <a:srgbClr val="000000"/>
                    </a:solidFill>
                    <a:latin typeface="Arial"/>
                    <a:ea typeface="Arial"/>
                    <a:cs typeface="Arial"/>
                  </a:defRPr>
                </a:pPr>
                <a:r>
                  <a:rPr lang="fr-FR"/>
                  <a:t>En milliards $ US
</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10390668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82293272059854E-2"/>
          <c:y val="9.1951175456019399E-2"/>
          <c:w val="0.87916664331549299"/>
          <c:h val="0.82405810143297309"/>
        </c:manualLayout>
      </c:layout>
      <c:barChart>
        <c:barDir val="col"/>
        <c:grouping val="clustered"/>
        <c:varyColors val="0"/>
        <c:ser>
          <c:idx val="0"/>
          <c:order val="0"/>
          <c:tx>
            <c:strRef>
              <c:f>'graph série recettes'!$A$4</c:f>
              <c:strCache>
                <c:ptCount val="1"/>
                <c:pt idx="0">
                  <c:v>Europe</c:v>
                </c:pt>
              </c:strCache>
            </c:strRef>
          </c:tx>
          <c:invertIfNegative val="0"/>
          <c:cat>
            <c:strRef>
              <c:f>'graph série recettes'!$B$3:$I$3</c:f>
              <c:strCache>
                <c:ptCount val="8"/>
                <c:pt idx="0">
                  <c:v>1980</c:v>
                </c:pt>
                <c:pt idx="1">
                  <c:v>1990</c:v>
                </c:pt>
                <c:pt idx="2">
                  <c:v>2000</c:v>
                </c:pt>
                <c:pt idx="3">
                  <c:v>2010</c:v>
                </c:pt>
                <c:pt idx="4">
                  <c:v>2012</c:v>
                </c:pt>
                <c:pt idx="5">
                  <c:v>2013</c:v>
                </c:pt>
                <c:pt idx="6">
                  <c:v>2014 (r)</c:v>
                </c:pt>
                <c:pt idx="7">
                  <c:v>2015 (p)</c:v>
                </c:pt>
              </c:strCache>
            </c:strRef>
          </c:cat>
          <c:val>
            <c:numRef>
              <c:f>'graph série recettes'!$B$4:$I$4</c:f>
              <c:numCache>
                <c:formatCode>#,##0.0_ ;\-#,##0.0\ </c:formatCode>
                <c:ptCount val="8"/>
                <c:pt idx="0">
                  <c:v>45.602678142164613</c:v>
                </c:pt>
                <c:pt idx="1">
                  <c:v>112.41908949074076</c:v>
                </c:pt>
                <c:pt idx="2">
                  <c:v>250.82576725125463</c:v>
                </c:pt>
                <c:pt idx="3">
                  <c:v>310.65920929999999</c:v>
                </c:pt>
                <c:pt idx="4">
                  <c:v>354.46116899999998</c:v>
                </c:pt>
                <c:pt idx="5">
                  <c:v>370.53473399999996</c:v>
                </c:pt>
                <c:pt idx="6">
                  <c:v>386.6</c:v>
                </c:pt>
                <c:pt idx="7">
                  <c:v>405.69175304191083</c:v>
                </c:pt>
              </c:numCache>
            </c:numRef>
          </c:val>
        </c:ser>
        <c:ser>
          <c:idx val="1"/>
          <c:order val="1"/>
          <c:tx>
            <c:strRef>
              <c:f>'graph série recettes'!$A$5</c:f>
              <c:strCache>
                <c:ptCount val="1"/>
                <c:pt idx="0">
                  <c:v>Asie et Pacifique</c:v>
                </c:pt>
              </c:strCache>
            </c:strRef>
          </c:tx>
          <c:invertIfNegative val="0"/>
          <c:cat>
            <c:strRef>
              <c:f>'graph série recettes'!$B$3:$I$3</c:f>
              <c:strCache>
                <c:ptCount val="8"/>
                <c:pt idx="0">
                  <c:v>1980</c:v>
                </c:pt>
                <c:pt idx="1">
                  <c:v>1990</c:v>
                </c:pt>
                <c:pt idx="2">
                  <c:v>2000</c:v>
                </c:pt>
                <c:pt idx="3">
                  <c:v>2010</c:v>
                </c:pt>
                <c:pt idx="4">
                  <c:v>2012</c:v>
                </c:pt>
                <c:pt idx="5">
                  <c:v>2013</c:v>
                </c:pt>
                <c:pt idx="6">
                  <c:v>2014 (r)</c:v>
                </c:pt>
                <c:pt idx="7">
                  <c:v>2015 (p)</c:v>
                </c:pt>
              </c:strCache>
            </c:strRef>
          </c:cat>
          <c:val>
            <c:numRef>
              <c:f>'graph série recettes'!$B$5:$I$5</c:f>
              <c:numCache>
                <c:formatCode>#,##0.0_ ;\-#,##0.0\ </c:formatCode>
                <c:ptCount val="8"/>
                <c:pt idx="0">
                  <c:v>6.6716864573640766</c:v>
                </c:pt>
                <c:pt idx="1">
                  <c:v>36.564823214421992</c:v>
                </c:pt>
                <c:pt idx="2">
                  <c:v>93.088702628523691</c:v>
                </c:pt>
                <c:pt idx="3">
                  <c:v>207.95127102662741</c:v>
                </c:pt>
                <c:pt idx="4">
                  <c:v>256.28874189999999</c:v>
                </c:pt>
                <c:pt idx="5">
                  <c:v>271.3</c:v>
                </c:pt>
                <c:pt idx="6">
                  <c:v>316.2</c:v>
                </c:pt>
                <c:pt idx="7">
                  <c:v>377.24470482199189</c:v>
                </c:pt>
              </c:numCache>
            </c:numRef>
          </c:val>
        </c:ser>
        <c:ser>
          <c:idx val="2"/>
          <c:order val="2"/>
          <c:tx>
            <c:strRef>
              <c:f>'graph série recettes'!$A$6</c:f>
              <c:strCache>
                <c:ptCount val="1"/>
                <c:pt idx="0">
                  <c:v>Amérique</c:v>
                </c:pt>
              </c:strCache>
            </c:strRef>
          </c:tx>
          <c:invertIfNegative val="0"/>
          <c:cat>
            <c:strRef>
              <c:f>'graph série recettes'!$B$3:$I$3</c:f>
              <c:strCache>
                <c:ptCount val="8"/>
                <c:pt idx="0">
                  <c:v>1980</c:v>
                </c:pt>
                <c:pt idx="1">
                  <c:v>1990</c:v>
                </c:pt>
                <c:pt idx="2">
                  <c:v>2000</c:v>
                </c:pt>
                <c:pt idx="3">
                  <c:v>2010</c:v>
                </c:pt>
                <c:pt idx="4">
                  <c:v>2012</c:v>
                </c:pt>
                <c:pt idx="5">
                  <c:v>2013</c:v>
                </c:pt>
                <c:pt idx="6">
                  <c:v>2014 (r)</c:v>
                </c:pt>
                <c:pt idx="7">
                  <c:v>2015 (p)</c:v>
                </c:pt>
              </c:strCache>
            </c:strRef>
          </c:cat>
          <c:val>
            <c:numRef>
              <c:f>'graph série recettes'!$B$6:$I$6</c:f>
              <c:numCache>
                <c:formatCode>#,##0.0_ ;\-#,##0.0\ </c:formatCode>
                <c:ptCount val="8"/>
                <c:pt idx="0">
                  <c:v>18.864896130273923</c:v>
                </c:pt>
                <c:pt idx="1">
                  <c:v>54.503411872355926</c:v>
                </c:pt>
                <c:pt idx="2">
                  <c:v>160.94971461824196</c:v>
                </c:pt>
                <c:pt idx="3">
                  <c:v>162.19109459999999</c:v>
                </c:pt>
                <c:pt idx="4">
                  <c:v>194.07533140000001</c:v>
                </c:pt>
                <c:pt idx="5">
                  <c:v>198.916245</c:v>
                </c:pt>
                <c:pt idx="6">
                  <c:v>216.8</c:v>
                </c:pt>
                <c:pt idx="7">
                  <c:v>273.75754844524562</c:v>
                </c:pt>
              </c:numCache>
            </c:numRef>
          </c:val>
        </c:ser>
        <c:ser>
          <c:idx val="3"/>
          <c:order val="3"/>
          <c:tx>
            <c:strRef>
              <c:f>'graph série recettes'!$A$7</c:f>
              <c:strCache>
                <c:ptCount val="1"/>
                <c:pt idx="0">
                  <c:v>Afrique</c:v>
                </c:pt>
              </c:strCache>
            </c:strRef>
          </c:tx>
          <c:invertIfNegative val="0"/>
          <c:cat>
            <c:strRef>
              <c:f>'graph série recettes'!$B$3:$I$3</c:f>
              <c:strCache>
                <c:ptCount val="8"/>
                <c:pt idx="0">
                  <c:v>1980</c:v>
                </c:pt>
                <c:pt idx="1">
                  <c:v>1990</c:v>
                </c:pt>
                <c:pt idx="2">
                  <c:v>2000</c:v>
                </c:pt>
                <c:pt idx="3">
                  <c:v>2010</c:v>
                </c:pt>
                <c:pt idx="4">
                  <c:v>2012</c:v>
                </c:pt>
                <c:pt idx="5">
                  <c:v>2013</c:v>
                </c:pt>
                <c:pt idx="6">
                  <c:v>2014 (r)</c:v>
                </c:pt>
                <c:pt idx="7">
                  <c:v>2015 (p)</c:v>
                </c:pt>
              </c:strCache>
            </c:strRef>
          </c:cat>
          <c:val>
            <c:numRef>
              <c:f>'graph série recettes'!$B$7:$I$7</c:f>
              <c:numCache>
                <c:formatCode>#,##0.0_ ;\-#,##0.0\ </c:formatCode>
                <c:ptCount val="8"/>
                <c:pt idx="0">
                  <c:v>2.0044645564807815</c:v>
                </c:pt>
                <c:pt idx="1">
                  <c:v>5.0369668678988164</c:v>
                </c:pt>
                <c:pt idx="2">
                  <c:v>11.17954852801636</c:v>
                </c:pt>
                <c:pt idx="3">
                  <c:v>23.372739799999998</c:v>
                </c:pt>
                <c:pt idx="4">
                  <c:v>27.048259900000001</c:v>
                </c:pt>
                <c:pt idx="5">
                  <c:v>27</c:v>
                </c:pt>
                <c:pt idx="6">
                  <c:v>27.2</c:v>
                </c:pt>
                <c:pt idx="7">
                  <c:v>29.782785038305541</c:v>
                </c:pt>
              </c:numCache>
            </c:numRef>
          </c:val>
        </c:ser>
        <c:ser>
          <c:idx val="4"/>
          <c:order val="4"/>
          <c:tx>
            <c:strRef>
              <c:f>'graph série recettes'!$A$8</c:f>
              <c:strCache>
                <c:ptCount val="1"/>
                <c:pt idx="0">
                  <c:v>Moyen-Orient</c:v>
                </c:pt>
              </c:strCache>
            </c:strRef>
          </c:tx>
          <c:spPr>
            <a:ln>
              <a:solidFill>
                <a:srgbClr val="00B050"/>
              </a:solidFill>
            </a:ln>
          </c:spPr>
          <c:invertIfNegative val="0"/>
          <c:cat>
            <c:strRef>
              <c:f>'graph série recettes'!$B$3:$I$3</c:f>
              <c:strCache>
                <c:ptCount val="8"/>
                <c:pt idx="0">
                  <c:v>1980</c:v>
                </c:pt>
                <c:pt idx="1">
                  <c:v>1990</c:v>
                </c:pt>
                <c:pt idx="2">
                  <c:v>2000</c:v>
                </c:pt>
                <c:pt idx="3">
                  <c:v>2010</c:v>
                </c:pt>
                <c:pt idx="4">
                  <c:v>2012</c:v>
                </c:pt>
                <c:pt idx="5">
                  <c:v>2013</c:v>
                </c:pt>
                <c:pt idx="6">
                  <c:v>2014 (r)</c:v>
                </c:pt>
                <c:pt idx="7">
                  <c:v>2015 (p)</c:v>
                </c:pt>
              </c:strCache>
            </c:strRef>
          </c:cat>
          <c:val>
            <c:numRef>
              <c:f>'graph série recettes'!$B$8:$I$8</c:f>
              <c:numCache>
                <c:formatCode>#,##0.0_ ;\-#,##0.0\ </c:formatCode>
                <c:ptCount val="8"/>
                <c:pt idx="0">
                  <c:v>2.5695608373484262</c:v>
                </c:pt>
                <c:pt idx="1">
                  <c:v>4.031461766809362</c:v>
                </c:pt>
                <c:pt idx="2">
                  <c:v>18.166652355309303</c:v>
                </c:pt>
                <c:pt idx="3">
                  <c:v>39.336745000000001</c:v>
                </c:pt>
                <c:pt idx="4">
                  <c:v>37.180947599999996</c:v>
                </c:pt>
                <c:pt idx="5">
                  <c:v>34.014516</c:v>
                </c:pt>
                <c:pt idx="6">
                  <c:v>38.799999999999997</c:v>
                </c:pt>
                <c:pt idx="7">
                  <c:v>49.029292474087434</c:v>
                </c:pt>
              </c:numCache>
            </c:numRef>
          </c:val>
        </c:ser>
        <c:dLbls>
          <c:showLegendKey val="0"/>
          <c:showVal val="0"/>
          <c:showCatName val="0"/>
          <c:showSerName val="0"/>
          <c:showPercent val="0"/>
          <c:showBubbleSize val="0"/>
        </c:dLbls>
        <c:gapWidth val="150"/>
        <c:axId val="103965056"/>
        <c:axId val="103966592"/>
      </c:barChart>
      <c:catAx>
        <c:axId val="103965056"/>
        <c:scaling>
          <c:orientation val="minMax"/>
        </c:scaling>
        <c:delete val="0"/>
        <c:axPos val="b"/>
        <c:majorTickMark val="out"/>
        <c:minorTickMark val="none"/>
        <c:tickLblPos val="nextTo"/>
        <c:txPr>
          <a:bodyPr/>
          <a:lstStyle/>
          <a:p>
            <a:pPr>
              <a:defRPr sz="1200" b="1"/>
            </a:pPr>
            <a:endParaRPr lang="fr-FR"/>
          </a:p>
        </c:txPr>
        <c:crossAx val="103966592"/>
        <c:crosses val="autoZero"/>
        <c:auto val="1"/>
        <c:lblAlgn val="ctr"/>
        <c:lblOffset val="100"/>
        <c:noMultiLvlLbl val="0"/>
      </c:catAx>
      <c:valAx>
        <c:axId val="103966592"/>
        <c:scaling>
          <c:orientation val="minMax"/>
          <c:max val="420"/>
          <c:min val="0"/>
        </c:scaling>
        <c:delete val="0"/>
        <c:axPos val="l"/>
        <c:majorGridlines/>
        <c:numFmt formatCode="#,##0_ ;\-#,##0\ " sourceLinked="0"/>
        <c:majorTickMark val="out"/>
        <c:minorTickMark val="none"/>
        <c:tickLblPos val="nextTo"/>
        <c:txPr>
          <a:bodyPr/>
          <a:lstStyle/>
          <a:p>
            <a:pPr>
              <a:defRPr sz="1200" b="1"/>
            </a:pPr>
            <a:endParaRPr lang="fr-FR"/>
          </a:p>
        </c:txPr>
        <c:crossAx val="103965056"/>
        <c:crosses val="autoZero"/>
        <c:crossBetween val="between"/>
      </c:valAx>
    </c:plotArea>
    <c:legend>
      <c:legendPos val="r"/>
      <c:layout>
        <c:manualLayout>
          <c:xMode val="edge"/>
          <c:yMode val="edge"/>
          <c:x val="0.22472268905974535"/>
          <c:y val="2.6491324202342487E-2"/>
          <c:w val="0.75420514953855655"/>
          <c:h val="7.0060557537289347E-2"/>
        </c:manualLayout>
      </c:layout>
      <c:overlay val="0"/>
      <c:txPr>
        <a:bodyPr/>
        <a:lstStyle/>
        <a:p>
          <a:pPr>
            <a:defRPr sz="1200" b="1"/>
          </a:pPr>
          <a:endParaRPr lang="fr-FR"/>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xdr:row>
      <xdr:rowOff>47625</xdr:rowOff>
    </xdr:from>
    <xdr:to>
      <xdr:col>14</xdr:col>
      <xdr:colOff>438150</xdr:colOff>
      <xdr:row>91</xdr:row>
      <xdr:rowOff>123825</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39075"/>
          <a:ext cx="11839575" cy="736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114300</xdr:rowOff>
    </xdr:from>
    <xdr:to>
      <xdr:col>11</xdr:col>
      <xdr:colOff>542925</xdr:colOff>
      <xdr:row>42</xdr:row>
      <xdr:rowOff>66675</xdr:rowOff>
    </xdr:to>
    <xdr:graphicFrame macro="">
      <xdr:nvGraphicFramePr>
        <xdr:cNvPr id="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752474</xdr:colOff>
      <xdr:row>1</xdr:row>
      <xdr:rowOff>104775</xdr:rowOff>
    </xdr:from>
    <xdr:to>
      <xdr:col>14</xdr:col>
      <xdr:colOff>571500</xdr:colOff>
      <xdr:row>18</xdr:row>
      <xdr:rowOff>114301</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xdr:row>
      <xdr:rowOff>85725</xdr:rowOff>
    </xdr:from>
    <xdr:to>
      <xdr:col>7</xdr:col>
      <xdr:colOff>123825</xdr:colOff>
      <xdr:row>18</xdr:row>
      <xdr:rowOff>114300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57150</xdr:rowOff>
    </xdr:from>
    <xdr:to>
      <xdr:col>12</xdr:col>
      <xdr:colOff>0</xdr:colOff>
      <xdr:row>31</xdr:row>
      <xdr:rowOff>114300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35</xdr:row>
      <xdr:rowOff>0</xdr:rowOff>
    </xdr:from>
    <xdr:to>
      <xdr:col>11</xdr:col>
      <xdr:colOff>523875</xdr:colOff>
      <xdr:row>35</xdr:row>
      <xdr:rowOff>0</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10583</xdr:colOff>
      <xdr:row>0</xdr:row>
      <xdr:rowOff>539751</xdr:rowOff>
    </xdr:from>
    <xdr:to>
      <xdr:col>9</xdr:col>
      <xdr:colOff>677333</xdr:colOff>
      <xdr:row>33</xdr:row>
      <xdr:rowOff>31750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0.01733</cdr:x>
      <cdr:y>2.00548E-7</cdr:y>
    </cdr:from>
    <cdr:to>
      <cdr:x>0.21733</cdr:x>
      <cdr:y>0.07545</cdr:y>
    </cdr:to>
    <cdr:sp macro="" textlink="">
      <cdr:nvSpPr>
        <cdr:cNvPr id="2" name="ZoneTexte 1"/>
        <cdr:cNvSpPr txBox="1"/>
      </cdr:nvSpPr>
      <cdr:spPr>
        <a:xfrm xmlns:a="http://schemas.openxmlformats.org/drawingml/2006/main">
          <a:off x="163274" y="1"/>
          <a:ext cx="1884045" cy="3762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1">
              <a:effectLst/>
              <a:latin typeface="+mn-lt"/>
              <a:ea typeface="+mn-ea"/>
              <a:cs typeface="+mn-cs"/>
            </a:rPr>
            <a:t>En millions</a:t>
          </a:r>
          <a:endParaRPr lang="fr-FR">
            <a:effectLst/>
          </a:endParaRPr>
        </a:p>
        <a:p xmlns:a="http://schemas.openxmlformats.org/drawingml/2006/main">
          <a:endParaRPr lang="fr-FR" sz="1100"/>
        </a:p>
      </cdr:txBody>
    </cdr:sp>
  </cdr:relSizeAnchor>
</c:userShapes>
</file>

<file path=xl/drawings/drawing5.xml><?xml version="1.0" encoding="utf-8"?>
<xdr:wsDr xmlns:xdr="http://schemas.openxmlformats.org/drawingml/2006/spreadsheetDrawing" xmlns:a="http://schemas.openxmlformats.org/drawingml/2006/main">
  <xdr:twoCellAnchor>
    <xdr:from>
      <xdr:col>11</xdr:col>
      <xdr:colOff>0</xdr:colOff>
      <xdr:row>1</xdr:row>
      <xdr:rowOff>57150</xdr:rowOff>
    </xdr:from>
    <xdr:to>
      <xdr:col>11</xdr:col>
      <xdr:colOff>0</xdr:colOff>
      <xdr:row>31</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33</xdr:row>
      <xdr:rowOff>0</xdr:rowOff>
    </xdr:from>
    <xdr:to>
      <xdr:col>11</xdr:col>
      <xdr:colOff>0</xdr:colOff>
      <xdr:row>33</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9</xdr:col>
      <xdr:colOff>104774</xdr:colOff>
      <xdr:row>29</xdr:row>
      <xdr:rowOff>142875</xdr:rowOff>
    </xdr:from>
    <xdr:ext cx="942975" cy="378860"/>
    <xdr:sp macro="" textlink="">
      <xdr:nvSpPr>
        <xdr:cNvPr id="5" name="ZoneTexte 4"/>
        <xdr:cNvSpPr txBox="1"/>
      </xdr:nvSpPr>
      <xdr:spPr>
        <a:xfrm>
          <a:off x="6962774" y="4876800"/>
          <a:ext cx="942975" cy="378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FR" sz="1400" b="1"/>
        </a:p>
      </xdr:txBody>
    </xdr:sp>
    <xdr:clientData/>
  </xdr:oneCellAnchor>
  <xdr:twoCellAnchor>
    <xdr:from>
      <xdr:col>0</xdr:col>
      <xdr:colOff>23283</xdr:colOff>
      <xdr:row>1</xdr:row>
      <xdr:rowOff>10583</xdr:rowOff>
    </xdr:from>
    <xdr:to>
      <xdr:col>9</xdr:col>
      <xdr:colOff>571500</xdr:colOff>
      <xdr:row>32</xdr:row>
      <xdr:rowOff>31749</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0.02135</cdr:x>
      <cdr:y>0.01031</cdr:y>
    </cdr:from>
    <cdr:to>
      <cdr:x>0.2847</cdr:x>
      <cdr:y>0.08133</cdr:y>
    </cdr:to>
    <cdr:sp macro="" textlink="">
      <cdr:nvSpPr>
        <cdr:cNvPr id="2" name="ZoneTexte 1"/>
        <cdr:cNvSpPr txBox="1"/>
      </cdr:nvSpPr>
      <cdr:spPr>
        <a:xfrm xmlns:a="http://schemas.openxmlformats.org/drawingml/2006/main">
          <a:off x="114300" y="42864"/>
          <a:ext cx="1409700"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1">
              <a:effectLst/>
              <a:latin typeface="+mn-lt"/>
              <a:ea typeface="+mn-ea"/>
              <a:cs typeface="+mn-cs"/>
            </a:rPr>
            <a:t>En milliards d'euros</a:t>
          </a:r>
          <a:endParaRPr lang="fr-FR">
            <a:effectLst/>
          </a:endParaRPr>
        </a:p>
        <a:p xmlns:a="http://schemas.openxmlformats.org/drawingml/2006/main">
          <a:endParaRPr lang="fr-FR" sz="1100"/>
        </a:p>
      </cdr:txBody>
    </cdr:sp>
  </cdr:relSizeAnchor>
  <cdr:relSizeAnchor xmlns:cdr="http://schemas.openxmlformats.org/drawingml/2006/chartDrawing">
    <cdr:from>
      <cdr:x>0.35587</cdr:x>
      <cdr:y>0.0378</cdr:y>
    </cdr:from>
    <cdr:to>
      <cdr:x>0.52669</cdr:x>
      <cdr:y>0.25773</cdr:y>
    </cdr:to>
    <cdr:sp macro="" textlink="">
      <cdr:nvSpPr>
        <cdr:cNvPr id="3" name="ZoneTexte 2"/>
        <cdr:cNvSpPr txBox="1"/>
      </cdr:nvSpPr>
      <cdr:spPr>
        <a:xfrm xmlns:a="http://schemas.openxmlformats.org/drawingml/2006/main">
          <a:off x="1905000" y="15716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SET\MEMENTO%20DU%20TOURISME\Mem2010\Chap1%20-%20Le%20tourisme%20dans%20le%20monde\p18-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8"/>
      <sheetName val="p19"/>
      <sheetName val="p20-21"/>
    </sheetNames>
    <sheetDataSet>
      <sheetData sheetId="0">
        <row r="4">
          <cell r="I4" t="str">
            <v>2007 (r)</v>
          </cell>
        </row>
        <row r="19">
          <cell r="C19" t="str">
            <v>1990 (r)</v>
          </cell>
          <cell r="D19" t="str">
            <v>1995 (r)</v>
          </cell>
          <cell r="E19" t="str">
            <v>2000 (r)</v>
          </cell>
          <cell r="F19" t="str">
            <v>2004 (r)</v>
          </cell>
          <cell r="G19" t="str">
            <v>2005 (r)</v>
          </cell>
          <cell r="H19" t="str">
            <v>2006 (r)</v>
          </cell>
          <cell r="I19" t="str">
            <v>2007 (r)</v>
          </cell>
          <cell r="K19" t="str">
            <v>2009 (p)</v>
          </cell>
        </row>
        <row r="20">
          <cell r="A20" t="str">
            <v>Europe</v>
          </cell>
          <cell r="C20">
            <v>142.88499999999999</v>
          </cell>
          <cell r="D20">
            <v>212.15899999999999</v>
          </cell>
          <cell r="E20">
            <v>231.30600000000001</v>
          </cell>
          <cell r="F20">
            <v>333.33600000000001</v>
          </cell>
          <cell r="G20">
            <v>348.8</v>
          </cell>
          <cell r="H20">
            <v>376.94499999999999</v>
          </cell>
          <cell r="I20">
            <v>435.1</v>
          </cell>
          <cell r="J20">
            <v>473.66500000000002</v>
          </cell>
          <cell r="K20">
            <v>413.28300000000002</v>
          </cell>
        </row>
        <row r="21">
          <cell r="A21" t="str">
            <v>Afrique</v>
          </cell>
          <cell r="C21">
            <v>6.4020000000000001</v>
          </cell>
          <cell r="D21">
            <v>8.5</v>
          </cell>
          <cell r="E21">
            <v>10.411</v>
          </cell>
          <cell r="F21">
            <v>18.934000000000001</v>
          </cell>
          <cell r="G21">
            <v>21.7</v>
          </cell>
          <cell r="H21">
            <v>24.602</v>
          </cell>
          <cell r="I21">
            <v>29</v>
          </cell>
          <cell r="J21">
            <v>29.99</v>
          </cell>
          <cell r="K21">
            <v>28.699000000000002</v>
          </cell>
        </row>
        <row r="22">
          <cell r="A22" t="str">
            <v>Asie et Pacifique</v>
          </cell>
          <cell r="C22">
            <v>46.473999999999997</v>
          </cell>
          <cell r="D22">
            <v>80.7</v>
          </cell>
          <cell r="E22">
            <v>85.334999999999994</v>
          </cell>
          <cell r="F22">
            <v>123.905</v>
          </cell>
          <cell r="G22">
            <v>134.5</v>
          </cell>
          <cell r="H22">
            <v>156.53700000000001</v>
          </cell>
          <cell r="I22">
            <v>187</v>
          </cell>
          <cell r="J22">
            <v>208.934</v>
          </cell>
          <cell r="K22">
            <v>203.22800000000001</v>
          </cell>
        </row>
        <row r="23">
          <cell r="A23" t="str">
            <v>Amériques</v>
          </cell>
          <cell r="C23">
            <v>69.274000000000001</v>
          </cell>
          <cell r="D23">
            <v>98.438999999999993</v>
          </cell>
          <cell r="E23">
            <v>130.80099999999999</v>
          </cell>
          <cell r="F23">
            <v>131.98099999999999</v>
          </cell>
          <cell r="G23">
            <v>145.19999999999999</v>
          </cell>
          <cell r="H23">
            <v>154.10400000000001</v>
          </cell>
          <cell r="I23">
            <v>171.3</v>
          </cell>
          <cell r="J23">
            <v>187.583</v>
          </cell>
          <cell r="K23">
            <v>165.19300000000001</v>
          </cell>
        </row>
        <row r="24">
          <cell r="A24" t="str">
            <v>Moyen-Orient</v>
          </cell>
          <cell r="C24">
            <v>5.1239999999999997</v>
          </cell>
          <cell r="D24">
            <v>10.904999999999999</v>
          </cell>
          <cell r="E24">
            <v>17.457000000000001</v>
          </cell>
          <cell r="F24">
            <v>25.239000000000001</v>
          </cell>
          <cell r="G24">
            <v>26.3</v>
          </cell>
          <cell r="H24">
            <v>29.881</v>
          </cell>
          <cell r="I24">
            <v>34.700000000000003</v>
          </cell>
          <cell r="J24">
            <v>41.463999999999999</v>
          </cell>
          <cell r="K24">
            <v>41.814999999999998</v>
          </cell>
        </row>
        <row r="25">
          <cell r="A25" t="str">
            <v>Total Monde</v>
          </cell>
          <cell r="C25">
            <v>270.15899999999999</v>
          </cell>
          <cell r="D25">
            <v>410.70299999999997</v>
          </cell>
          <cell r="E25">
            <v>475.31</v>
          </cell>
          <cell r="F25">
            <v>633.39499999999998</v>
          </cell>
          <cell r="G25">
            <v>676.5</v>
          </cell>
          <cell r="H25">
            <v>742.06899999999996</v>
          </cell>
          <cell r="I25">
            <v>857.1</v>
          </cell>
          <cell r="J25">
            <v>941.63599999999997</v>
          </cell>
          <cell r="K25">
            <v>852.21799999999996</v>
          </cell>
        </row>
      </sheetData>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ntreprises.gouv.fr/etudes-et-statistiques/memento-du-tourisme-edition-201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workbookViewId="0">
      <selection activeCell="A8" sqref="A8"/>
    </sheetView>
  </sheetViews>
  <sheetFormatPr baseColWidth="10" defaultRowHeight="12.75" x14ac:dyDescent="0.2"/>
  <cols>
    <col min="1" max="1" width="80.42578125" customWidth="1"/>
  </cols>
  <sheetData>
    <row r="1" spans="1:8" ht="15.75" x14ac:dyDescent="0.25">
      <c r="A1" s="102" t="s">
        <v>63</v>
      </c>
    </row>
    <row r="2" spans="1:8" x14ac:dyDescent="0.2">
      <c r="A2" s="2"/>
      <c r="C2" s="9" t="s">
        <v>62</v>
      </c>
    </row>
    <row r="3" spans="1:8" ht="15.75" x14ac:dyDescent="0.25">
      <c r="A3" s="102" t="s">
        <v>60</v>
      </c>
    </row>
    <row r="4" spans="1:8" ht="15.75" x14ac:dyDescent="0.25">
      <c r="A4" s="102"/>
    </row>
    <row r="5" spans="1:8" ht="15.75" x14ac:dyDescent="0.25">
      <c r="B5" s="2"/>
      <c r="C5" s="102"/>
      <c r="D5" s="2"/>
      <c r="E5" s="2"/>
      <c r="F5" s="2"/>
      <c r="G5" s="2"/>
    </row>
    <row r="6" spans="1:8" x14ac:dyDescent="0.2">
      <c r="A6" s="1" t="s">
        <v>0</v>
      </c>
      <c r="B6" s="2"/>
      <c r="C6" s="2"/>
      <c r="D6" s="2"/>
      <c r="E6" s="2"/>
      <c r="F6" s="2"/>
      <c r="G6" s="2"/>
    </row>
    <row r="7" spans="1:8" x14ac:dyDescent="0.2">
      <c r="A7" s="2"/>
      <c r="B7" s="2"/>
      <c r="D7" s="2"/>
      <c r="E7" s="2"/>
      <c r="F7" s="2"/>
      <c r="G7" s="2"/>
    </row>
    <row r="8" spans="1:8" ht="15" customHeight="1" x14ac:dyDescent="0.2">
      <c r="A8" s="3" t="s">
        <v>43</v>
      </c>
      <c r="B8" s="2"/>
      <c r="C8" s="2"/>
      <c r="D8" s="2"/>
      <c r="E8" s="2"/>
      <c r="F8" s="2"/>
      <c r="G8" s="2"/>
    </row>
    <row r="9" spans="1:8" ht="15" customHeight="1" x14ac:dyDescent="0.2">
      <c r="A9" s="3" t="s">
        <v>44</v>
      </c>
      <c r="B9" s="2"/>
      <c r="C9" s="2"/>
      <c r="D9" s="2"/>
      <c r="E9" s="2"/>
      <c r="F9" s="2"/>
      <c r="G9" s="2"/>
    </row>
    <row r="10" spans="1:8" ht="15" customHeight="1" x14ac:dyDescent="0.2">
      <c r="A10" s="3" t="s">
        <v>38</v>
      </c>
      <c r="B10" s="2"/>
      <c r="C10" s="2"/>
      <c r="D10" s="2"/>
      <c r="E10" s="2"/>
      <c r="F10" s="2"/>
      <c r="G10" s="2"/>
    </row>
    <row r="11" spans="1:8" ht="15" customHeight="1" x14ac:dyDescent="0.2">
      <c r="A11" s="3" t="s">
        <v>1</v>
      </c>
      <c r="B11" s="2"/>
      <c r="C11" s="2"/>
      <c r="D11" s="2"/>
      <c r="E11" s="2"/>
      <c r="F11" s="2"/>
      <c r="G11" s="2"/>
    </row>
    <row r="12" spans="1:8" ht="15" customHeight="1" x14ac:dyDescent="0.2">
      <c r="A12" s="3" t="s">
        <v>99</v>
      </c>
      <c r="B12" s="2"/>
      <c r="C12" s="2"/>
      <c r="D12" s="2"/>
      <c r="E12" s="2"/>
      <c r="F12" s="2"/>
      <c r="G12" s="2"/>
    </row>
    <row r="13" spans="1:8" ht="15" customHeight="1" x14ac:dyDescent="0.2">
      <c r="A13" s="3" t="s">
        <v>100</v>
      </c>
      <c r="B13" s="2"/>
      <c r="C13" s="2"/>
      <c r="D13" s="2"/>
      <c r="E13" s="2"/>
      <c r="F13" s="2"/>
      <c r="G13" s="2"/>
    </row>
    <row r="14" spans="1:8" ht="15" customHeight="1" x14ac:dyDescent="0.2">
      <c r="A14" s="3" t="s">
        <v>101</v>
      </c>
      <c r="B14" s="2"/>
      <c r="C14" s="2"/>
      <c r="D14" s="2"/>
      <c r="E14" s="2"/>
      <c r="F14" s="2"/>
      <c r="G14" s="2"/>
    </row>
    <row r="15" spans="1:8" ht="15" customHeight="1" x14ac:dyDescent="0.2">
      <c r="A15" s="3" t="s">
        <v>49</v>
      </c>
      <c r="B15" s="2"/>
      <c r="C15" s="2"/>
      <c r="D15" s="2"/>
      <c r="E15" s="2"/>
      <c r="F15" s="2"/>
      <c r="G15" s="2"/>
    </row>
    <row r="16" spans="1:8" s="42" customFormat="1" ht="15" customHeight="1" x14ac:dyDescent="0.2">
      <c r="A16" s="3" t="s">
        <v>50</v>
      </c>
      <c r="B16" s="41"/>
      <c r="C16" s="41"/>
      <c r="D16" s="41"/>
      <c r="E16" s="41"/>
      <c r="F16" s="41"/>
      <c r="G16" s="41"/>
      <c r="H16" s="103"/>
    </row>
    <row r="17" spans="1:11" x14ac:dyDescent="0.2">
      <c r="A17" s="2"/>
      <c r="B17" s="2"/>
      <c r="C17" s="2"/>
      <c r="D17" s="2"/>
      <c r="E17" s="2"/>
      <c r="F17" s="2"/>
      <c r="G17" s="2"/>
    </row>
    <row r="18" spans="1:11" x14ac:dyDescent="0.2">
      <c r="A18" s="2"/>
      <c r="B18" s="2"/>
      <c r="C18" s="2"/>
      <c r="D18" s="2"/>
      <c r="E18" s="2"/>
      <c r="F18" s="2"/>
      <c r="G18" s="2"/>
    </row>
    <row r="19" spans="1:11" x14ac:dyDescent="0.2">
      <c r="A19" s="1" t="s">
        <v>61</v>
      </c>
      <c r="B19" s="2"/>
      <c r="C19" s="2"/>
      <c r="D19" s="2"/>
      <c r="E19" s="2"/>
      <c r="F19" s="2"/>
      <c r="G19" s="2"/>
    </row>
    <row r="20" spans="1:11" x14ac:dyDescent="0.2">
      <c r="A20" s="2"/>
      <c r="B20" s="2"/>
      <c r="C20" s="2"/>
      <c r="D20" s="2"/>
      <c r="E20" s="2"/>
      <c r="F20" s="2"/>
      <c r="G20" s="2"/>
    </row>
    <row r="21" spans="1:11" x14ac:dyDescent="0.2">
      <c r="A21" s="240" t="s">
        <v>96</v>
      </c>
      <c r="B21" s="241"/>
      <c r="C21" s="241"/>
      <c r="D21" s="241"/>
      <c r="E21" s="241"/>
      <c r="F21" s="242"/>
    </row>
    <row r="22" spans="1:11" x14ac:dyDescent="0.2">
      <c r="A22" s="243"/>
      <c r="B22" s="244"/>
      <c r="C22" s="244"/>
      <c r="D22" s="244"/>
      <c r="E22" s="244"/>
      <c r="F22" s="245"/>
      <c r="K22" s="4"/>
    </row>
    <row r="23" spans="1:11" x14ac:dyDescent="0.2">
      <c r="A23" s="243"/>
      <c r="B23" s="244"/>
      <c r="C23" s="244"/>
      <c r="D23" s="244"/>
      <c r="E23" s="244"/>
      <c r="F23" s="245"/>
      <c r="I23" s="4" t="s">
        <v>73</v>
      </c>
    </row>
    <row r="24" spans="1:11" x14ac:dyDescent="0.2">
      <c r="A24" s="243"/>
      <c r="B24" s="244"/>
      <c r="C24" s="244"/>
      <c r="D24" s="244"/>
      <c r="E24" s="244"/>
      <c r="F24" s="245"/>
    </row>
    <row r="25" spans="1:11" x14ac:dyDescent="0.2">
      <c r="A25" s="243"/>
      <c r="B25" s="244"/>
      <c r="C25" s="244"/>
      <c r="D25" s="244"/>
      <c r="E25" s="244"/>
      <c r="F25" s="245"/>
    </row>
    <row r="26" spans="1:11" x14ac:dyDescent="0.2">
      <c r="A26" s="243"/>
      <c r="B26" s="244"/>
      <c r="C26" s="244"/>
      <c r="D26" s="244"/>
      <c r="E26" s="244"/>
      <c r="F26" s="245"/>
    </row>
    <row r="27" spans="1:11" x14ac:dyDescent="0.2">
      <c r="A27" s="243"/>
      <c r="B27" s="244"/>
      <c r="C27" s="244"/>
      <c r="D27" s="244"/>
      <c r="E27" s="244"/>
      <c r="F27" s="245"/>
    </row>
    <row r="28" spans="1:11" x14ac:dyDescent="0.2">
      <c r="A28" s="246"/>
      <c r="B28" s="244"/>
      <c r="C28" s="244"/>
      <c r="D28" s="244"/>
      <c r="E28" s="244"/>
      <c r="F28" s="245"/>
    </row>
    <row r="29" spans="1:11" x14ac:dyDescent="0.2">
      <c r="A29" s="246"/>
      <c r="B29" s="244"/>
      <c r="C29" s="244"/>
      <c r="D29" s="244"/>
      <c r="E29" s="244"/>
      <c r="F29" s="245"/>
    </row>
    <row r="30" spans="1:11" x14ac:dyDescent="0.2">
      <c r="A30" s="246"/>
      <c r="B30" s="244"/>
      <c r="C30" s="244"/>
      <c r="D30" s="244"/>
      <c r="E30" s="244"/>
      <c r="F30" s="245"/>
    </row>
    <row r="31" spans="1:11" x14ac:dyDescent="0.2">
      <c r="A31" s="246"/>
      <c r="B31" s="244"/>
      <c r="C31" s="244"/>
      <c r="D31" s="244"/>
      <c r="E31" s="244"/>
      <c r="F31" s="245"/>
      <c r="H31" t="s">
        <v>89</v>
      </c>
    </row>
    <row r="32" spans="1:11" x14ac:dyDescent="0.2">
      <c r="A32" s="246"/>
      <c r="B32" s="244"/>
      <c r="C32" s="244"/>
      <c r="D32" s="244"/>
      <c r="E32" s="244"/>
      <c r="F32" s="245"/>
      <c r="J32" s="4" t="s">
        <v>88</v>
      </c>
    </row>
    <row r="33" spans="1:6" x14ac:dyDescent="0.2">
      <c r="A33" s="246"/>
      <c r="B33" s="244"/>
      <c r="C33" s="244"/>
      <c r="D33" s="244"/>
      <c r="E33" s="244"/>
      <c r="F33" s="245"/>
    </row>
    <row r="34" spans="1:6" x14ac:dyDescent="0.2">
      <c r="A34" s="247"/>
      <c r="B34" s="248"/>
      <c r="C34" s="248"/>
      <c r="D34" s="248"/>
      <c r="E34" s="248"/>
      <c r="F34" s="249"/>
    </row>
    <row r="36" spans="1:6" x14ac:dyDescent="0.2">
      <c r="E36" s="2"/>
    </row>
  </sheetData>
  <mergeCells count="1">
    <mergeCell ref="A21:F34"/>
  </mergeCells>
  <phoneticPr fontId="0" type="noConversion"/>
  <hyperlinks>
    <hyperlink ref="A8" location="'arrivées 20 pays'!A1" display="Classement des pays selon les arrivées de touristes internationaux"/>
    <hyperlink ref="A9" location="'recettes 20 pays'!A1" display="Classement des pays selon les recettes du tourisme international"/>
    <hyperlink ref="A10" location="'arrivées régions mondiales'!A1" display="Arrivées de touristes internationaux par région mondiale de destination"/>
    <hyperlink ref="A11" location="'recettes régions mondiales'!A1" display="Recettes du tourisme international par région mondiale de destination"/>
    <hyperlink ref="A15" location="'arrivées 5 pays'!A1" display="Arrivées de touristes internationaux dans les cinq premiers pays"/>
    <hyperlink ref="A16" location="'recettes 5 pays'!A1" display="Recettes du tourisme international dans les cinq premiers pays"/>
    <hyperlink ref="C2" r:id="rId1"/>
    <hyperlink ref="A12" location="'graph arrivées recettes 2015'!A1" display="Graphiques - arrivées et recettes 2014-2015 par région mondiale"/>
    <hyperlink ref="A13" location="'graph série arrivées'!A1" display="Graphique - série arrivées par région mondiale"/>
    <hyperlink ref="A14" location="'graph série recettes'!A1" display="Graphique - série recettes par région mondiale"/>
  </hyperlinks>
  <pageMargins left="0.78740157480314965" right="0.78740157480314965" top="0.98425196850393704" bottom="0.98425196850393704" header="0.51181102362204722" footer="0.51181102362204722"/>
  <pageSetup paperSize="9" scale="88" orientation="landscape" copies="2" r:id="rId2"/>
  <headerFooter alignWithMargins="0">
    <oddFooter>&amp;C&amp;F
&amp;A&amp;R&amp;D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Normal="100" workbookViewId="0">
      <selection activeCell="I1" sqref="I1"/>
    </sheetView>
  </sheetViews>
  <sheetFormatPr baseColWidth="10" defaultRowHeight="12.75" x14ac:dyDescent="0.2"/>
  <cols>
    <col min="1" max="1" width="17.7109375" customWidth="1"/>
    <col min="2" max="2" width="12.42578125" customWidth="1"/>
    <col min="3" max="3" width="10.5703125" customWidth="1"/>
  </cols>
  <sheetData>
    <row r="1" spans="1:12" ht="15.75" x14ac:dyDescent="0.2">
      <c r="A1" s="23" t="s">
        <v>50</v>
      </c>
      <c r="B1" s="23"/>
      <c r="C1" s="23"/>
      <c r="D1" s="38"/>
      <c r="E1" s="38"/>
      <c r="F1" s="64"/>
      <c r="H1" s="64"/>
      <c r="I1" s="149" t="s">
        <v>2</v>
      </c>
    </row>
    <row r="2" spans="1:12" s="43" customFormat="1" ht="12.75" customHeight="1" x14ac:dyDescent="0.2"/>
    <row r="3" spans="1:12" x14ac:dyDescent="0.2">
      <c r="E3" s="31"/>
      <c r="F3" s="31"/>
      <c r="G3" s="31"/>
      <c r="I3" s="48"/>
      <c r="J3" s="48"/>
      <c r="K3" s="48" t="s">
        <v>41</v>
      </c>
    </row>
    <row r="4" spans="1:12" ht="21.75" customHeight="1" x14ac:dyDescent="0.2">
      <c r="A4" s="27"/>
      <c r="B4" s="27">
        <v>1980</v>
      </c>
      <c r="C4" s="27">
        <v>1990</v>
      </c>
      <c r="D4" s="27">
        <v>2000</v>
      </c>
      <c r="E4" s="27">
        <v>2005</v>
      </c>
      <c r="F4" s="27">
        <v>2010</v>
      </c>
      <c r="G4" s="27">
        <v>2011</v>
      </c>
      <c r="H4" s="27">
        <v>2012</v>
      </c>
      <c r="I4" s="27">
        <v>2013</v>
      </c>
      <c r="J4" s="27" t="s">
        <v>65</v>
      </c>
      <c r="K4" s="27" t="s">
        <v>66</v>
      </c>
    </row>
    <row r="5" spans="1:12" x14ac:dyDescent="0.2">
      <c r="A5" s="36" t="s">
        <v>6</v>
      </c>
      <c r="B5" s="30">
        <v>7.4394481583334686</v>
      </c>
      <c r="C5" s="29">
        <v>33.837056246130018</v>
      </c>
      <c r="D5" s="30">
        <v>108.476</v>
      </c>
      <c r="E5" s="30">
        <v>81.558999999999997</v>
      </c>
      <c r="F5" s="30">
        <v>103.349</v>
      </c>
      <c r="G5" s="30">
        <v>108.38200000000001</v>
      </c>
      <c r="H5" s="30">
        <v>125.504</v>
      </c>
      <c r="I5" s="30">
        <v>130.19999999999999</v>
      </c>
      <c r="J5" s="30">
        <v>144</v>
      </c>
      <c r="K5" s="30">
        <v>184.3</v>
      </c>
      <c r="L5" s="47"/>
    </row>
    <row r="6" spans="1:12" ht="13.5" thickBot="1" x14ac:dyDescent="0.25">
      <c r="A6" s="105" t="s">
        <v>93</v>
      </c>
      <c r="B6" s="40">
        <v>9.8258159686605513</v>
      </c>
      <c r="C6" s="40">
        <v>15.919143911548383</v>
      </c>
      <c r="D6" s="40">
        <v>20.305857573802953</v>
      </c>
      <c r="E6" s="40">
        <v>14.478857151927734</v>
      </c>
      <c r="F6" s="40">
        <v>13.900129479983683</v>
      </c>
      <c r="G6" s="40">
        <v>13.951200502572533</v>
      </c>
      <c r="H6" s="40">
        <v>14.440539163717878</v>
      </c>
      <c r="I6" s="40">
        <v>14.442790567440102</v>
      </c>
      <c r="J6" s="40">
        <v>14.610389610389612</v>
      </c>
      <c r="K6" s="40">
        <v>16.227877080214846</v>
      </c>
      <c r="L6" s="47"/>
    </row>
    <row r="7" spans="1:12" x14ac:dyDescent="0.2">
      <c r="A7" s="35"/>
      <c r="B7" s="32"/>
      <c r="C7" s="32"/>
      <c r="D7" s="32"/>
      <c r="E7" s="34"/>
      <c r="F7" s="59"/>
      <c r="G7" s="31"/>
      <c r="H7" s="59"/>
      <c r="I7" s="31"/>
      <c r="J7" s="31"/>
      <c r="K7" s="31"/>
      <c r="L7" s="47"/>
    </row>
    <row r="8" spans="1:12" ht="14.25" x14ac:dyDescent="0.2">
      <c r="A8" s="36" t="s">
        <v>86</v>
      </c>
      <c r="B8" s="29">
        <v>0.45636702263787532</v>
      </c>
      <c r="C8" s="29">
        <v>1.7450784931270813</v>
      </c>
      <c r="D8" s="29">
        <v>17.565625834488301</v>
      </c>
      <c r="E8" s="29">
        <v>23.538335090358583</v>
      </c>
      <c r="F8" s="30">
        <v>34.558476874394181</v>
      </c>
      <c r="G8" s="29">
        <v>34.816091954022987</v>
      </c>
      <c r="H8" s="30">
        <v>38.938356164383563</v>
      </c>
      <c r="I8" s="29">
        <v>38.9</v>
      </c>
      <c r="J8" s="29">
        <v>79.3</v>
      </c>
      <c r="K8" s="29">
        <v>102.8</v>
      </c>
      <c r="L8" s="47"/>
    </row>
    <row r="9" spans="1:12" ht="13.5" thickBot="1" x14ac:dyDescent="0.25">
      <c r="A9" s="105" t="s">
        <v>93</v>
      </c>
      <c r="B9" s="40">
        <v>0.60275685550443026</v>
      </c>
      <c r="C9" s="40">
        <v>0.82099800487860852</v>
      </c>
      <c r="D9" s="40">
        <v>3.288147575406847</v>
      </c>
      <c r="E9" s="40">
        <v>4.1786705497555134</v>
      </c>
      <c r="F9" s="40">
        <v>4.6480111388121887</v>
      </c>
      <c r="G9" s="40">
        <v>4.4816139171317841</v>
      </c>
      <c r="H9" s="40">
        <v>4.4802624391459736</v>
      </c>
      <c r="I9" s="40">
        <v>4.3150887332827956</v>
      </c>
      <c r="J9" s="40">
        <v>8.0458603896103895</v>
      </c>
      <c r="K9" s="40">
        <v>9.0516861847318832</v>
      </c>
      <c r="L9" s="47"/>
    </row>
    <row r="10" spans="1:12" x14ac:dyDescent="0.2">
      <c r="A10" s="35"/>
      <c r="B10" s="32"/>
      <c r="C10" s="32"/>
      <c r="D10" s="32"/>
      <c r="E10" s="34"/>
      <c r="F10" s="59"/>
      <c r="G10" s="31"/>
      <c r="H10" s="59"/>
      <c r="I10" s="31"/>
      <c r="J10" s="31"/>
      <c r="K10" s="31"/>
      <c r="L10" s="47"/>
    </row>
    <row r="11" spans="1:12" x14ac:dyDescent="0.2">
      <c r="A11" s="28" t="s">
        <v>7</v>
      </c>
      <c r="B11" s="29">
        <v>5.1539147710546445</v>
      </c>
      <c r="C11" s="29">
        <v>14.54284529619521</v>
      </c>
      <c r="D11" s="30">
        <v>33.4</v>
      </c>
      <c r="E11" s="30">
        <v>40</v>
      </c>
      <c r="F11" s="30">
        <v>41.2</v>
      </c>
      <c r="G11" s="30">
        <v>44.7</v>
      </c>
      <c r="H11" s="30">
        <v>45.3</v>
      </c>
      <c r="I11" s="30">
        <v>47.1</v>
      </c>
      <c r="J11" s="30">
        <v>49</v>
      </c>
      <c r="K11" s="30">
        <v>50.9</v>
      </c>
      <c r="L11" s="47"/>
    </row>
    <row r="12" spans="1:12" x14ac:dyDescent="0.2">
      <c r="A12" s="59" t="s">
        <v>93</v>
      </c>
      <c r="B12" s="34">
        <v>6.8071471137031931</v>
      </c>
      <c r="C12" s="34">
        <v>6.8418968089162311</v>
      </c>
      <c r="D12" s="34">
        <v>6.2522183982172894</v>
      </c>
      <c r="E12" s="34">
        <v>7.0796460176991154</v>
      </c>
      <c r="F12" s="34">
        <v>5.5412760121077875</v>
      </c>
      <c r="G12" s="34">
        <v>5.7528957528957525</v>
      </c>
      <c r="H12" s="34">
        <v>5.2128883774453394</v>
      </c>
      <c r="I12" s="34">
        <v>5.2217294900221729</v>
      </c>
      <c r="J12" s="34">
        <v>4.9715909090909092</v>
      </c>
      <c r="K12" s="34">
        <v>4.4818173813507087</v>
      </c>
      <c r="L12" s="47"/>
    </row>
    <row r="13" spans="1:12" ht="13.5" thickBot="1" x14ac:dyDescent="0.25">
      <c r="A13" s="105" t="s">
        <v>94</v>
      </c>
      <c r="B13" s="44">
        <v>11.301780906348331</v>
      </c>
      <c r="C13" s="44">
        <v>12.936277425901951</v>
      </c>
      <c r="D13" s="44">
        <v>13.316016279357331</v>
      </c>
      <c r="E13" s="44">
        <v>14.182136490084657</v>
      </c>
      <c r="F13" s="44">
        <v>13.26212092435143</v>
      </c>
      <c r="G13" s="44">
        <v>13.332781379893413</v>
      </c>
      <c r="H13" s="44">
        <v>12.779961237446576</v>
      </c>
      <c r="I13" s="44">
        <v>12.711358930253489</v>
      </c>
      <c r="J13" s="44">
        <v>12.674599068804964</v>
      </c>
      <c r="K13" s="44">
        <v>12.530773018217628</v>
      </c>
      <c r="L13" s="47"/>
    </row>
    <row r="14" spans="1:12" x14ac:dyDescent="0.2">
      <c r="A14" s="35"/>
      <c r="B14" s="32"/>
      <c r="C14" s="32"/>
      <c r="D14" s="32"/>
      <c r="E14" s="34"/>
      <c r="F14" s="81"/>
      <c r="G14" s="81"/>
      <c r="H14" s="81"/>
      <c r="I14" s="81"/>
      <c r="J14" s="81"/>
      <c r="K14" s="81"/>
      <c r="L14" s="47"/>
    </row>
    <row r="15" spans="1:12" x14ac:dyDescent="0.2">
      <c r="A15" s="28" t="s">
        <v>5</v>
      </c>
      <c r="B15" s="29">
        <v>6.0910574253207512</v>
      </c>
      <c r="C15" s="30">
        <v>15.881158423701594</v>
      </c>
      <c r="D15" s="29">
        <v>35.704999999999998</v>
      </c>
      <c r="E15" s="30">
        <v>35.4</v>
      </c>
      <c r="F15" s="30">
        <v>35.5</v>
      </c>
      <c r="G15" s="30">
        <v>39.334051724137936</v>
      </c>
      <c r="H15" s="30">
        <v>41.8</v>
      </c>
      <c r="I15" s="30">
        <v>42.6</v>
      </c>
      <c r="J15" s="30">
        <v>43.8</v>
      </c>
      <c r="K15" s="30">
        <v>41.4</v>
      </c>
      <c r="L15" s="47"/>
    </row>
    <row r="16" spans="1:12" x14ac:dyDescent="0.2">
      <c r="A16" s="59" t="s">
        <v>93</v>
      </c>
      <c r="B16" s="34">
        <v>8.0448990357844146</v>
      </c>
      <c r="C16" s="34">
        <v>7.4715260272654254</v>
      </c>
      <c r="D16" s="34">
        <v>6.6836963445613264</v>
      </c>
      <c r="E16" s="34">
        <v>6.2751366617488937</v>
      </c>
      <c r="F16" s="34">
        <v>4.7746431657724866</v>
      </c>
      <c r="G16" s="34">
        <v>5.0631769314277939</v>
      </c>
      <c r="H16" s="34">
        <v>4.7956754940486697</v>
      </c>
      <c r="I16" s="34">
        <v>4.7255213377338592</v>
      </c>
      <c r="J16" s="34">
        <v>4.4439935064935066</v>
      </c>
      <c r="K16" s="34">
        <v>3.6453288720612833</v>
      </c>
      <c r="L16" s="47"/>
    </row>
    <row r="17" spans="1:12" ht="13.5" thickBot="1" x14ac:dyDescent="0.25">
      <c r="A17" s="105" t="s">
        <v>94</v>
      </c>
      <c r="B17" s="44">
        <v>13.356797612482563</v>
      </c>
      <c r="C17" s="44">
        <v>14.126745284669489</v>
      </c>
      <c r="D17" s="44">
        <v>14.234980875881842</v>
      </c>
      <c r="E17" s="44">
        <v>12.651190793724901</v>
      </c>
      <c r="F17" s="44">
        <v>11.427312932390187</v>
      </c>
      <c r="G17" s="44">
        <v>11.732266497166682</v>
      </c>
      <c r="H17" s="44">
        <v>11.733582883675133</v>
      </c>
      <c r="I17" s="44">
        <v>11.496897885961753</v>
      </c>
      <c r="J17" s="44">
        <v>11.329539575788928</v>
      </c>
      <c r="K17" s="44">
        <v>10.192023633677991</v>
      </c>
      <c r="L17" s="47"/>
    </row>
    <row r="18" spans="1:12" x14ac:dyDescent="0.2">
      <c r="A18" s="59"/>
      <c r="B18" s="50"/>
      <c r="C18" s="50"/>
      <c r="D18" s="50"/>
      <c r="E18" s="50"/>
      <c r="F18" s="50"/>
      <c r="G18" s="50"/>
      <c r="H18" s="50"/>
      <c r="I18" s="50"/>
      <c r="J18" s="50"/>
      <c r="K18" s="50"/>
      <c r="L18" s="47"/>
    </row>
    <row r="19" spans="1:12" x14ac:dyDescent="0.2">
      <c r="A19" s="145" t="s">
        <v>9</v>
      </c>
      <c r="B19" s="29">
        <v>5.1272871976106194</v>
      </c>
      <c r="C19" s="29">
        <v>12.096745641040972</v>
      </c>
      <c r="D19" s="29">
        <v>24</v>
      </c>
      <c r="E19" s="29">
        <v>25</v>
      </c>
      <c r="F19" s="30">
        <v>24.8</v>
      </c>
      <c r="G19" s="30">
        <v>25.6</v>
      </c>
      <c r="H19" s="30">
        <v>28.9</v>
      </c>
      <c r="I19" s="30">
        <v>31.3</v>
      </c>
      <c r="J19" s="30">
        <v>35</v>
      </c>
      <c r="K19" s="30">
        <v>41</v>
      </c>
      <c r="L19" s="47"/>
    </row>
    <row r="20" spans="1:12" x14ac:dyDescent="0.2">
      <c r="A20" s="59" t="s">
        <v>93</v>
      </c>
      <c r="B20" s="33">
        <v>6.7719781561697108</v>
      </c>
      <c r="C20" s="33">
        <v>5.6910930229975678</v>
      </c>
      <c r="D20" s="33">
        <v>4.4926120226711053</v>
      </c>
      <c r="E20" s="33">
        <v>4.4381543275198734</v>
      </c>
      <c r="F20" s="34">
        <v>3.3355253665114835</v>
      </c>
      <c r="G20" s="34">
        <v>3.2282471626733922</v>
      </c>
      <c r="H20" s="34">
        <v>3.239910313901345</v>
      </c>
      <c r="I20" s="34">
        <v>3.5089686098654713</v>
      </c>
      <c r="J20" s="34">
        <v>3.5511363636363638</v>
      </c>
      <c r="K20" s="34">
        <v>3.6101083032490973</v>
      </c>
      <c r="L20" s="47"/>
    </row>
    <row r="21" spans="1:12" ht="13.5" thickBot="1" x14ac:dyDescent="0.25">
      <c r="A21" s="105" t="s">
        <v>94</v>
      </c>
      <c r="B21" s="40">
        <v>11.243390534271903</v>
      </c>
      <c r="C21" s="40">
        <v>10.760401721664275</v>
      </c>
      <c r="D21" s="40">
        <v>9.5683949312747298</v>
      </c>
      <c r="E21" s="40">
        <v>8.9344567752294495</v>
      </c>
      <c r="F21" s="44">
        <v>7.9830242457261029</v>
      </c>
      <c r="G21" s="44">
        <v>7.6357763607443268</v>
      </c>
      <c r="H21" s="44">
        <v>8.1124532377562524</v>
      </c>
      <c r="I21" s="44">
        <v>4.3261815063760682</v>
      </c>
      <c r="J21" s="44">
        <v>9.0532850491464032</v>
      </c>
      <c r="K21" s="44">
        <v>10.093549975381585</v>
      </c>
    </row>
    <row r="22" spans="1:12" x14ac:dyDescent="0.2">
      <c r="A22" s="35"/>
      <c r="B22" s="35"/>
      <c r="C22" s="35"/>
      <c r="D22" s="32"/>
      <c r="E22" s="33"/>
      <c r="F22" s="24"/>
      <c r="G22" s="24"/>
      <c r="H22" s="5"/>
      <c r="I22" s="24"/>
      <c r="J22" s="24"/>
    </row>
    <row r="23" spans="1:12" s="4" customFormat="1" ht="14.25" x14ac:dyDescent="0.2">
      <c r="A23" s="31" t="s">
        <v>87</v>
      </c>
      <c r="B23" s="31"/>
      <c r="C23" s="31"/>
      <c r="D23" s="33"/>
      <c r="E23" s="33"/>
      <c r="H23" s="53"/>
      <c r="I23" s="48"/>
      <c r="J23" s="48"/>
    </row>
    <row r="24" spans="1:12" s="4" customFormat="1" x14ac:dyDescent="0.2">
      <c r="A24" s="91" t="s">
        <v>22</v>
      </c>
      <c r="B24" s="8"/>
      <c r="C24" s="8"/>
      <c r="D24" s="8"/>
      <c r="E24" s="8"/>
      <c r="F24" s="68"/>
      <c r="G24" s="68"/>
      <c r="H24" s="8"/>
      <c r="I24" s="88"/>
      <c r="J24" s="88"/>
      <c r="K24" s="65"/>
    </row>
    <row r="25" spans="1:12" s="46" customFormat="1" x14ac:dyDescent="0.2">
      <c r="G25" s="86"/>
      <c r="I25" s="14"/>
      <c r="J25" s="14"/>
    </row>
    <row r="26" spans="1:12" x14ac:dyDescent="0.2">
      <c r="F26" s="46"/>
      <c r="G26" s="46"/>
    </row>
    <row r="27" spans="1:12" ht="12.75" customHeight="1" x14ac:dyDescent="0.2">
      <c r="F27" s="46"/>
      <c r="G27" s="46"/>
    </row>
    <row r="28" spans="1:12" x14ac:dyDescent="0.2">
      <c r="F28" s="46"/>
      <c r="G28" s="46"/>
    </row>
    <row r="29" spans="1:12" x14ac:dyDescent="0.2">
      <c r="F29" s="46"/>
      <c r="G29" s="46"/>
    </row>
    <row r="30" spans="1:12" x14ac:dyDescent="0.2">
      <c r="F30" s="46"/>
      <c r="G30" s="46"/>
    </row>
    <row r="31" spans="1:12" x14ac:dyDescent="0.2">
      <c r="F31" s="46"/>
      <c r="G31" s="46"/>
    </row>
    <row r="32" spans="1:12" x14ac:dyDescent="0.2">
      <c r="F32" s="46"/>
      <c r="G32" s="46"/>
    </row>
    <row r="33" spans="6:7" x14ac:dyDescent="0.2">
      <c r="F33" s="46"/>
      <c r="G33" s="46"/>
    </row>
    <row r="34" spans="6:7" x14ac:dyDescent="0.2">
      <c r="F34" s="46"/>
      <c r="G34" s="46"/>
    </row>
    <row r="35" spans="6:7" x14ac:dyDescent="0.2">
      <c r="F35" s="46"/>
      <c r="G35" s="46"/>
    </row>
    <row r="36" spans="6:7" x14ac:dyDescent="0.2">
      <c r="F36" s="46"/>
      <c r="G36" s="46"/>
    </row>
    <row r="37" spans="6:7" x14ac:dyDescent="0.2">
      <c r="F37" s="46"/>
      <c r="G37" s="46"/>
    </row>
    <row r="38" spans="6:7" x14ac:dyDescent="0.2">
      <c r="F38" s="46"/>
      <c r="G38" s="46"/>
    </row>
    <row r="39" spans="6:7" x14ac:dyDescent="0.2">
      <c r="F39" s="46"/>
      <c r="G39" s="46"/>
    </row>
    <row r="40" spans="6:7" x14ac:dyDescent="0.2">
      <c r="F40" s="46"/>
      <c r="G40" s="46"/>
    </row>
    <row r="41" spans="6:7" x14ac:dyDescent="0.2">
      <c r="F41" s="46"/>
      <c r="G41" s="46"/>
    </row>
  </sheetData>
  <phoneticPr fontId="0" type="noConversion"/>
  <hyperlinks>
    <hyperlink ref="I1" location="Sommaire!A1" display="Retour au sommaire"/>
  </hyperlinks>
  <pageMargins left="0.78740157480314965" right="0.78740157480314965" top="0.98425196850393704" bottom="0.98425196850393704" header="0.51181102362204722" footer="0.51181102362204722"/>
  <pageSetup paperSize="9" scale="99" orientation="landscape" r:id="rId1"/>
  <headerFooter alignWithMargins="0">
    <oddFooter>&amp;C&amp;F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workbookViewId="0">
      <selection activeCell="D33" sqref="D33"/>
    </sheetView>
  </sheetViews>
  <sheetFormatPr baseColWidth="10" defaultRowHeight="12.75" x14ac:dyDescent="0.2"/>
  <cols>
    <col min="1" max="2" width="9.85546875" style="5" customWidth="1"/>
    <col min="3" max="3" width="20.28515625" style="5" customWidth="1"/>
    <col min="4" max="6" width="12.42578125" style="5" bestFit="1" customWidth="1"/>
    <col min="7" max="7" width="12.42578125" style="5" customWidth="1"/>
    <col min="8" max="8" width="13" style="5" bestFit="1" customWidth="1"/>
    <col min="9" max="9" width="12.42578125" style="5" customWidth="1"/>
    <col min="10" max="10" width="10.7109375" style="5" customWidth="1"/>
    <col min="11" max="12" width="11.140625" style="5" customWidth="1"/>
    <col min="13" max="16384" width="11.42578125" style="5"/>
  </cols>
  <sheetData>
    <row r="1" spans="1:17" ht="15.75" x14ac:dyDescent="0.2">
      <c r="A1" s="148" t="s">
        <v>42</v>
      </c>
      <c r="B1" s="148"/>
      <c r="C1" s="148"/>
      <c r="D1" s="148"/>
      <c r="E1" s="148"/>
      <c r="F1" s="148"/>
      <c r="G1" s="148"/>
      <c r="H1" s="148"/>
      <c r="I1" s="148"/>
      <c r="J1" s="148"/>
      <c r="K1" s="149" t="s">
        <v>2</v>
      </c>
      <c r="L1" s="148"/>
      <c r="M1" s="150"/>
    </row>
    <row r="2" spans="1:17" x14ac:dyDescent="0.2">
      <c r="A2" s="151"/>
      <c r="B2" s="151"/>
      <c r="C2" s="150"/>
      <c r="D2" s="151"/>
      <c r="E2" s="151"/>
      <c r="F2" s="151"/>
      <c r="G2" s="151"/>
      <c r="H2" s="151"/>
      <c r="I2" s="151"/>
      <c r="J2" s="149"/>
      <c r="K2" s="151"/>
      <c r="L2" s="151"/>
      <c r="M2" s="150"/>
    </row>
    <row r="3" spans="1:17" x14ac:dyDescent="0.2">
      <c r="A3" s="151"/>
      <c r="B3" s="151"/>
      <c r="C3" s="152"/>
      <c r="D3" s="151"/>
      <c r="E3" s="151"/>
      <c r="F3" s="151"/>
      <c r="G3" s="151"/>
      <c r="H3" s="151"/>
      <c r="I3" s="151"/>
      <c r="J3" s="151"/>
      <c r="K3" s="151"/>
      <c r="L3" s="151"/>
      <c r="M3" s="150"/>
    </row>
    <row r="4" spans="1:17" ht="30" customHeight="1" x14ac:dyDescent="0.2">
      <c r="A4" s="153" t="s">
        <v>3</v>
      </c>
      <c r="B4" s="154"/>
      <c r="C4" s="250" t="s">
        <v>4</v>
      </c>
      <c r="D4" s="255" t="s">
        <v>46</v>
      </c>
      <c r="E4" s="256"/>
      <c r="F4" s="256"/>
      <c r="G4" s="256"/>
      <c r="H4" s="256"/>
      <c r="I4" s="257"/>
      <c r="J4" s="252" t="s">
        <v>72</v>
      </c>
      <c r="K4" s="254" t="s">
        <v>34</v>
      </c>
      <c r="L4" s="252"/>
      <c r="M4" s="150"/>
    </row>
    <row r="5" spans="1:17" ht="19.5" customHeight="1" x14ac:dyDescent="0.2">
      <c r="A5" s="155">
        <v>1980</v>
      </c>
      <c r="B5" s="155">
        <v>2015</v>
      </c>
      <c r="C5" s="251"/>
      <c r="D5" s="156">
        <v>1980</v>
      </c>
      <c r="E5" s="157">
        <v>1990</v>
      </c>
      <c r="F5" s="157">
        <v>2000</v>
      </c>
      <c r="G5" s="157">
        <v>2010</v>
      </c>
      <c r="H5" s="157" t="s">
        <v>65</v>
      </c>
      <c r="I5" s="157" t="s">
        <v>66</v>
      </c>
      <c r="J5" s="253"/>
      <c r="K5" s="155">
        <v>1980</v>
      </c>
      <c r="L5" s="155">
        <v>2015</v>
      </c>
      <c r="M5" s="150"/>
      <c r="N5" s="65"/>
      <c r="O5" s="65"/>
      <c r="P5" s="65"/>
      <c r="Q5" s="65"/>
    </row>
    <row r="6" spans="1:17" x14ac:dyDescent="0.2">
      <c r="A6" s="158">
        <v>1</v>
      </c>
      <c r="B6" s="159">
        <v>1</v>
      </c>
      <c r="C6" s="160" t="s">
        <v>5</v>
      </c>
      <c r="D6" s="161">
        <v>30.1</v>
      </c>
      <c r="E6" s="161">
        <v>52.497</v>
      </c>
      <c r="F6" s="161">
        <v>77.19</v>
      </c>
      <c r="G6" s="161">
        <v>77.599999999999994</v>
      </c>
      <c r="H6" s="161">
        <v>83.7</v>
      </c>
      <c r="I6" s="161">
        <v>84.5</v>
      </c>
      <c r="J6" s="234">
        <v>0.9</v>
      </c>
      <c r="K6" s="161">
        <v>10.568820224719101</v>
      </c>
      <c r="L6" s="162">
        <f t="shared" ref="L6:L26" si="0">I6/$I$27*100</f>
        <v>7.1234798325434276</v>
      </c>
      <c r="M6" s="150"/>
      <c r="N6" s="60"/>
      <c r="O6" s="60"/>
      <c r="P6" s="60"/>
      <c r="Q6" s="60"/>
    </row>
    <row r="7" spans="1:17" x14ac:dyDescent="0.2">
      <c r="A7" s="158">
        <v>2</v>
      </c>
      <c r="B7" s="159">
        <v>2</v>
      </c>
      <c r="C7" s="160" t="s">
        <v>6</v>
      </c>
      <c r="D7" s="161">
        <v>22.5</v>
      </c>
      <c r="E7" s="161">
        <v>39.363</v>
      </c>
      <c r="F7" s="161">
        <v>51.238</v>
      </c>
      <c r="G7" s="161">
        <v>60</v>
      </c>
      <c r="H7" s="161">
        <v>75</v>
      </c>
      <c r="I7" s="161">
        <v>77.5</v>
      </c>
      <c r="J7" s="234">
        <v>3.3</v>
      </c>
      <c r="K7" s="161">
        <v>7.9002808988764039</v>
      </c>
      <c r="L7" s="162">
        <f t="shared" si="0"/>
        <v>6.5333690771848003</v>
      </c>
      <c r="M7" s="150"/>
      <c r="N7" s="60"/>
      <c r="O7" s="60"/>
      <c r="P7" s="60"/>
      <c r="Q7" s="60"/>
    </row>
    <row r="8" spans="1:17" x14ac:dyDescent="0.2">
      <c r="A8" s="158">
        <v>3</v>
      </c>
      <c r="B8" s="159">
        <v>3</v>
      </c>
      <c r="C8" s="160" t="s">
        <v>7</v>
      </c>
      <c r="D8" s="161">
        <v>22.388000000000002</v>
      </c>
      <c r="E8" s="161">
        <v>34.085000000000001</v>
      </c>
      <c r="F8" s="161">
        <v>46.4</v>
      </c>
      <c r="G8" s="161">
        <v>52.7</v>
      </c>
      <c r="H8" s="161">
        <v>64.900000000000006</v>
      </c>
      <c r="I8" s="161">
        <v>68.2</v>
      </c>
      <c r="J8" s="234">
        <v>5</v>
      </c>
      <c r="K8" s="161">
        <v>7.8609550561797761</v>
      </c>
      <c r="L8" s="162">
        <f t="shared" si="0"/>
        <v>5.749364787922624</v>
      </c>
      <c r="M8" s="150"/>
      <c r="N8" s="60"/>
      <c r="O8" s="60"/>
      <c r="P8" s="60"/>
      <c r="Q8" s="60"/>
    </row>
    <row r="9" spans="1:17" ht="14.25" x14ac:dyDescent="0.2">
      <c r="A9" s="158">
        <v>18</v>
      </c>
      <c r="B9" s="159">
        <v>4</v>
      </c>
      <c r="C9" s="160" t="s">
        <v>76</v>
      </c>
      <c r="D9" s="161">
        <v>3.5</v>
      </c>
      <c r="E9" s="161">
        <v>10.484</v>
      </c>
      <c r="F9" s="161">
        <v>31.228999999999999</v>
      </c>
      <c r="G9" s="161">
        <v>55.7</v>
      </c>
      <c r="H9" s="161">
        <v>55.6</v>
      </c>
      <c r="I9" s="161">
        <v>56.9</v>
      </c>
      <c r="J9" s="234">
        <v>2.2999999999999998</v>
      </c>
      <c r="K9" s="161">
        <v>1.2289325842696628</v>
      </c>
      <c r="L9" s="162">
        <f t="shared" si="0"/>
        <v>4.7967574257008403</v>
      </c>
      <c r="M9" s="150"/>
      <c r="N9" s="60"/>
      <c r="O9" s="60"/>
      <c r="P9" s="60"/>
      <c r="Q9" s="60"/>
    </row>
    <row r="10" spans="1:17" x14ac:dyDescent="0.2">
      <c r="A10" s="158">
        <v>4</v>
      </c>
      <c r="B10" s="159">
        <v>5</v>
      </c>
      <c r="C10" s="160" t="s">
        <v>8</v>
      </c>
      <c r="D10" s="161">
        <v>22.087</v>
      </c>
      <c r="E10" s="161">
        <v>26.678999999999998</v>
      </c>
      <c r="F10" s="161">
        <v>41.180999999999997</v>
      </c>
      <c r="G10" s="161">
        <v>31.4</v>
      </c>
      <c r="H10" s="161">
        <v>48.6</v>
      </c>
      <c r="I10" s="161">
        <v>50.7</v>
      </c>
      <c r="J10" s="234">
        <v>4.4000000000000004</v>
      </c>
      <c r="K10" s="161">
        <v>7.755266853932584</v>
      </c>
      <c r="L10" s="162">
        <f t="shared" si="0"/>
        <v>4.2740878995260561</v>
      </c>
      <c r="M10" s="150"/>
      <c r="N10" s="60"/>
      <c r="O10" s="60"/>
      <c r="P10" s="60"/>
      <c r="Q10" s="60"/>
    </row>
    <row r="11" spans="1:17" x14ac:dyDescent="0.2">
      <c r="A11" s="158">
        <v>52</v>
      </c>
      <c r="B11" s="159">
        <v>6</v>
      </c>
      <c r="C11" s="160" t="s">
        <v>10</v>
      </c>
      <c r="D11" s="161">
        <v>0.92100000000000004</v>
      </c>
      <c r="E11" s="161">
        <v>4.7990000000000004</v>
      </c>
      <c r="F11" s="161">
        <v>9.5860000000000003</v>
      </c>
      <c r="G11" s="161">
        <v>26.9</v>
      </c>
      <c r="H11" s="161">
        <v>39.799999999999997</v>
      </c>
      <c r="I11" s="161">
        <v>39.5</v>
      </c>
      <c r="J11" s="234">
        <v>-0.8</v>
      </c>
      <c r="K11" s="161">
        <v>0.3233848314606742</v>
      </c>
      <c r="L11" s="162">
        <f t="shared" si="0"/>
        <v>3.3299106909522527</v>
      </c>
      <c r="M11" s="150"/>
      <c r="N11" s="60"/>
      <c r="O11" s="60"/>
      <c r="P11" s="60"/>
      <c r="Q11" s="60"/>
    </row>
    <row r="12" spans="1:17" x14ac:dyDescent="0.2">
      <c r="A12" s="158">
        <v>9</v>
      </c>
      <c r="B12" s="159">
        <v>7</v>
      </c>
      <c r="C12" s="160" t="s">
        <v>11</v>
      </c>
      <c r="D12" s="161">
        <v>11.122</v>
      </c>
      <c r="E12" s="161">
        <v>17.045000000000002</v>
      </c>
      <c r="F12" s="161">
        <v>18.992000000000001</v>
      </c>
      <c r="G12" s="161">
        <v>28.3</v>
      </c>
      <c r="H12" s="161">
        <v>33</v>
      </c>
      <c r="I12" s="161">
        <v>35</v>
      </c>
      <c r="J12" s="234">
        <v>6</v>
      </c>
      <c r="K12" s="161">
        <v>3.9051966292134832</v>
      </c>
      <c r="L12" s="162">
        <f t="shared" si="0"/>
        <v>2.9505537767931358</v>
      </c>
      <c r="M12" s="150"/>
      <c r="N12" s="60"/>
      <c r="O12" s="60"/>
      <c r="P12" s="60"/>
      <c r="Q12" s="60"/>
    </row>
    <row r="13" spans="1:17" x14ac:dyDescent="0.2">
      <c r="A13" s="158">
        <v>7</v>
      </c>
      <c r="B13" s="159">
        <v>8</v>
      </c>
      <c r="C13" s="160" t="s">
        <v>9</v>
      </c>
      <c r="D13" s="161">
        <v>12.42</v>
      </c>
      <c r="E13" s="161">
        <v>18.013000000000002</v>
      </c>
      <c r="F13" s="161">
        <v>23.2</v>
      </c>
      <c r="G13" s="161">
        <v>23.3</v>
      </c>
      <c r="H13" s="161">
        <v>32.6</v>
      </c>
      <c r="I13" s="161">
        <v>34.4</v>
      </c>
      <c r="J13" s="234">
        <v>5.6</v>
      </c>
      <c r="K13" s="161">
        <v>4.3609550561797752</v>
      </c>
      <c r="L13" s="162">
        <f t="shared" si="0"/>
        <v>2.8999728549052533</v>
      </c>
      <c r="M13" s="150"/>
      <c r="N13" s="60"/>
      <c r="O13" s="60"/>
      <c r="P13" s="60"/>
      <c r="Q13" s="60"/>
    </row>
    <row r="14" spans="1:17" x14ac:dyDescent="0.2">
      <c r="A14" s="158">
        <v>8</v>
      </c>
      <c r="B14" s="159">
        <v>9</v>
      </c>
      <c r="C14" s="160" t="s">
        <v>13</v>
      </c>
      <c r="D14" s="161">
        <v>11.945</v>
      </c>
      <c r="E14" s="161">
        <v>17.172000000000001</v>
      </c>
      <c r="F14" s="161">
        <v>20.640999999999998</v>
      </c>
      <c r="G14" s="161">
        <v>20.3</v>
      </c>
      <c r="H14" s="161">
        <v>29.3</v>
      </c>
      <c r="I14" s="161">
        <v>32.1</v>
      </c>
      <c r="J14" s="234">
        <v>9.4</v>
      </c>
      <c r="K14" s="161">
        <v>4.1941713483146064</v>
      </c>
      <c r="L14" s="162">
        <f t="shared" si="0"/>
        <v>2.7060793210017047</v>
      </c>
      <c r="M14" s="150"/>
      <c r="N14" s="60"/>
      <c r="O14" s="60"/>
      <c r="P14" s="60"/>
      <c r="Q14" s="60"/>
    </row>
    <row r="15" spans="1:17" x14ac:dyDescent="0.2">
      <c r="A15" s="163" t="s">
        <v>31</v>
      </c>
      <c r="B15" s="159">
        <v>10</v>
      </c>
      <c r="C15" s="164" t="s">
        <v>15</v>
      </c>
      <c r="D15" s="236" t="s">
        <v>31</v>
      </c>
      <c r="E15" s="236" t="s">
        <v>31</v>
      </c>
      <c r="F15" s="161">
        <v>19.2</v>
      </c>
      <c r="G15" s="161">
        <v>15.9</v>
      </c>
      <c r="H15" s="161">
        <v>29.8</v>
      </c>
      <c r="I15" s="161">
        <v>31.3</v>
      </c>
      <c r="J15" s="234">
        <v>5</v>
      </c>
      <c r="K15" s="236" t="s">
        <v>31</v>
      </c>
      <c r="L15" s="162">
        <f t="shared" si="0"/>
        <v>2.6386380918178616</v>
      </c>
      <c r="M15" s="150"/>
      <c r="N15" s="60"/>
      <c r="O15" s="60"/>
      <c r="P15" s="60"/>
      <c r="Q15" s="60"/>
    </row>
    <row r="16" spans="1:17" x14ac:dyDescent="0.2">
      <c r="A16" s="165">
        <v>27</v>
      </c>
      <c r="B16" s="159">
        <v>11</v>
      </c>
      <c r="C16" s="166" t="s">
        <v>19</v>
      </c>
      <c r="D16" s="161">
        <v>1.8560000000000001</v>
      </c>
      <c r="E16" s="161">
        <v>5.2990000000000004</v>
      </c>
      <c r="F16" s="161">
        <v>9.5790000000000006</v>
      </c>
      <c r="G16" s="161">
        <v>22</v>
      </c>
      <c r="H16" s="161">
        <v>24.8</v>
      </c>
      <c r="I16" s="161">
        <v>29.9</v>
      </c>
      <c r="J16" s="234">
        <v>20.399999999999999</v>
      </c>
      <c r="K16" s="161">
        <v>0.651685393258427</v>
      </c>
      <c r="L16" s="162">
        <f t="shared" si="0"/>
        <v>2.5206159407461359</v>
      </c>
      <c r="M16" s="150"/>
      <c r="N16" s="60"/>
      <c r="O16" s="60"/>
      <c r="P16" s="60"/>
      <c r="Q16" s="60"/>
    </row>
    <row r="17" spans="1:17" x14ac:dyDescent="0.2">
      <c r="A17" s="158">
        <v>5</v>
      </c>
      <c r="B17" s="159">
        <v>12</v>
      </c>
      <c r="C17" s="160" t="s">
        <v>14</v>
      </c>
      <c r="D17" s="161">
        <v>13.879</v>
      </c>
      <c r="E17" s="161">
        <v>19.010999999999999</v>
      </c>
      <c r="F17" s="161">
        <v>17.981999999999999</v>
      </c>
      <c r="G17" s="161">
        <v>20.100000000000001</v>
      </c>
      <c r="H17" s="161">
        <v>25.3</v>
      </c>
      <c r="I17" s="161">
        <v>26.7</v>
      </c>
      <c r="J17" s="234">
        <v>5.6</v>
      </c>
      <c r="K17" s="161">
        <v>4.8732443820224711</v>
      </c>
      <c r="L17" s="162">
        <f t="shared" si="0"/>
        <v>2.2508510240107635</v>
      </c>
      <c r="M17" s="150"/>
      <c r="N17" s="60"/>
      <c r="O17" s="60"/>
      <c r="P17" s="60"/>
      <c r="Q17" s="60"/>
    </row>
    <row r="18" spans="1:17" x14ac:dyDescent="0.2">
      <c r="A18" s="158">
        <v>28</v>
      </c>
      <c r="B18" s="159">
        <v>13</v>
      </c>
      <c r="C18" s="160" t="s">
        <v>16</v>
      </c>
      <c r="D18" s="161">
        <v>1.748</v>
      </c>
      <c r="E18" s="161">
        <v>6.5810000000000004</v>
      </c>
      <c r="F18" s="161">
        <v>8.8140000000000001</v>
      </c>
      <c r="G18" s="161">
        <v>24.6</v>
      </c>
      <c r="H18" s="161">
        <v>27.8</v>
      </c>
      <c r="I18" s="161">
        <v>26.7</v>
      </c>
      <c r="J18" s="234">
        <v>-3.9</v>
      </c>
      <c r="K18" s="161">
        <v>0.6137640449438202</v>
      </c>
      <c r="L18" s="162">
        <f t="shared" si="0"/>
        <v>2.2508510240107635</v>
      </c>
      <c r="M18" s="150"/>
      <c r="N18" s="60"/>
      <c r="O18" s="60"/>
      <c r="P18" s="60"/>
      <c r="Q18" s="60"/>
    </row>
    <row r="19" spans="1:17" x14ac:dyDescent="0.2">
      <c r="A19" s="158">
        <v>25</v>
      </c>
      <c r="B19" s="159">
        <v>14</v>
      </c>
      <c r="C19" s="160" t="s">
        <v>12</v>
      </c>
      <c r="D19" s="161">
        <v>2.105</v>
      </c>
      <c r="E19" s="161">
        <v>7.4459999999999997</v>
      </c>
      <c r="F19" s="161">
        <v>10.222</v>
      </c>
      <c r="G19" s="161">
        <v>15</v>
      </c>
      <c r="H19" s="161">
        <v>27.4</v>
      </c>
      <c r="I19" s="161">
        <v>25.7</v>
      </c>
      <c r="J19" s="234">
        <v>-6.3</v>
      </c>
      <c r="K19" s="161">
        <v>0.7391151685393258</v>
      </c>
      <c r="L19" s="162">
        <f t="shared" si="0"/>
        <v>2.1665494875309594</v>
      </c>
      <c r="M19" s="150"/>
      <c r="N19" s="60"/>
      <c r="O19" s="60"/>
      <c r="P19" s="60"/>
      <c r="Q19" s="60"/>
    </row>
    <row r="20" spans="1:17" x14ac:dyDescent="0.2">
      <c r="A20" s="158">
        <v>16</v>
      </c>
      <c r="B20" s="159">
        <v>15</v>
      </c>
      <c r="C20" s="160" t="s">
        <v>18</v>
      </c>
      <c r="D20" s="161">
        <v>4.7960000000000003</v>
      </c>
      <c r="E20" s="161">
        <v>8.8729999999999993</v>
      </c>
      <c r="F20" s="161">
        <v>13.1</v>
      </c>
      <c r="G20" s="161">
        <v>8.6</v>
      </c>
      <c r="H20" s="161">
        <v>22</v>
      </c>
      <c r="I20" s="161">
        <v>23.6</v>
      </c>
      <c r="J20" s="234">
        <v>7.1</v>
      </c>
      <c r="K20" s="161">
        <v>1.6839887640449438</v>
      </c>
      <c r="L20" s="162">
        <f t="shared" si="0"/>
        <v>1.9895162609233716</v>
      </c>
      <c r="M20" s="150"/>
      <c r="N20" s="60"/>
      <c r="O20" s="60"/>
      <c r="P20" s="60"/>
      <c r="Q20" s="60"/>
    </row>
    <row r="21" spans="1:17" x14ac:dyDescent="0.2">
      <c r="A21" s="167" t="s">
        <v>31</v>
      </c>
      <c r="B21" s="159">
        <v>16</v>
      </c>
      <c r="C21" s="160" t="s">
        <v>59</v>
      </c>
      <c r="D21" s="236" t="s">
        <v>31</v>
      </c>
      <c r="E21" s="236" t="s">
        <v>31</v>
      </c>
      <c r="F21" s="161">
        <v>4.8</v>
      </c>
      <c r="G21" s="161">
        <v>10.9</v>
      </c>
      <c r="H21" s="161">
        <v>13.4</v>
      </c>
      <c r="I21" s="161">
        <v>19.7</v>
      </c>
      <c r="J21" s="234">
        <v>47.1</v>
      </c>
      <c r="K21" s="236" t="s">
        <v>31</v>
      </c>
      <c r="L21" s="168">
        <f t="shared" si="0"/>
        <v>1.6607402686521364</v>
      </c>
      <c r="M21" s="150"/>
    </row>
    <row r="22" spans="1:17" x14ac:dyDescent="0.2">
      <c r="A22" s="163" t="s">
        <v>31</v>
      </c>
      <c r="B22" s="159">
        <v>17</v>
      </c>
      <c r="C22" s="166" t="s">
        <v>37</v>
      </c>
      <c r="D22" s="236" t="s">
        <v>31</v>
      </c>
      <c r="E22" s="236" t="s">
        <v>31</v>
      </c>
      <c r="F22" s="161">
        <v>6.6</v>
      </c>
      <c r="G22" s="161">
        <v>16.2</v>
      </c>
      <c r="H22" s="161">
        <v>18.3</v>
      </c>
      <c r="I22" s="161">
        <v>18</v>
      </c>
      <c r="J22" s="234">
        <v>-1.5</v>
      </c>
      <c r="K22" s="236" t="s">
        <v>31</v>
      </c>
      <c r="L22" s="162">
        <f t="shared" si="0"/>
        <v>1.5174276566364697</v>
      </c>
      <c r="M22" s="150"/>
      <c r="N22" s="60"/>
      <c r="O22" s="60"/>
      <c r="P22" s="60"/>
      <c r="Q22" s="60"/>
    </row>
    <row r="23" spans="1:17" x14ac:dyDescent="0.2">
      <c r="A23" s="158">
        <v>6</v>
      </c>
      <c r="B23" s="159">
        <v>18</v>
      </c>
      <c r="C23" s="160" t="s">
        <v>17</v>
      </c>
      <c r="D23" s="161">
        <v>12.878</v>
      </c>
      <c r="E23" s="161">
        <v>15.209</v>
      </c>
      <c r="F23" s="161">
        <v>19.626999999999999</v>
      </c>
      <c r="G23" s="161">
        <v>12.5</v>
      </c>
      <c r="H23" s="161">
        <v>16.5</v>
      </c>
      <c r="I23" s="161">
        <v>18</v>
      </c>
      <c r="J23" s="234">
        <v>8.6999999999999993</v>
      </c>
      <c r="K23" s="161">
        <v>4.521769662921348</v>
      </c>
      <c r="L23" s="162">
        <f t="shared" si="0"/>
        <v>1.5174276566364697</v>
      </c>
      <c r="M23" s="150"/>
      <c r="N23" s="60"/>
      <c r="O23" s="60"/>
      <c r="P23" s="60"/>
      <c r="Q23" s="60"/>
    </row>
    <row r="24" spans="1:17" x14ac:dyDescent="0.2">
      <c r="A24" s="158">
        <v>13</v>
      </c>
      <c r="B24" s="159">
        <v>19</v>
      </c>
      <c r="C24" s="160" t="s">
        <v>20</v>
      </c>
      <c r="D24" s="161">
        <v>5.6639999999999997</v>
      </c>
      <c r="E24" s="161">
        <v>3.4</v>
      </c>
      <c r="F24" s="161">
        <v>17.399999999999999</v>
      </c>
      <c r="G24" s="161">
        <v>10.9</v>
      </c>
      <c r="H24" s="161">
        <v>16</v>
      </c>
      <c r="I24" s="161">
        <v>16.7</v>
      </c>
      <c r="J24" s="234">
        <v>4.5999999999999996</v>
      </c>
      <c r="K24" s="161">
        <v>2.0403458213256482</v>
      </c>
      <c r="L24" s="162">
        <f t="shared" si="0"/>
        <v>1.4078356592127246</v>
      </c>
      <c r="M24" s="150"/>
      <c r="N24" s="60"/>
      <c r="O24" s="60"/>
      <c r="P24" s="60"/>
      <c r="Q24" s="60"/>
    </row>
    <row r="25" spans="1:17" x14ac:dyDescent="0.2">
      <c r="A25" s="167" t="s">
        <v>31</v>
      </c>
      <c r="B25" s="159">
        <v>20</v>
      </c>
      <c r="C25" s="160" t="s">
        <v>64</v>
      </c>
      <c r="D25" s="236" t="s">
        <v>31</v>
      </c>
      <c r="E25" s="236" t="s">
        <v>31</v>
      </c>
      <c r="F25" s="161">
        <v>10</v>
      </c>
      <c r="G25" s="161">
        <v>9.5</v>
      </c>
      <c r="H25" s="161">
        <v>13.9</v>
      </c>
      <c r="I25" s="161">
        <v>15</v>
      </c>
      <c r="J25" s="234">
        <v>7.8</v>
      </c>
      <c r="K25" s="236" t="s">
        <v>31</v>
      </c>
      <c r="L25" s="168">
        <f t="shared" si="0"/>
        <v>1.2645230471970581</v>
      </c>
      <c r="M25" s="150"/>
      <c r="N25" s="60"/>
      <c r="O25" s="60"/>
      <c r="P25" s="60"/>
      <c r="Q25" s="60"/>
    </row>
    <row r="26" spans="1:17" ht="14.25" x14ac:dyDescent="0.2">
      <c r="A26" s="169" t="s">
        <v>77</v>
      </c>
      <c r="B26" s="170"/>
      <c r="C26" s="170"/>
      <c r="D26" s="171">
        <v>179.90899999999999</v>
      </c>
      <c r="E26" s="171">
        <v>285.95599999999996</v>
      </c>
      <c r="F26" s="171">
        <f>SUM(F6:F25)</f>
        <v>456.98100000000005</v>
      </c>
      <c r="G26" s="171">
        <f>SUM(G6:G25)</f>
        <v>542.4</v>
      </c>
      <c r="H26" s="171">
        <f>SUM(H6:H25)</f>
        <v>697.69999999999982</v>
      </c>
      <c r="I26" s="171">
        <f>SUM(I6:I25)</f>
        <v>730.10000000000025</v>
      </c>
      <c r="J26" s="235">
        <f t="shared" ref="J26:J27" si="1">(I26/H26-1)*100</f>
        <v>4.6438297262434425</v>
      </c>
      <c r="K26" s="171">
        <v>63.170294943820217</v>
      </c>
      <c r="L26" s="99">
        <f t="shared" si="0"/>
        <v>61.548551783904827</v>
      </c>
      <c r="M26" s="150"/>
    </row>
    <row r="27" spans="1:17" x14ac:dyDescent="0.2">
      <c r="A27" s="169" t="s">
        <v>21</v>
      </c>
      <c r="B27" s="170"/>
      <c r="C27" s="170"/>
      <c r="D27" s="171">
        <v>284.8</v>
      </c>
      <c r="E27" s="171">
        <v>436.1</v>
      </c>
      <c r="F27" s="171">
        <v>675.7</v>
      </c>
      <c r="G27" s="171">
        <v>950</v>
      </c>
      <c r="H27" s="171">
        <v>1134.1310000000001</v>
      </c>
      <c r="I27" s="171">
        <v>1186.2180000000001</v>
      </c>
      <c r="J27" s="172">
        <f t="shared" si="1"/>
        <v>4.5926793289311263</v>
      </c>
      <c r="K27" s="171">
        <v>100</v>
      </c>
      <c r="L27" s="173">
        <v>100</v>
      </c>
      <c r="M27" s="150"/>
    </row>
    <row r="28" spans="1:17" ht="14.25" x14ac:dyDescent="0.2">
      <c r="A28" s="195" t="s">
        <v>87</v>
      </c>
      <c r="B28" s="174"/>
      <c r="C28" s="174"/>
      <c r="D28" s="174"/>
      <c r="E28" s="174"/>
      <c r="F28" s="175"/>
      <c r="G28" s="175"/>
      <c r="H28" s="174"/>
      <c r="I28" s="174"/>
      <c r="J28" s="174"/>
      <c r="K28" s="176"/>
      <c r="L28" s="176"/>
      <c r="M28" s="177"/>
    </row>
    <row r="29" spans="1:17" ht="14.25" x14ac:dyDescent="0.2">
      <c r="A29" s="195" t="s">
        <v>98</v>
      </c>
      <c r="B29" s="176"/>
      <c r="C29" s="176"/>
      <c r="D29" s="176"/>
      <c r="E29" s="178"/>
      <c r="F29" s="179"/>
      <c r="G29" s="179"/>
      <c r="H29" s="179"/>
      <c r="I29" s="179"/>
      <c r="J29" s="151"/>
      <c r="K29" s="176"/>
      <c r="L29" s="176"/>
      <c r="M29" s="177"/>
    </row>
    <row r="30" spans="1:17" x14ac:dyDescent="0.2">
      <c r="A30" s="180" t="s">
        <v>22</v>
      </c>
      <c r="B30" s="176"/>
      <c r="C30" s="176"/>
      <c r="D30" s="150"/>
      <c r="E30" s="150"/>
      <c r="F30" s="179"/>
      <c r="G30" s="179"/>
      <c r="H30" s="181"/>
      <c r="I30" s="182"/>
      <c r="J30" s="183"/>
      <c r="K30" s="176"/>
      <c r="L30" s="176"/>
      <c r="M30" s="177"/>
    </row>
    <row r="31" spans="1:17" x14ac:dyDescent="0.2">
      <c r="A31" s="150"/>
      <c r="B31" s="150"/>
      <c r="C31" s="184"/>
      <c r="D31" s="185"/>
      <c r="E31" s="185"/>
      <c r="F31" s="185"/>
      <c r="G31" s="185"/>
      <c r="H31" s="185"/>
      <c r="I31" s="185"/>
      <c r="J31" s="185"/>
      <c r="K31" s="177"/>
      <c r="L31" s="177"/>
      <c r="M31" s="177"/>
    </row>
    <row r="32" spans="1:17" x14ac:dyDescent="0.2">
      <c r="C32" s="59"/>
      <c r="D32" s="34"/>
      <c r="E32" s="34"/>
      <c r="F32" s="34"/>
      <c r="G32" s="34"/>
      <c r="H32" s="34"/>
      <c r="I32" s="34"/>
      <c r="J32" s="34"/>
    </row>
    <row r="33" spans="1:10" x14ac:dyDescent="0.2">
      <c r="C33" s="70"/>
      <c r="D33" s="50"/>
      <c r="E33" s="50"/>
      <c r="F33" s="50"/>
      <c r="G33" s="50"/>
      <c r="H33" s="52"/>
      <c r="I33" s="52"/>
      <c r="J33" s="52"/>
    </row>
    <row r="34" spans="1:10" x14ac:dyDescent="0.2">
      <c r="C34" s="66"/>
      <c r="D34" s="67"/>
      <c r="E34" s="67"/>
      <c r="F34" s="67"/>
      <c r="G34" s="67"/>
      <c r="H34" s="67"/>
      <c r="I34" s="67"/>
      <c r="J34" s="67"/>
    </row>
    <row r="35" spans="1:10" x14ac:dyDescent="0.2">
      <c r="C35" s="59"/>
      <c r="D35" s="19"/>
      <c r="E35" s="19"/>
      <c r="F35" s="19"/>
      <c r="G35" s="19"/>
      <c r="H35" s="34"/>
      <c r="I35" s="34"/>
      <c r="J35" s="34"/>
    </row>
    <row r="36" spans="1:10" x14ac:dyDescent="0.2">
      <c r="C36" s="70"/>
      <c r="D36" s="50"/>
      <c r="E36" s="50"/>
      <c r="F36" s="50"/>
      <c r="G36" s="50"/>
      <c r="H36" s="52"/>
      <c r="I36" s="52"/>
      <c r="J36" s="52"/>
    </row>
    <row r="37" spans="1:10" x14ac:dyDescent="0.2">
      <c r="C37" s="71"/>
      <c r="D37" s="67"/>
      <c r="E37" s="67"/>
      <c r="F37" s="67"/>
      <c r="G37" s="67"/>
      <c r="H37" s="67"/>
      <c r="I37" s="67"/>
      <c r="J37" s="67"/>
    </row>
    <row r="38" spans="1:10" x14ac:dyDescent="0.2">
      <c r="C38" s="59"/>
      <c r="D38" s="34"/>
      <c r="E38" s="34"/>
      <c r="F38" s="34"/>
      <c r="G38" s="34"/>
      <c r="H38" s="34"/>
      <c r="I38" s="34"/>
      <c r="J38" s="34"/>
    </row>
    <row r="39" spans="1:10" x14ac:dyDescent="0.2">
      <c r="C39" s="59"/>
      <c r="D39" s="50"/>
      <c r="E39" s="50"/>
      <c r="F39" s="50"/>
      <c r="G39" s="50"/>
      <c r="H39" s="34"/>
      <c r="I39" s="34"/>
      <c r="J39" s="34"/>
    </row>
    <row r="40" spans="1:10" x14ac:dyDescent="0.2">
      <c r="C40" s="70"/>
      <c r="D40" s="50"/>
      <c r="E40" s="50"/>
      <c r="F40" s="50"/>
      <c r="G40" s="50"/>
      <c r="H40" s="52"/>
      <c r="I40" s="52"/>
      <c r="J40" s="52"/>
    </row>
    <row r="41" spans="1:10" x14ac:dyDescent="0.2">
      <c r="C41" s="71"/>
      <c r="D41" s="67"/>
      <c r="E41" s="67"/>
      <c r="F41" s="67"/>
      <c r="G41" s="67"/>
      <c r="H41" s="67"/>
      <c r="I41" s="67"/>
      <c r="J41" s="67"/>
    </row>
    <row r="42" spans="1:10" x14ac:dyDescent="0.2">
      <c r="C42" s="59"/>
      <c r="D42" s="34"/>
      <c r="E42" s="34"/>
      <c r="F42" s="34"/>
      <c r="G42" s="34"/>
      <c r="H42" s="34"/>
      <c r="I42" s="34"/>
      <c r="J42" s="34"/>
    </row>
    <row r="43" spans="1:10" x14ac:dyDescent="0.2">
      <c r="C43" s="59"/>
      <c r="D43" s="50"/>
      <c r="E43" s="50"/>
      <c r="F43" s="50"/>
      <c r="G43" s="50"/>
      <c r="H43" s="34"/>
      <c r="I43" s="34"/>
      <c r="J43" s="34"/>
    </row>
    <row r="45" spans="1:10" x14ac:dyDescent="0.2">
      <c r="A45" s="5" t="s">
        <v>67</v>
      </c>
      <c r="D45" s="77"/>
      <c r="E45" s="76"/>
      <c r="F45" s="62"/>
      <c r="G45" s="62"/>
      <c r="H45" s="14"/>
      <c r="I45" s="14"/>
      <c r="J45" s="14"/>
    </row>
    <row r="46" spans="1:10" x14ac:dyDescent="0.2">
      <c r="D46" s="63"/>
      <c r="E46" s="61"/>
      <c r="F46" s="61"/>
      <c r="G46" s="61"/>
      <c r="H46" s="61"/>
      <c r="I46" s="61"/>
      <c r="J46" s="61"/>
    </row>
    <row r="47" spans="1:10" x14ac:dyDescent="0.2">
      <c r="D47" s="75"/>
      <c r="E47" s="75"/>
      <c r="F47" s="75"/>
      <c r="G47" s="75"/>
      <c r="H47" s="75"/>
      <c r="I47" s="75"/>
      <c r="J47" s="75"/>
    </row>
    <row r="48" spans="1:10" x14ac:dyDescent="0.2">
      <c r="D48" s="75"/>
      <c r="E48" s="75"/>
      <c r="F48" s="75"/>
      <c r="G48" s="75"/>
      <c r="H48" s="75"/>
      <c r="I48" s="75"/>
      <c r="J48" s="75"/>
    </row>
    <row r="49" spans="4:10" x14ac:dyDescent="0.2">
      <c r="D49" s="75"/>
      <c r="E49" s="75"/>
      <c r="F49" s="75"/>
      <c r="G49" s="75"/>
      <c r="H49" s="75"/>
      <c r="I49" s="75"/>
      <c r="J49" s="75"/>
    </row>
    <row r="50" spans="4:10" x14ac:dyDescent="0.2">
      <c r="D50" s="65"/>
      <c r="E50" s="65"/>
      <c r="F50" s="74"/>
      <c r="G50" s="74"/>
      <c r="H50" s="65"/>
      <c r="I50" s="65"/>
      <c r="J50" s="65"/>
    </row>
  </sheetData>
  <mergeCells count="4">
    <mergeCell ref="C4:C5"/>
    <mergeCell ref="J4:J5"/>
    <mergeCell ref="K4:L4"/>
    <mergeCell ref="D4:I4"/>
  </mergeCells>
  <phoneticPr fontId="0" type="noConversion"/>
  <hyperlinks>
    <hyperlink ref="K1" location="Sommaire!A1" display="Retour au sommaire"/>
  </hyperlinks>
  <pageMargins left="0.17" right="0.22" top="0.984251969" bottom="0.984251969" header="0.4921259845" footer="0.4921259845"/>
  <pageSetup paperSize="9" orientation="landscape" copies="2" r:id="rId1"/>
  <headerFooter alignWithMargins="0">
    <oddFooter>&amp;C&amp;F
&amp;A&amp;R&amp;D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workbookViewId="0">
      <selection activeCell="K1" sqref="K1"/>
    </sheetView>
  </sheetViews>
  <sheetFormatPr baseColWidth="10" defaultRowHeight="12.75" x14ac:dyDescent="0.2"/>
  <cols>
    <col min="1" max="2" width="8.28515625" style="5" customWidth="1"/>
    <col min="3" max="3" width="17.85546875" style="5" bestFit="1" customWidth="1"/>
    <col min="4" max="12" width="11.85546875" style="5" customWidth="1"/>
    <col min="13" max="16384" width="11.42578125" style="5"/>
  </cols>
  <sheetData>
    <row r="1" spans="1:14" ht="15.75" x14ac:dyDescent="0.2">
      <c r="A1" s="186" t="s">
        <v>45</v>
      </c>
      <c r="B1" s="186"/>
      <c r="C1" s="186"/>
      <c r="D1" s="186"/>
      <c r="E1" s="186"/>
      <c r="F1" s="186"/>
      <c r="G1" s="186"/>
      <c r="H1" s="186"/>
      <c r="I1" s="186"/>
      <c r="J1" s="186"/>
      <c r="K1" s="149" t="s">
        <v>2</v>
      </c>
      <c r="L1" s="186"/>
      <c r="M1" s="150"/>
      <c r="N1" s="150"/>
    </row>
    <row r="2" spans="1:14" ht="15" x14ac:dyDescent="0.25">
      <c r="A2" s="187"/>
      <c r="B2" s="187"/>
      <c r="C2" s="150"/>
      <c r="D2" s="150"/>
      <c r="E2" s="150"/>
      <c r="F2" s="150"/>
      <c r="G2" s="150"/>
      <c r="H2" s="150"/>
      <c r="I2" s="150"/>
      <c r="J2" s="150"/>
      <c r="K2" s="150"/>
      <c r="L2" s="150"/>
      <c r="M2" s="150"/>
      <c r="N2" s="150"/>
    </row>
    <row r="3" spans="1:14" ht="24" customHeight="1" x14ac:dyDescent="0.2">
      <c r="A3" s="153" t="s">
        <v>3</v>
      </c>
      <c r="B3" s="154"/>
      <c r="C3" s="254" t="s">
        <v>4</v>
      </c>
      <c r="D3" s="254" t="s">
        <v>78</v>
      </c>
      <c r="E3" s="256"/>
      <c r="F3" s="256"/>
      <c r="G3" s="256"/>
      <c r="H3" s="256"/>
      <c r="I3" s="257"/>
      <c r="J3" s="252" t="s">
        <v>68</v>
      </c>
      <c r="K3" s="250" t="s">
        <v>35</v>
      </c>
      <c r="L3" s="250"/>
      <c r="M3" s="150"/>
      <c r="N3" s="150"/>
    </row>
    <row r="4" spans="1:14" ht="23.25" customHeight="1" x14ac:dyDescent="0.2">
      <c r="A4" s="188">
        <v>1980</v>
      </c>
      <c r="B4" s="188">
        <v>2015</v>
      </c>
      <c r="C4" s="258"/>
      <c r="D4" s="189">
        <v>1980</v>
      </c>
      <c r="E4" s="189">
        <v>1990</v>
      </c>
      <c r="F4" s="189">
        <v>2000</v>
      </c>
      <c r="G4" s="189">
        <v>2010</v>
      </c>
      <c r="H4" s="189" t="s">
        <v>65</v>
      </c>
      <c r="I4" s="189" t="s">
        <v>66</v>
      </c>
      <c r="J4" s="250"/>
      <c r="K4" s="188">
        <v>1980</v>
      </c>
      <c r="L4" s="188">
        <v>2015</v>
      </c>
      <c r="M4" s="150"/>
      <c r="N4" s="150"/>
    </row>
    <row r="5" spans="1:14" x14ac:dyDescent="0.2">
      <c r="A5" s="159">
        <v>1</v>
      </c>
      <c r="B5" s="159">
        <v>1</v>
      </c>
      <c r="C5" s="160" t="s">
        <v>6</v>
      </c>
      <c r="D5" s="162">
        <v>7.4394481583334686</v>
      </c>
      <c r="E5" s="162">
        <v>33.837056246130018</v>
      </c>
      <c r="F5" s="162">
        <v>108.5</v>
      </c>
      <c r="G5" s="162">
        <v>103.3</v>
      </c>
      <c r="H5" s="162">
        <v>144</v>
      </c>
      <c r="I5" s="162">
        <v>184.3</v>
      </c>
      <c r="J5" s="89">
        <v>6.9</v>
      </c>
      <c r="K5" s="162">
        <v>9.8258159686605513</v>
      </c>
      <c r="L5" s="162">
        <f>I5/$I$26*100</f>
        <v>16.230648397738133</v>
      </c>
      <c r="M5" s="150"/>
      <c r="N5" s="190"/>
    </row>
    <row r="6" spans="1:14" ht="14.25" x14ac:dyDescent="0.2">
      <c r="A6" s="159">
        <v>34</v>
      </c>
      <c r="B6" s="159">
        <v>2</v>
      </c>
      <c r="C6" s="160" t="s">
        <v>80</v>
      </c>
      <c r="D6" s="162">
        <v>0.45636702263787532</v>
      </c>
      <c r="E6" s="162">
        <v>1.7450784931270813</v>
      </c>
      <c r="F6" s="162">
        <v>17.565625834488301</v>
      </c>
      <c r="G6" s="162">
        <v>34.6</v>
      </c>
      <c r="H6" s="162">
        <v>79.3</v>
      </c>
      <c r="I6" s="162">
        <v>102.8</v>
      </c>
      <c r="J6" s="89" t="s">
        <v>69</v>
      </c>
      <c r="K6" s="162">
        <v>0.60275685550443037</v>
      </c>
      <c r="L6" s="162">
        <f t="shared" ref="L6:L25" si="0">I6/$I$26*100</f>
        <v>9.0532319874524134</v>
      </c>
      <c r="M6" s="150"/>
      <c r="N6" s="190"/>
    </row>
    <row r="7" spans="1:14" x14ac:dyDescent="0.2">
      <c r="A7" s="159">
        <v>4</v>
      </c>
      <c r="B7" s="159">
        <v>3</v>
      </c>
      <c r="C7" s="160" t="s">
        <v>7</v>
      </c>
      <c r="D7" s="162">
        <v>5.1539147710546445</v>
      </c>
      <c r="E7" s="162">
        <v>14.54284529619521</v>
      </c>
      <c r="F7" s="162">
        <v>33.4</v>
      </c>
      <c r="G7" s="162">
        <v>41.2</v>
      </c>
      <c r="H7" s="162">
        <v>49</v>
      </c>
      <c r="I7" s="162">
        <v>50.9</v>
      </c>
      <c r="J7" s="89">
        <v>4</v>
      </c>
      <c r="K7" s="162">
        <v>6.8071471137031931</v>
      </c>
      <c r="L7" s="162">
        <f t="shared" si="0"/>
        <v>4.4825827642152518</v>
      </c>
      <c r="M7" s="150"/>
      <c r="N7" s="190"/>
    </row>
    <row r="8" spans="1:14" x14ac:dyDescent="0.2">
      <c r="A8" s="159">
        <v>2</v>
      </c>
      <c r="B8" s="159">
        <v>4</v>
      </c>
      <c r="C8" s="160" t="s">
        <v>5</v>
      </c>
      <c r="D8" s="162">
        <v>6.0910574253207512</v>
      </c>
      <c r="E8" s="162">
        <v>15.881158423701594</v>
      </c>
      <c r="F8" s="162">
        <v>35.704999999999998</v>
      </c>
      <c r="G8" s="162">
        <v>35.5</v>
      </c>
      <c r="H8" s="162">
        <v>43.8</v>
      </c>
      <c r="I8" s="162">
        <v>41.4</v>
      </c>
      <c r="J8" s="89">
        <v>-5.4</v>
      </c>
      <c r="K8" s="162">
        <v>8.0448990357844146</v>
      </c>
      <c r="L8" s="162">
        <f t="shared" si="0"/>
        <v>3.6459514035071008</v>
      </c>
      <c r="M8" s="150"/>
      <c r="N8" s="190"/>
    </row>
    <row r="9" spans="1:14" x14ac:dyDescent="0.2">
      <c r="A9" s="159">
        <v>5</v>
      </c>
      <c r="B9" s="159">
        <v>5</v>
      </c>
      <c r="C9" s="160" t="s">
        <v>9</v>
      </c>
      <c r="D9" s="162">
        <v>5.1272871976106194</v>
      </c>
      <c r="E9" s="162">
        <v>12.096745641040972</v>
      </c>
      <c r="F9" s="162">
        <v>23.654234727645292</v>
      </c>
      <c r="G9" s="162">
        <v>24.8</v>
      </c>
      <c r="H9" s="162">
        <v>35</v>
      </c>
      <c r="I9" s="162">
        <v>41</v>
      </c>
      <c r="J9" s="89">
        <v>5.2</v>
      </c>
      <c r="K9" s="162">
        <v>6.7719781561697099</v>
      </c>
      <c r="L9" s="162">
        <f t="shared" si="0"/>
        <v>3.6107248198983366</v>
      </c>
      <c r="M9" s="150"/>
      <c r="N9" s="190"/>
    </row>
    <row r="10" spans="1:14" x14ac:dyDescent="0.2">
      <c r="A10" s="159">
        <v>27</v>
      </c>
      <c r="B10" s="159">
        <v>6</v>
      </c>
      <c r="C10" s="160" t="s">
        <v>19</v>
      </c>
      <c r="D10" s="162">
        <v>0.64128072711027218</v>
      </c>
      <c r="E10" s="162">
        <v>3.4036111637816742</v>
      </c>
      <c r="F10" s="162">
        <v>8.1047977250004859</v>
      </c>
      <c r="G10" s="162">
        <v>15.2</v>
      </c>
      <c r="H10" s="162">
        <v>28.9</v>
      </c>
      <c r="I10" s="162">
        <v>40.200000000000003</v>
      </c>
      <c r="J10" s="89">
        <v>22</v>
      </c>
      <c r="K10" s="162">
        <v>0.84698572726473431</v>
      </c>
      <c r="L10" s="162">
        <f t="shared" si="0"/>
        <v>3.5402716526808082</v>
      </c>
      <c r="M10" s="150"/>
      <c r="N10" s="190"/>
    </row>
    <row r="11" spans="1:14" x14ac:dyDescent="0.2">
      <c r="A11" s="159">
        <v>3</v>
      </c>
      <c r="B11" s="159">
        <v>7</v>
      </c>
      <c r="C11" s="160" t="s">
        <v>8</v>
      </c>
      <c r="D11" s="162">
        <v>6.0747850193271793</v>
      </c>
      <c r="E11" s="162">
        <v>12.948828602292833</v>
      </c>
      <c r="F11" s="162">
        <v>29.753665890431076</v>
      </c>
      <c r="G11" s="162">
        <v>29.3</v>
      </c>
      <c r="H11" s="162">
        <v>34.200000000000003</v>
      </c>
      <c r="I11" s="162">
        <v>35.6</v>
      </c>
      <c r="J11" s="89">
        <v>3.8</v>
      </c>
      <c r="K11" s="162">
        <v>8.0234068950695079</v>
      </c>
      <c r="L11" s="162">
        <f t="shared" si="0"/>
        <v>3.135165941180019</v>
      </c>
      <c r="M11" s="150"/>
      <c r="N11" s="190"/>
    </row>
    <row r="12" spans="1:14" x14ac:dyDescent="0.2">
      <c r="A12" s="159">
        <v>6</v>
      </c>
      <c r="B12" s="159">
        <v>8</v>
      </c>
      <c r="C12" s="160" t="s">
        <v>11</v>
      </c>
      <c r="D12" s="162">
        <v>4.8565735342630303</v>
      </c>
      <c r="E12" s="162">
        <v>11.207684010187229</v>
      </c>
      <c r="F12" s="162">
        <v>20.230068617096286</v>
      </c>
      <c r="G12" s="162">
        <v>26.2</v>
      </c>
      <c r="H12" s="162">
        <v>32.6</v>
      </c>
      <c r="I12" s="162">
        <v>33.200000000000003</v>
      </c>
      <c r="J12" s="89">
        <v>1.9</v>
      </c>
      <c r="K12" s="162">
        <v>6.4144270879126246</v>
      </c>
      <c r="L12" s="162">
        <f t="shared" si="0"/>
        <v>2.9238064395274335</v>
      </c>
      <c r="M12" s="150"/>
      <c r="N12" s="190"/>
    </row>
    <row r="13" spans="1:14" x14ac:dyDescent="0.2">
      <c r="A13" s="159">
        <v>19</v>
      </c>
      <c r="B13" s="159">
        <v>9</v>
      </c>
      <c r="C13" s="164" t="s">
        <v>16</v>
      </c>
      <c r="D13" s="162">
        <v>0.97412539516058638</v>
      </c>
      <c r="E13" s="162">
        <v>3.9590779880141902</v>
      </c>
      <c r="F13" s="162">
        <v>6.3927146697259802</v>
      </c>
      <c r="G13" s="162">
        <v>16.7</v>
      </c>
      <c r="H13" s="162">
        <v>28.9</v>
      </c>
      <c r="I13" s="162">
        <v>32.6</v>
      </c>
      <c r="J13" s="89">
        <v>-5.8</v>
      </c>
      <c r="K13" s="162">
        <v>1.2865976964332815</v>
      </c>
      <c r="L13" s="162">
        <f t="shared" si="0"/>
        <v>2.870966564114287</v>
      </c>
      <c r="M13" s="150"/>
      <c r="N13" s="190"/>
    </row>
    <row r="14" spans="1:14" x14ac:dyDescent="0.2">
      <c r="A14" s="191" t="s">
        <v>31</v>
      </c>
      <c r="B14" s="159">
        <v>10</v>
      </c>
      <c r="C14" s="164" t="s">
        <v>24</v>
      </c>
      <c r="D14" s="192" t="s">
        <v>31</v>
      </c>
      <c r="E14" s="192" t="s">
        <v>31</v>
      </c>
      <c r="F14" s="162">
        <v>3.4717840969156843</v>
      </c>
      <c r="G14" s="162">
        <v>16.7</v>
      </c>
      <c r="H14" s="162">
        <v>32</v>
      </c>
      <c r="I14" s="162">
        <v>28.2</v>
      </c>
      <c r="J14" s="89">
        <v>-26.5</v>
      </c>
      <c r="K14" s="192" t="s">
        <v>31</v>
      </c>
      <c r="L14" s="162">
        <f t="shared" si="0"/>
        <v>2.4834741444178801</v>
      </c>
      <c r="M14" s="150"/>
      <c r="N14" s="190"/>
    </row>
    <row r="15" spans="1:14" x14ac:dyDescent="0.2">
      <c r="A15" s="159">
        <v>24</v>
      </c>
      <c r="B15" s="159">
        <v>11</v>
      </c>
      <c r="C15" s="160" t="s">
        <v>23</v>
      </c>
      <c r="D15" s="162">
        <v>0.71524620889923085</v>
      </c>
      <c r="E15" s="162">
        <v>3.340668747438047</v>
      </c>
      <c r="F15" s="162">
        <v>10.036572853739417</v>
      </c>
      <c r="G15" s="162">
        <v>21.6</v>
      </c>
      <c r="H15" s="162">
        <v>24</v>
      </c>
      <c r="I15" s="162">
        <v>26.4</v>
      </c>
      <c r="J15" s="89">
        <v>10.5</v>
      </c>
      <c r="K15" s="162">
        <v>0.94467727596885598</v>
      </c>
      <c r="L15" s="162">
        <f t="shared" si="0"/>
        <v>2.3249545181784406</v>
      </c>
      <c r="M15" s="150"/>
      <c r="N15" s="190"/>
    </row>
    <row r="16" spans="1:14" x14ac:dyDescent="0.2">
      <c r="A16" s="159">
        <v>46</v>
      </c>
      <c r="B16" s="159">
        <v>12</v>
      </c>
      <c r="C16" s="160" t="s">
        <v>10</v>
      </c>
      <c r="D16" s="162">
        <v>0.24186712544989505</v>
      </c>
      <c r="E16" s="162">
        <v>2.5373661588524965</v>
      </c>
      <c r="F16" s="162">
        <v>8.2638850885436916</v>
      </c>
      <c r="G16" s="162">
        <v>17</v>
      </c>
      <c r="H16" s="162">
        <v>22.2</v>
      </c>
      <c r="I16" s="162">
        <v>24</v>
      </c>
      <c r="J16" s="109" t="s">
        <v>70</v>
      </c>
      <c r="K16" s="162">
        <v>0.31945136426247767</v>
      </c>
      <c r="L16" s="162">
        <f t="shared" si="0"/>
        <v>2.1135950165258555</v>
      </c>
      <c r="M16" s="150"/>
      <c r="N16" s="190"/>
    </row>
    <row r="17" spans="1:16" x14ac:dyDescent="0.2">
      <c r="A17" s="159" t="s">
        <v>31</v>
      </c>
      <c r="B17" s="159">
        <v>13</v>
      </c>
      <c r="C17" s="160" t="s">
        <v>59</v>
      </c>
      <c r="D17" s="192" t="s">
        <v>31</v>
      </c>
      <c r="E17" s="192" t="s">
        <v>31</v>
      </c>
      <c r="F17" s="162">
        <v>3.7</v>
      </c>
      <c r="G17" s="162">
        <v>10</v>
      </c>
      <c r="H17" s="162">
        <v>14.2</v>
      </c>
      <c r="I17" s="162">
        <v>22.5</v>
      </c>
      <c r="J17" s="89">
        <v>51.4</v>
      </c>
      <c r="K17" s="192" t="s">
        <v>31</v>
      </c>
      <c r="L17" s="162">
        <f t="shared" si="0"/>
        <v>1.9814953279929894</v>
      </c>
      <c r="M17" s="150"/>
      <c r="N17" s="190"/>
    </row>
    <row r="18" spans="1:16" x14ac:dyDescent="0.2">
      <c r="A18" s="159" t="s">
        <v>31</v>
      </c>
      <c r="B18" s="159">
        <v>14</v>
      </c>
      <c r="C18" s="160" t="s">
        <v>32</v>
      </c>
      <c r="D18" s="192" t="s">
        <v>31</v>
      </c>
      <c r="E18" s="192" t="s">
        <v>31</v>
      </c>
      <c r="F18" s="162">
        <v>3.7445052915611803</v>
      </c>
      <c r="G18" s="162">
        <v>10.9</v>
      </c>
      <c r="H18" s="162">
        <v>14.8</v>
      </c>
      <c r="I18" s="162">
        <v>18.899999999999999</v>
      </c>
      <c r="J18" s="89">
        <v>4.9000000000000004</v>
      </c>
      <c r="K18" s="192" t="s">
        <v>31</v>
      </c>
      <c r="L18" s="162">
        <f t="shared" si="0"/>
        <v>1.6644560755141109</v>
      </c>
      <c r="M18" s="150"/>
      <c r="N18" s="190"/>
    </row>
    <row r="19" spans="1:16" x14ac:dyDescent="0.2">
      <c r="A19" s="159">
        <v>7</v>
      </c>
      <c r="B19" s="159">
        <v>15</v>
      </c>
      <c r="C19" s="160" t="s">
        <v>14</v>
      </c>
      <c r="D19" s="162">
        <v>4.764856336844721</v>
      </c>
      <c r="E19" s="162">
        <v>10.556230001030681</v>
      </c>
      <c r="F19" s="162">
        <v>10.588508604807686</v>
      </c>
      <c r="G19" s="162">
        <v>14</v>
      </c>
      <c r="H19" s="162">
        <v>15.7</v>
      </c>
      <c r="I19" s="162">
        <v>16.399999999999999</v>
      </c>
      <c r="J19" s="89">
        <v>5.2</v>
      </c>
      <c r="K19" s="162">
        <v>6.2932895675195146</v>
      </c>
      <c r="L19" s="162">
        <f t="shared" si="0"/>
        <v>1.4442899279593344</v>
      </c>
      <c r="M19" s="150"/>
      <c r="N19" s="190"/>
    </row>
    <row r="20" spans="1:16" x14ac:dyDescent="0.2">
      <c r="A20" s="193" t="s">
        <v>31</v>
      </c>
      <c r="B20" s="159">
        <v>16</v>
      </c>
      <c r="C20" s="194" t="s">
        <v>13</v>
      </c>
      <c r="D20" s="237" t="s">
        <v>31</v>
      </c>
      <c r="E20" s="237" t="s">
        <v>31</v>
      </c>
      <c r="F20" s="162">
        <v>9</v>
      </c>
      <c r="G20" s="162">
        <v>9</v>
      </c>
      <c r="H20" s="162">
        <v>12.2</v>
      </c>
      <c r="I20" s="162">
        <v>16</v>
      </c>
      <c r="J20" s="109" t="s">
        <v>71</v>
      </c>
      <c r="K20" s="192" t="s">
        <v>31</v>
      </c>
      <c r="L20" s="162">
        <f t="shared" si="0"/>
        <v>1.4090633443505702</v>
      </c>
      <c r="M20" s="150"/>
      <c r="N20" s="190"/>
    </row>
    <row r="21" spans="1:16" x14ac:dyDescent="0.2">
      <c r="A21" s="159">
        <v>52</v>
      </c>
      <c r="B21" s="159">
        <v>17</v>
      </c>
      <c r="C21" s="164" t="s">
        <v>12</v>
      </c>
      <c r="D21" s="162">
        <v>0.19600852674074065</v>
      </c>
      <c r="E21" s="162">
        <v>1.3115626005603447</v>
      </c>
      <c r="F21" s="162">
        <v>5.4230393109864377</v>
      </c>
      <c r="G21" s="162">
        <v>13.7</v>
      </c>
      <c r="H21" s="162">
        <v>17</v>
      </c>
      <c r="I21" s="162">
        <v>15.9</v>
      </c>
      <c r="J21" s="89">
        <v>-7.1</v>
      </c>
      <c r="K21" s="162">
        <v>0.25888260406592228</v>
      </c>
      <c r="L21" s="162">
        <f t="shared" si="0"/>
        <v>1.4002566984483793</v>
      </c>
      <c r="M21" s="150"/>
      <c r="N21" s="190"/>
    </row>
    <row r="22" spans="1:16" x14ac:dyDescent="0.2">
      <c r="A22" s="159" t="s">
        <v>31</v>
      </c>
      <c r="B22" s="159">
        <v>18</v>
      </c>
      <c r="C22" s="164" t="s">
        <v>33</v>
      </c>
      <c r="D22" s="192" t="s">
        <v>31</v>
      </c>
      <c r="E22" s="192" t="s">
        <v>31</v>
      </c>
      <c r="F22" s="162">
        <v>5.5648110431235809</v>
      </c>
      <c r="G22" s="162">
        <v>10.7</v>
      </c>
      <c r="H22" s="162">
        <v>14.4</v>
      </c>
      <c r="I22" s="162">
        <v>15.1</v>
      </c>
      <c r="J22" s="89">
        <v>-5</v>
      </c>
      <c r="K22" s="192" t="s">
        <v>31</v>
      </c>
      <c r="L22" s="162">
        <f t="shared" si="0"/>
        <v>1.3298035312308507</v>
      </c>
      <c r="M22" s="150"/>
      <c r="N22" s="190"/>
    </row>
    <row r="23" spans="1:16" x14ac:dyDescent="0.2">
      <c r="A23" s="159">
        <v>16</v>
      </c>
      <c r="B23" s="159">
        <v>19</v>
      </c>
      <c r="C23" s="164" t="s">
        <v>51</v>
      </c>
      <c r="D23" s="162">
        <v>4.7960000000000003</v>
      </c>
      <c r="E23" s="162">
        <v>8.8729999999999993</v>
      </c>
      <c r="F23" s="162">
        <v>10</v>
      </c>
      <c r="G23" s="162">
        <v>11.9</v>
      </c>
      <c r="H23" s="162">
        <v>13.4</v>
      </c>
      <c r="I23" s="162">
        <v>14.7</v>
      </c>
      <c r="J23" s="89">
        <v>7.6</v>
      </c>
      <c r="K23" s="162">
        <v>6.3344232505885927</v>
      </c>
      <c r="L23" s="162">
        <f t="shared" si="0"/>
        <v>1.2945769476220863</v>
      </c>
      <c r="M23" s="150"/>
      <c r="N23" s="190"/>
      <c r="P23" s="5" t="s">
        <v>52</v>
      </c>
    </row>
    <row r="24" spans="1:16" x14ac:dyDescent="0.2">
      <c r="A24" s="159">
        <v>10</v>
      </c>
      <c r="B24" s="159">
        <v>20</v>
      </c>
      <c r="C24" s="160" t="s">
        <v>17</v>
      </c>
      <c r="D24" s="162">
        <v>1.6893716040598172</v>
      </c>
      <c r="E24" s="162">
        <v>4.9873997150282099</v>
      </c>
      <c r="F24" s="162">
        <v>11.664242205909366</v>
      </c>
      <c r="G24" s="162">
        <v>11.1</v>
      </c>
      <c r="H24" s="162">
        <v>13.1</v>
      </c>
      <c r="I24" s="162">
        <v>14.6</v>
      </c>
      <c r="J24" s="89">
        <v>-2.4</v>
      </c>
      <c r="K24" s="162">
        <v>2.2312749724021375</v>
      </c>
      <c r="L24" s="162">
        <f t="shared" si="0"/>
        <v>1.2857703017198954</v>
      </c>
      <c r="M24" s="150"/>
      <c r="N24" s="190"/>
    </row>
    <row r="25" spans="1:16" ht="14.25" x14ac:dyDescent="0.2">
      <c r="A25" s="198" t="s">
        <v>83</v>
      </c>
      <c r="B25" s="199"/>
      <c r="C25" s="199"/>
      <c r="D25" s="99">
        <f t="shared" ref="D25:I25" si="1">SUM(D5:D24)</f>
        <v>49.218189052812825</v>
      </c>
      <c r="E25" s="99">
        <f t="shared" si="1"/>
        <v>141.22831308738057</v>
      </c>
      <c r="F25" s="99">
        <f t="shared" si="1"/>
        <v>364.76345595997446</v>
      </c>
      <c r="G25" s="99">
        <f t="shared" si="1"/>
        <v>473.4</v>
      </c>
      <c r="H25" s="99">
        <f t="shared" si="1"/>
        <v>668.70000000000016</v>
      </c>
      <c r="I25" s="99">
        <f t="shared" si="1"/>
        <v>774.7</v>
      </c>
      <c r="J25" s="90">
        <v>15.9</v>
      </c>
      <c r="K25" s="99">
        <f>D25/D$26*100</f>
        <v>65.006013571309936</v>
      </c>
      <c r="L25" s="99">
        <f t="shared" si="0"/>
        <v>68.225085804274173</v>
      </c>
      <c r="M25" s="150"/>
      <c r="N25" s="190"/>
    </row>
    <row r="26" spans="1:16" x14ac:dyDescent="0.2">
      <c r="A26" s="169" t="s">
        <v>21</v>
      </c>
      <c r="B26" s="170"/>
      <c r="C26" s="200"/>
      <c r="D26" s="173">
        <v>75.713286123631818</v>
      </c>
      <c r="E26" s="99">
        <v>212.55575321222685</v>
      </c>
      <c r="F26" s="99">
        <v>534.21038538134599</v>
      </c>
      <c r="G26" s="99">
        <v>743.51105972662731</v>
      </c>
      <c r="H26" s="101">
        <v>985.59999999999991</v>
      </c>
      <c r="I26" s="101">
        <v>1135.5060838215413</v>
      </c>
      <c r="J26" s="90">
        <v>15.2</v>
      </c>
      <c r="K26" s="99">
        <v>100</v>
      </c>
      <c r="L26" s="99">
        <f>I26/I$26*100</f>
        <v>100</v>
      </c>
      <c r="M26" s="150"/>
      <c r="N26" s="150"/>
    </row>
    <row r="27" spans="1:16" x14ac:dyDescent="0.2">
      <c r="A27" s="174"/>
      <c r="B27" s="174"/>
      <c r="C27" s="174"/>
      <c r="D27" s="174"/>
      <c r="E27" s="174"/>
      <c r="F27" s="174"/>
      <c r="G27" s="174"/>
      <c r="H27" s="174"/>
      <c r="I27" s="174"/>
      <c r="J27" s="174"/>
      <c r="K27" s="176"/>
      <c r="L27" s="176"/>
      <c r="M27" s="150"/>
      <c r="N27" s="150"/>
    </row>
    <row r="28" spans="1:16" ht="14.25" x14ac:dyDescent="0.2">
      <c r="A28" s="195" t="s">
        <v>79</v>
      </c>
      <c r="B28" s="174"/>
      <c r="C28" s="174"/>
      <c r="D28" s="174"/>
      <c r="E28" s="174"/>
      <c r="F28" s="174"/>
      <c r="G28" s="174"/>
      <c r="H28" s="174"/>
      <c r="I28" s="174"/>
      <c r="J28" s="175"/>
      <c r="K28" s="176"/>
      <c r="L28" s="176"/>
      <c r="M28" s="150"/>
      <c r="N28" s="150"/>
    </row>
    <row r="29" spans="1:16" ht="14.25" x14ac:dyDescent="0.2">
      <c r="A29" s="195" t="s">
        <v>81</v>
      </c>
      <c r="B29" s="176"/>
      <c r="C29" s="176"/>
      <c r="D29" s="176"/>
      <c r="E29" s="176"/>
      <c r="F29" s="179"/>
      <c r="G29" s="179"/>
      <c r="H29" s="150"/>
      <c r="I29" s="150"/>
      <c r="J29" s="150"/>
      <c r="K29" s="176"/>
      <c r="L29" s="179"/>
      <c r="M29" s="150"/>
      <c r="N29" s="150"/>
    </row>
    <row r="30" spans="1:16" ht="14.25" x14ac:dyDescent="0.2">
      <c r="A30" s="195" t="s">
        <v>82</v>
      </c>
      <c r="B30" s="176"/>
      <c r="C30" s="176"/>
      <c r="D30" s="176"/>
      <c r="E30" s="176"/>
      <c r="F30" s="179"/>
      <c r="G30" s="179"/>
      <c r="H30" s="178"/>
      <c r="I30" s="150"/>
      <c r="J30" s="150"/>
      <c r="K30" s="176"/>
      <c r="L30" s="176"/>
      <c r="M30" s="150"/>
      <c r="N30" s="150"/>
    </row>
    <row r="31" spans="1:16" x14ac:dyDescent="0.2">
      <c r="A31" s="180" t="s">
        <v>56</v>
      </c>
      <c r="B31" s="176"/>
      <c r="C31" s="176"/>
      <c r="D31" s="179"/>
      <c r="E31" s="176"/>
      <c r="F31" s="179"/>
      <c r="G31" s="179"/>
      <c r="H31" s="150"/>
      <c r="I31" s="150"/>
      <c r="J31" s="150"/>
      <c r="K31" s="176"/>
      <c r="L31" s="176"/>
      <c r="M31" s="150"/>
      <c r="N31" s="150"/>
    </row>
    <row r="32" spans="1:16" x14ac:dyDescent="0.2">
      <c r="A32" s="150"/>
      <c r="B32" s="150"/>
      <c r="C32" s="184"/>
      <c r="D32" s="185"/>
      <c r="E32" s="185"/>
      <c r="F32" s="185"/>
      <c r="G32" s="185"/>
      <c r="H32" s="185"/>
      <c r="I32" s="185"/>
      <c r="J32" s="150"/>
      <c r="K32" s="150"/>
      <c r="L32" s="150"/>
      <c r="M32" s="150"/>
      <c r="N32" s="150"/>
    </row>
    <row r="33" spans="1:14" x14ac:dyDescent="0.2">
      <c r="A33" s="150"/>
      <c r="B33" s="150"/>
      <c r="C33" s="196"/>
      <c r="D33" s="197"/>
      <c r="E33" s="197"/>
      <c r="F33" s="197"/>
      <c r="G33" s="197"/>
      <c r="H33" s="197"/>
      <c r="I33" s="197"/>
      <c r="J33" s="150"/>
      <c r="K33" s="150"/>
      <c r="L33" s="150"/>
      <c r="M33" s="150"/>
      <c r="N33" s="150"/>
    </row>
    <row r="34" spans="1:14" x14ac:dyDescent="0.2">
      <c r="C34" s="35"/>
      <c r="D34" s="32"/>
      <c r="E34" s="32"/>
      <c r="F34" s="32"/>
      <c r="G34" s="32"/>
      <c r="H34" s="31"/>
      <c r="I34" s="59"/>
    </row>
    <row r="35" spans="1:14" x14ac:dyDescent="0.2">
      <c r="C35" s="78"/>
      <c r="D35" s="79"/>
      <c r="E35" s="79"/>
      <c r="F35" s="79"/>
      <c r="G35" s="79"/>
      <c r="H35" s="79"/>
      <c r="I35" s="67"/>
    </row>
    <row r="36" spans="1:14" x14ac:dyDescent="0.2">
      <c r="C36" s="31"/>
      <c r="D36" s="34"/>
      <c r="E36" s="34"/>
      <c r="F36" s="34"/>
      <c r="G36" s="34"/>
      <c r="H36" s="34"/>
      <c r="I36" s="34"/>
    </row>
    <row r="37" spans="1:14" x14ac:dyDescent="0.2">
      <c r="C37" s="31"/>
      <c r="D37" s="50"/>
      <c r="E37" s="50"/>
      <c r="F37" s="50"/>
      <c r="G37" s="50"/>
      <c r="H37" s="50"/>
      <c r="I37" s="50"/>
    </row>
    <row r="38" spans="1:14" x14ac:dyDescent="0.2">
      <c r="C38" s="35"/>
      <c r="D38" s="32"/>
      <c r="E38" s="32"/>
      <c r="F38" s="32"/>
      <c r="G38" s="32"/>
      <c r="H38" s="31"/>
      <c r="I38" s="59"/>
    </row>
    <row r="39" spans="1:14" x14ac:dyDescent="0.2">
      <c r="C39" s="78"/>
      <c r="D39" s="79"/>
      <c r="E39" s="67"/>
      <c r="F39" s="79"/>
      <c r="G39" s="79"/>
      <c r="H39" s="79"/>
      <c r="I39" s="67"/>
    </row>
    <row r="40" spans="1:14" x14ac:dyDescent="0.2">
      <c r="C40" s="31"/>
      <c r="D40" s="34"/>
      <c r="E40" s="34"/>
      <c r="F40" s="34"/>
      <c r="G40" s="34"/>
      <c r="H40" s="34"/>
      <c r="I40" s="34"/>
    </row>
    <row r="41" spans="1:14" x14ac:dyDescent="0.2">
      <c r="C41" s="31"/>
      <c r="D41" s="50"/>
      <c r="E41" s="50"/>
      <c r="F41" s="50"/>
      <c r="G41" s="50"/>
      <c r="H41" s="50"/>
      <c r="I41" s="50"/>
    </row>
    <row r="42" spans="1:14" x14ac:dyDescent="0.2">
      <c r="C42" s="59"/>
      <c r="D42" s="50"/>
      <c r="E42" s="50"/>
      <c r="F42" s="50"/>
      <c r="G42" s="50"/>
      <c r="H42" s="50"/>
      <c r="I42" s="50"/>
    </row>
    <row r="43" spans="1:14" x14ac:dyDescent="0.2">
      <c r="C43" s="66"/>
      <c r="D43" s="79"/>
      <c r="E43" s="79"/>
      <c r="F43" s="79"/>
      <c r="G43" s="79"/>
      <c r="H43" s="79"/>
      <c r="I43" s="67"/>
    </row>
    <row r="44" spans="1:14" x14ac:dyDescent="0.2">
      <c r="C44" s="31"/>
      <c r="D44" s="34"/>
      <c r="E44" s="34"/>
      <c r="F44" s="34"/>
      <c r="G44" s="34"/>
      <c r="H44" s="34"/>
      <c r="I44" s="34"/>
    </row>
    <row r="45" spans="1:14" x14ac:dyDescent="0.2">
      <c r="C45" s="35"/>
      <c r="D45" s="32"/>
      <c r="E45" s="32"/>
      <c r="F45" s="32"/>
      <c r="G45" s="32"/>
      <c r="H45" s="31"/>
      <c r="I45" s="59"/>
    </row>
    <row r="46" spans="1:14" x14ac:dyDescent="0.2">
      <c r="C46" s="78"/>
      <c r="D46" s="79"/>
      <c r="E46" s="79"/>
      <c r="F46" s="79"/>
      <c r="G46" s="79"/>
      <c r="H46" s="79"/>
      <c r="I46" s="67"/>
    </row>
    <row r="47" spans="1:14" x14ac:dyDescent="0.2">
      <c r="C47" s="31"/>
      <c r="D47" s="34"/>
      <c r="E47" s="34"/>
      <c r="F47" s="34"/>
      <c r="G47" s="34"/>
      <c r="H47" s="34"/>
      <c r="I47" s="34"/>
    </row>
    <row r="48" spans="1:14" x14ac:dyDescent="0.2">
      <c r="C48" s="65"/>
      <c r="D48" s="65"/>
      <c r="E48" s="65"/>
      <c r="F48" s="65"/>
      <c r="G48" s="65"/>
      <c r="H48" s="65"/>
      <c r="I48" s="65"/>
    </row>
  </sheetData>
  <mergeCells count="4">
    <mergeCell ref="K3:L3"/>
    <mergeCell ref="C3:C4"/>
    <mergeCell ref="J3:J4"/>
    <mergeCell ref="D3:I3"/>
  </mergeCells>
  <phoneticPr fontId="0" type="noConversion"/>
  <hyperlinks>
    <hyperlink ref="K1" location="Sommaire!A1" display="Retour au sommaire"/>
  </hyperlinks>
  <pageMargins left="0.41" right="0.78740157499999996" top="0.56999999999999995" bottom="0.984251969" header="0.4921259845" footer="0.4921259845"/>
  <pageSetup paperSize="9" scale="96" orientation="landscape" copies="2" r:id="rId1"/>
  <headerFooter alignWithMargins="0">
    <oddFooter>&amp;C&amp;F
&amp;A&amp;R&amp;D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workbookViewId="0">
      <selection activeCell="J1" sqref="J1"/>
    </sheetView>
  </sheetViews>
  <sheetFormatPr baseColWidth="10" defaultRowHeight="12.75" x14ac:dyDescent="0.2"/>
  <cols>
    <col min="1" max="1" width="21.28515625" customWidth="1"/>
    <col min="2" max="6" width="11.5703125" bestFit="1" customWidth="1"/>
    <col min="7" max="7" width="11.7109375" bestFit="1" customWidth="1"/>
    <col min="8" max="9" width="13.28515625" customWidth="1"/>
    <col min="10" max="10" width="12" customWidth="1"/>
    <col min="11" max="11" width="1.85546875" customWidth="1"/>
    <col min="12" max="16" width="7.42578125" customWidth="1"/>
  </cols>
  <sheetData>
    <row r="1" spans="1:17" ht="15.75" x14ac:dyDescent="0.2">
      <c r="A1" s="201" t="s">
        <v>29</v>
      </c>
      <c r="B1" s="202"/>
      <c r="C1" s="202"/>
      <c r="D1" s="203"/>
      <c r="E1" s="204"/>
      <c r="F1" s="150"/>
      <c r="G1" s="152"/>
      <c r="H1" s="152"/>
      <c r="I1" s="152"/>
      <c r="J1" s="149" t="s">
        <v>2</v>
      </c>
      <c r="K1" s="205"/>
      <c r="L1" s="205"/>
      <c r="M1" s="205"/>
      <c r="N1" s="206"/>
      <c r="O1" s="206"/>
      <c r="P1" s="206"/>
      <c r="Q1" s="204"/>
    </row>
    <row r="2" spans="1:17" x14ac:dyDescent="0.2">
      <c r="A2" s="207"/>
      <c r="B2" s="207"/>
      <c r="C2" s="207"/>
      <c r="D2" s="203"/>
      <c r="E2" s="204"/>
      <c r="F2" s="203"/>
      <c r="G2" s="207"/>
      <c r="H2" s="208"/>
      <c r="I2" s="208" t="s">
        <v>36</v>
      </c>
      <c r="J2" s="204"/>
      <c r="K2" s="203"/>
      <c r="L2" s="203"/>
      <c r="M2" s="203"/>
      <c r="N2" s="203" t="s">
        <v>48</v>
      </c>
      <c r="O2" s="203"/>
      <c r="P2" s="203"/>
      <c r="Q2" s="204"/>
    </row>
    <row r="3" spans="1:17" ht="40.5" customHeight="1" x14ac:dyDescent="0.2">
      <c r="A3" s="209"/>
      <c r="B3" s="93">
        <v>1980</v>
      </c>
      <c r="C3" s="210">
        <v>1990</v>
      </c>
      <c r="D3" s="188">
        <v>2000</v>
      </c>
      <c r="E3" s="92">
        <v>2010</v>
      </c>
      <c r="F3" s="92">
        <v>2012</v>
      </c>
      <c r="G3" s="92">
        <v>2013</v>
      </c>
      <c r="H3" s="92" t="s">
        <v>65</v>
      </c>
      <c r="I3" s="92" t="s">
        <v>66</v>
      </c>
      <c r="J3" s="93" t="s">
        <v>72</v>
      </c>
      <c r="K3" s="211"/>
      <c r="L3" s="93">
        <v>1980</v>
      </c>
      <c r="M3" s="93">
        <v>1990</v>
      </c>
      <c r="N3" s="188">
        <v>2000</v>
      </c>
      <c r="O3" s="188">
        <v>2010</v>
      </c>
      <c r="P3" s="92">
        <v>2015</v>
      </c>
      <c r="Q3" s="204"/>
    </row>
    <row r="4" spans="1:17" x14ac:dyDescent="0.2">
      <c r="A4" s="212" t="s">
        <v>25</v>
      </c>
      <c r="B4" s="94">
        <v>196</v>
      </c>
      <c r="C4" s="98">
        <v>262.3</v>
      </c>
      <c r="D4" s="98">
        <v>387.1</v>
      </c>
      <c r="E4" s="98">
        <v>489.35899999999998</v>
      </c>
      <c r="F4" s="98">
        <v>540.93299999999999</v>
      </c>
      <c r="G4" s="98">
        <v>566.87</v>
      </c>
      <c r="H4" s="98">
        <v>580.23800000000006</v>
      </c>
      <c r="I4" s="98">
        <v>607.57899999999995</v>
      </c>
      <c r="J4" s="95">
        <v>4.7</v>
      </c>
      <c r="K4" s="213"/>
      <c r="L4" s="98">
        <f t="shared" ref="L4:M9" si="0">B4/B$9*100</f>
        <v>68.810318739226446</v>
      </c>
      <c r="M4" s="98">
        <f t="shared" si="0"/>
        <v>60.146755331346021</v>
      </c>
      <c r="N4" s="98">
        <f t="shared" ref="N4:N9" si="1">D4/$D$9*100</f>
        <v>57.288737605446208</v>
      </c>
      <c r="O4" s="98">
        <f t="shared" ref="O4:O9" si="2">E4/$E$9*100</f>
        <v>51.501498657102204</v>
      </c>
      <c r="P4" s="98">
        <f t="shared" ref="P4:P9" si="3">I4/$I$9*100</f>
        <v>51.221570455698895</v>
      </c>
      <c r="Q4" s="204"/>
    </row>
    <row r="5" spans="1:17" x14ac:dyDescent="0.2">
      <c r="A5" s="214" t="s">
        <v>27</v>
      </c>
      <c r="B5" s="94">
        <v>22.247</v>
      </c>
      <c r="C5" s="98">
        <v>56.2</v>
      </c>
      <c r="D5" s="98">
        <v>110.134</v>
      </c>
      <c r="E5" s="98">
        <v>205.505</v>
      </c>
      <c r="F5" s="98">
        <v>233.62799999999999</v>
      </c>
      <c r="G5" s="98">
        <v>249.72200000000001</v>
      </c>
      <c r="H5" s="98">
        <v>264.38</v>
      </c>
      <c r="I5" s="98">
        <v>279.221</v>
      </c>
      <c r="J5" s="95">
        <v>5.6</v>
      </c>
      <c r="K5" s="213"/>
      <c r="L5" s="98">
        <f t="shared" si="0"/>
        <v>7.8103222499569931</v>
      </c>
      <c r="M5" s="98">
        <f t="shared" si="0"/>
        <v>12.886952533822518</v>
      </c>
      <c r="N5" s="98">
        <f t="shared" si="1"/>
        <v>16.29924522717182</v>
      </c>
      <c r="O5" s="98">
        <f t="shared" si="2"/>
        <v>21.627916277268401</v>
      </c>
      <c r="P5" s="98">
        <f t="shared" si="3"/>
        <v>23.539553085624586</v>
      </c>
      <c r="Q5" s="204"/>
    </row>
    <row r="6" spans="1:17" x14ac:dyDescent="0.2">
      <c r="A6" s="212" t="s">
        <v>39</v>
      </c>
      <c r="B6" s="94">
        <v>53.703000000000003</v>
      </c>
      <c r="C6" s="98">
        <v>92.8</v>
      </c>
      <c r="D6" s="98">
        <v>128.18899999999999</v>
      </c>
      <c r="E6" s="98">
        <v>150.19499999999999</v>
      </c>
      <c r="F6" s="98">
        <v>162.52099999999999</v>
      </c>
      <c r="G6" s="98">
        <v>167.51300000000001</v>
      </c>
      <c r="H6" s="98">
        <v>181.851</v>
      </c>
      <c r="I6" s="98">
        <v>192.559</v>
      </c>
      <c r="J6" s="95">
        <v>5.9</v>
      </c>
      <c r="K6" s="213"/>
      <c r="L6" s="98">
        <f t="shared" si="0"/>
        <v>18.853676261493256</v>
      </c>
      <c r="M6" s="98">
        <f t="shared" si="0"/>
        <v>21.279523045173125</v>
      </c>
      <c r="N6" s="98">
        <f t="shared" si="1"/>
        <v>18.971289033594786</v>
      </c>
      <c r="O6" s="98">
        <f t="shared" si="2"/>
        <v>15.806938445606326</v>
      </c>
      <c r="P6" s="98">
        <f t="shared" si="3"/>
        <v>16.233566968869766</v>
      </c>
      <c r="Q6" s="204"/>
    </row>
    <row r="7" spans="1:17" x14ac:dyDescent="0.2">
      <c r="A7" s="212" t="s">
        <v>26</v>
      </c>
      <c r="B7" s="94">
        <v>7.07</v>
      </c>
      <c r="C7" s="98">
        <v>15.2</v>
      </c>
      <c r="D7" s="98">
        <v>26.196000000000002</v>
      </c>
      <c r="E7" s="98">
        <v>50.426000000000002</v>
      </c>
      <c r="F7" s="98">
        <v>51.918999999999997</v>
      </c>
      <c r="G7" s="98">
        <v>54.476999999999997</v>
      </c>
      <c r="H7" s="98">
        <v>55.225000000000001</v>
      </c>
      <c r="I7" s="98">
        <v>53.488999999999997</v>
      </c>
      <c r="J7" s="95">
        <v>-3.3</v>
      </c>
      <c r="K7" s="213"/>
      <c r="L7" s="98">
        <f t="shared" si="0"/>
        <v>2.4820864973792394</v>
      </c>
      <c r="M7" s="98">
        <f t="shared" si="0"/>
        <v>3.4854391194680119</v>
      </c>
      <c r="N7" s="98">
        <f t="shared" si="1"/>
        <v>3.8768684327364218</v>
      </c>
      <c r="O7" s="98">
        <f t="shared" si="2"/>
        <v>5.306972123294015</v>
      </c>
      <c r="P7" s="98">
        <f t="shared" si="3"/>
        <v>4.5093569430557645</v>
      </c>
      <c r="Q7" s="204"/>
    </row>
    <row r="8" spans="1:17" x14ac:dyDescent="0.2">
      <c r="A8" s="212" t="s">
        <v>28</v>
      </c>
      <c r="B8" s="94">
        <v>5.8209999999999997</v>
      </c>
      <c r="C8" s="98">
        <v>9.6</v>
      </c>
      <c r="D8" s="98">
        <v>24.09</v>
      </c>
      <c r="E8" s="98">
        <v>54.698999999999998</v>
      </c>
      <c r="F8" s="98">
        <v>50.067</v>
      </c>
      <c r="G8" s="98">
        <v>48.606000000000002</v>
      </c>
      <c r="H8" s="98">
        <v>52.44</v>
      </c>
      <c r="I8" s="98">
        <v>53.33</v>
      </c>
      <c r="J8" s="95">
        <v>1.7</v>
      </c>
      <c r="K8" s="213"/>
      <c r="L8" s="98">
        <f t="shared" si="0"/>
        <v>2.0435962519440669</v>
      </c>
      <c r="M8" s="98">
        <f t="shared" si="0"/>
        <v>2.2013299701903231</v>
      </c>
      <c r="N8" s="98">
        <f t="shared" si="1"/>
        <v>3.5651916531004884</v>
      </c>
      <c r="O8" s="98">
        <f t="shared" si="2"/>
        <v>5.7566744967290546</v>
      </c>
      <c r="P8" s="98">
        <f t="shared" si="3"/>
        <v>4.4959525467509938</v>
      </c>
      <c r="Q8" s="204"/>
    </row>
    <row r="9" spans="1:17" x14ac:dyDescent="0.2">
      <c r="A9" s="92" t="s">
        <v>21</v>
      </c>
      <c r="B9" s="101">
        <v>284.84100000000001</v>
      </c>
      <c r="C9" s="100">
        <v>436.1</v>
      </c>
      <c r="D9" s="99">
        <v>675.7</v>
      </c>
      <c r="E9" s="99">
        <f>SUM(E4:E8)</f>
        <v>950.18399999999997</v>
      </c>
      <c r="F9" s="99">
        <v>1039.0679999999998</v>
      </c>
      <c r="G9" s="99">
        <v>1087.1880000000001</v>
      </c>
      <c r="H9" s="99">
        <f>SUM(H4:H8)</f>
        <v>1134.134</v>
      </c>
      <c r="I9" s="99">
        <f>SUM(I4:I8)</f>
        <v>1186.1779999999999</v>
      </c>
      <c r="J9" s="96">
        <f>(I9/H9-1)*100</f>
        <v>4.588875741314502</v>
      </c>
      <c r="K9" s="215"/>
      <c r="L9" s="146">
        <f t="shared" si="0"/>
        <v>100</v>
      </c>
      <c r="M9" s="146">
        <f t="shared" si="0"/>
        <v>100</v>
      </c>
      <c r="N9" s="146">
        <f t="shared" si="1"/>
        <v>100</v>
      </c>
      <c r="O9" s="146">
        <f t="shared" si="2"/>
        <v>100</v>
      </c>
      <c r="P9" s="146">
        <f t="shared" si="3"/>
        <v>100</v>
      </c>
      <c r="Q9" s="204"/>
    </row>
    <row r="10" spans="1:17" x14ac:dyDescent="0.2">
      <c r="A10" s="180" t="s">
        <v>22</v>
      </c>
      <c r="B10" s="204"/>
      <c r="C10" s="204"/>
      <c r="D10" s="204"/>
      <c r="E10" s="216"/>
      <c r="F10" s="216"/>
      <c r="G10" s="216"/>
      <c r="H10" s="204"/>
      <c r="I10" s="204"/>
      <c r="J10" s="204"/>
      <c r="K10" s="204"/>
      <c r="L10" s="204"/>
      <c r="M10" s="204"/>
      <c r="N10" s="204"/>
      <c r="O10" s="204"/>
      <c r="P10" s="204"/>
      <c r="Q10" s="204"/>
    </row>
    <row r="11" spans="1:17" x14ac:dyDescent="0.2">
      <c r="A11" s="217"/>
      <c r="B11" s="204"/>
      <c r="C11" s="204"/>
      <c r="D11" s="204"/>
      <c r="E11" s="204"/>
      <c r="F11" s="216"/>
      <c r="G11" s="216"/>
      <c r="H11" s="216"/>
      <c r="I11" s="216"/>
      <c r="J11" s="204"/>
      <c r="K11" s="204"/>
      <c r="L11" s="204"/>
      <c r="M11" s="204"/>
      <c r="N11" s="204"/>
      <c r="O11" s="204"/>
      <c r="P11" s="204"/>
      <c r="Q11" s="204"/>
    </row>
    <row r="12" spans="1:17" x14ac:dyDescent="0.2">
      <c r="A12" s="217"/>
      <c r="B12" s="204"/>
      <c r="C12" s="204"/>
      <c r="D12" s="204"/>
      <c r="E12" s="204"/>
      <c r="F12" s="216"/>
      <c r="G12" s="216"/>
      <c r="H12" s="216"/>
      <c r="I12" s="216"/>
      <c r="J12" s="204"/>
      <c r="K12" s="204"/>
      <c r="L12" s="204"/>
      <c r="M12" s="204"/>
      <c r="N12" s="204"/>
      <c r="O12" s="204"/>
      <c r="P12" s="204"/>
      <c r="Q12" s="204"/>
    </row>
    <row r="13" spans="1:17" x14ac:dyDescent="0.2">
      <c r="A13" s="8"/>
      <c r="D13" s="43"/>
      <c r="E13" s="43"/>
      <c r="F13" s="45"/>
      <c r="G13" s="45"/>
      <c r="H13" s="45"/>
      <c r="I13" s="45"/>
    </row>
    <row r="14" spans="1:17" x14ac:dyDescent="0.2">
      <c r="A14" s="8"/>
      <c r="D14" s="43"/>
      <c r="E14" s="43"/>
      <c r="F14" s="45"/>
      <c r="G14" s="45"/>
      <c r="H14" s="45"/>
      <c r="I14" s="45"/>
    </row>
    <row r="15" spans="1:17" x14ac:dyDescent="0.2">
      <c r="A15" s="8"/>
      <c r="D15" s="43"/>
      <c r="E15" s="43"/>
      <c r="F15" s="45"/>
      <c r="G15" s="45"/>
      <c r="H15" s="45"/>
      <c r="I15" s="45"/>
    </row>
    <row r="16" spans="1:17" x14ac:dyDescent="0.2">
      <c r="A16" s="8"/>
      <c r="D16" s="43"/>
      <c r="E16" s="43"/>
      <c r="F16" s="45"/>
      <c r="G16" s="45"/>
      <c r="H16" s="45"/>
      <c r="I16" s="45"/>
    </row>
    <row r="17" spans="1:9" x14ac:dyDescent="0.2">
      <c r="A17" s="8"/>
      <c r="D17" s="43"/>
      <c r="E17" s="43"/>
      <c r="F17" s="45"/>
      <c r="G17" s="45"/>
      <c r="H17" s="45"/>
      <c r="I17" s="45"/>
    </row>
  </sheetData>
  <phoneticPr fontId="0" type="noConversion"/>
  <hyperlinks>
    <hyperlink ref="J1" location="Sommaire!A1" display="Retour au sommaire"/>
  </hyperlinks>
  <pageMargins left="0.78740157499999996" right="0.78740157499999996" top="0.984251969" bottom="0.984251969" header="0.4921259845" footer="0.4921259845"/>
  <pageSetup paperSize="9" scale="73" orientation="landscape" r:id="rId1"/>
  <headerFooter alignWithMargins="0">
    <oddFooter>&amp;C&amp;F
&amp;A&amp;R&amp;D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zoomScaleNormal="100" workbookViewId="0">
      <selection activeCell="J1" sqref="J1"/>
    </sheetView>
  </sheetViews>
  <sheetFormatPr baseColWidth="10" defaultRowHeight="12.75" x14ac:dyDescent="0.2"/>
  <cols>
    <col min="1" max="1" width="20.140625" customWidth="1"/>
    <col min="2" max="10" width="11" customWidth="1"/>
    <col min="11" max="11" width="3.85546875" customWidth="1"/>
    <col min="12" max="16" width="8" customWidth="1"/>
  </cols>
  <sheetData>
    <row r="1" spans="1:17" ht="15.75" x14ac:dyDescent="0.2">
      <c r="A1" s="201" t="s">
        <v>30</v>
      </c>
      <c r="B1" s="202"/>
      <c r="C1" s="202"/>
      <c r="D1" s="203"/>
      <c r="E1" s="203"/>
      <c r="F1" s="150"/>
      <c r="G1" s="203"/>
      <c r="H1" s="203"/>
      <c r="I1" s="203"/>
      <c r="J1" s="149" t="s">
        <v>2</v>
      </c>
      <c r="K1" s="203"/>
      <c r="L1" s="203"/>
      <c r="M1" s="203"/>
      <c r="N1" s="203"/>
      <c r="O1" s="203"/>
      <c r="P1" s="203"/>
      <c r="Q1" s="204"/>
    </row>
    <row r="2" spans="1:17" x14ac:dyDescent="0.2">
      <c r="A2" s="218"/>
      <c r="B2" s="219"/>
      <c r="C2" s="220"/>
      <c r="D2" s="203"/>
      <c r="E2" s="204"/>
      <c r="F2" s="219"/>
      <c r="G2" s="221"/>
      <c r="H2" s="221"/>
      <c r="I2" s="221"/>
      <c r="J2" s="221" t="s">
        <v>41</v>
      </c>
      <c r="K2" s="203"/>
      <c r="L2" s="203"/>
      <c r="M2" s="203"/>
      <c r="N2" s="203" t="s">
        <v>48</v>
      </c>
      <c r="O2" s="203"/>
      <c r="P2" s="222"/>
      <c r="Q2" s="204"/>
    </row>
    <row r="3" spans="1:17" ht="44.25" customHeight="1" x14ac:dyDescent="0.2">
      <c r="A3" s="209"/>
      <c r="B3" s="93">
        <v>1980</v>
      </c>
      <c r="C3" s="210">
        <v>1990</v>
      </c>
      <c r="D3" s="92">
        <v>2000</v>
      </c>
      <c r="E3" s="92">
        <v>2010</v>
      </c>
      <c r="F3" s="92">
        <v>2012</v>
      </c>
      <c r="G3" s="92">
        <v>2013</v>
      </c>
      <c r="H3" s="92" t="s">
        <v>65</v>
      </c>
      <c r="I3" s="92" t="s">
        <v>66</v>
      </c>
      <c r="J3" s="93" t="s">
        <v>85</v>
      </c>
      <c r="K3" s="211"/>
      <c r="L3" s="93">
        <v>1980</v>
      </c>
      <c r="M3" s="93">
        <v>1990</v>
      </c>
      <c r="N3" s="188">
        <v>2000</v>
      </c>
      <c r="O3" s="188">
        <v>2010</v>
      </c>
      <c r="P3" s="92">
        <v>2015</v>
      </c>
      <c r="Q3" s="204"/>
    </row>
    <row r="4" spans="1:17" x14ac:dyDescent="0.2">
      <c r="A4" s="223" t="s">
        <v>25</v>
      </c>
      <c r="B4" s="94">
        <v>45.602678142164613</v>
      </c>
      <c r="C4" s="94">
        <v>112.41908949074076</v>
      </c>
      <c r="D4" s="94">
        <v>250.82576725125463</v>
      </c>
      <c r="E4" s="94">
        <v>310.65920929999999</v>
      </c>
      <c r="F4" s="94">
        <v>354.46116899999998</v>
      </c>
      <c r="G4" s="94">
        <v>370.53473399999996</v>
      </c>
      <c r="H4" s="94">
        <v>386.6</v>
      </c>
      <c r="I4" s="94">
        <v>405.69175304191083</v>
      </c>
      <c r="J4" s="95">
        <v>3</v>
      </c>
      <c r="K4" s="224"/>
      <c r="L4" s="97">
        <f t="shared" ref="L4:M9" si="0">B4/B$9*100</f>
        <v>60.230747438039131</v>
      </c>
      <c r="M4" s="97">
        <f t="shared" si="0"/>
        <v>52.889224493724065</v>
      </c>
      <c r="N4" s="97">
        <f t="shared" ref="N4:N9" si="1">D4/$D$9*100</f>
        <v>46.952619064528797</v>
      </c>
      <c r="O4" s="97">
        <f>E4/E$9*100</f>
        <v>41.782728748409276</v>
      </c>
      <c r="P4" s="97">
        <f t="shared" ref="P4:P9" si="2">I4/$I$9*100</f>
        <v>35.727836144792526</v>
      </c>
      <c r="Q4" s="225"/>
    </row>
    <row r="5" spans="1:17" x14ac:dyDescent="0.2">
      <c r="A5" s="214" t="s">
        <v>27</v>
      </c>
      <c r="B5" s="94">
        <v>6.6716864573640766</v>
      </c>
      <c r="C5" s="94">
        <v>36.564823214421992</v>
      </c>
      <c r="D5" s="94">
        <v>93.088702628523691</v>
      </c>
      <c r="E5" s="94">
        <v>207.95127102662741</v>
      </c>
      <c r="F5" s="94">
        <v>256.28874189999999</v>
      </c>
      <c r="G5" s="94">
        <v>271.3</v>
      </c>
      <c r="H5" s="94">
        <v>316.2</v>
      </c>
      <c r="I5" s="94">
        <v>377.24470482199189</v>
      </c>
      <c r="J5" s="95">
        <v>4</v>
      </c>
      <c r="K5" s="224"/>
      <c r="L5" s="97">
        <f t="shared" si="0"/>
        <v>8.8117776931117699</v>
      </c>
      <c r="M5" s="97">
        <f t="shared" si="0"/>
        <v>17.202462253709854</v>
      </c>
      <c r="N5" s="97">
        <f t="shared" si="1"/>
        <v>17.425476025156705</v>
      </c>
      <c r="O5" s="97">
        <f t="shared" ref="O5:O9" si="3">E5/E$9*100</f>
        <v>27.9688201414363</v>
      </c>
      <c r="P5" s="97">
        <f t="shared" si="2"/>
        <v>33.222605338438726</v>
      </c>
      <c r="Q5" s="225"/>
    </row>
    <row r="6" spans="1:17" x14ac:dyDescent="0.2">
      <c r="A6" s="223" t="s">
        <v>39</v>
      </c>
      <c r="B6" s="94">
        <v>18.864896130273923</v>
      </c>
      <c r="C6" s="94">
        <v>54.503411872355926</v>
      </c>
      <c r="D6" s="94">
        <v>160.94971461824196</v>
      </c>
      <c r="E6" s="94">
        <v>162.19109459999999</v>
      </c>
      <c r="F6" s="94">
        <v>194.07533140000001</v>
      </c>
      <c r="G6" s="94">
        <v>198.916245</v>
      </c>
      <c r="H6" s="94">
        <v>216.8</v>
      </c>
      <c r="I6" s="94">
        <v>273.75754844524562</v>
      </c>
      <c r="J6" s="95">
        <v>7.8</v>
      </c>
      <c r="K6" s="224"/>
      <c r="L6" s="97">
        <f t="shared" si="0"/>
        <v>24.916229496986215</v>
      </c>
      <c r="M6" s="97">
        <f t="shared" si="0"/>
        <v>25.64193678537454</v>
      </c>
      <c r="N6" s="97">
        <f t="shared" si="1"/>
        <v>30.128525955808222</v>
      </c>
      <c r="O6" s="97">
        <f t="shared" si="3"/>
        <v>21.814214123409826</v>
      </c>
      <c r="P6" s="97">
        <f t="shared" si="2"/>
        <v>24.108857922091943</v>
      </c>
      <c r="Q6" s="225"/>
    </row>
    <row r="7" spans="1:17" x14ac:dyDescent="0.2">
      <c r="A7" s="223" t="s">
        <v>26</v>
      </c>
      <c r="B7" s="94">
        <v>2.0044645564807815</v>
      </c>
      <c r="C7" s="94">
        <v>5.0369668678988164</v>
      </c>
      <c r="D7" s="94">
        <v>11.17954852801636</v>
      </c>
      <c r="E7" s="94">
        <v>23.372739799999998</v>
      </c>
      <c r="F7" s="94">
        <v>27.048259900000001</v>
      </c>
      <c r="G7" s="94">
        <v>27</v>
      </c>
      <c r="H7" s="94">
        <v>27.2</v>
      </c>
      <c r="I7" s="94">
        <v>29.782785038305541</v>
      </c>
      <c r="J7" s="95">
        <v>2.4</v>
      </c>
      <c r="K7" s="224"/>
      <c r="L7" s="97">
        <f t="shared" si="0"/>
        <v>2.6474409698816959</v>
      </c>
      <c r="M7" s="97">
        <f t="shared" si="0"/>
        <v>2.3697156119174263</v>
      </c>
      <c r="N7" s="97">
        <f t="shared" si="1"/>
        <v>2.0927239218750571</v>
      </c>
      <c r="O7" s="97">
        <f t="shared" si="3"/>
        <v>3.1435631648295375</v>
      </c>
      <c r="P7" s="97">
        <f t="shared" si="2"/>
        <v>2.6228644181343084</v>
      </c>
      <c r="Q7" s="225"/>
    </row>
    <row r="8" spans="1:17" x14ac:dyDescent="0.2">
      <c r="A8" s="223" t="s">
        <v>28</v>
      </c>
      <c r="B8" s="94">
        <v>2.5695608373484262</v>
      </c>
      <c r="C8" s="94">
        <v>4.031461766809362</v>
      </c>
      <c r="D8" s="94">
        <v>18.166652355309303</v>
      </c>
      <c r="E8" s="94">
        <v>39.336745000000001</v>
      </c>
      <c r="F8" s="94">
        <v>37.180947599999996</v>
      </c>
      <c r="G8" s="94">
        <v>34.014516</v>
      </c>
      <c r="H8" s="94">
        <v>38.799999999999997</v>
      </c>
      <c r="I8" s="94">
        <v>49.029292474087434</v>
      </c>
      <c r="J8" s="95">
        <v>4.3</v>
      </c>
      <c r="K8" s="224"/>
      <c r="L8" s="97">
        <f t="shared" si="0"/>
        <v>3.3938044019811846</v>
      </c>
      <c r="M8" s="97">
        <f t="shared" si="0"/>
        <v>1.8966608552741164</v>
      </c>
      <c r="N8" s="97">
        <f t="shared" si="1"/>
        <v>3.4006550326312057</v>
      </c>
      <c r="O8" s="97">
        <f t="shared" si="3"/>
        <v>5.2906738219150711</v>
      </c>
      <c r="P8" s="97">
        <f t="shared" si="2"/>
        <v>4.3178361765424933</v>
      </c>
      <c r="Q8" s="225"/>
    </row>
    <row r="9" spans="1:17" x14ac:dyDescent="0.2">
      <c r="A9" s="210" t="s">
        <v>21</v>
      </c>
      <c r="B9" s="101">
        <v>75.713286123631818</v>
      </c>
      <c r="C9" s="101">
        <v>212.55575321222685</v>
      </c>
      <c r="D9" s="101">
        <v>534.21038538134599</v>
      </c>
      <c r="E9" s="101">
        <f>SUM(E4:E8)</f>
        <v>743.51105972662731</v>
      </c>
      <c r="F9" s="101">
        <v>869.05444979999982</v>
      </c>
      <c r="G9" s="101">
        <v>901.76549499999999</v>
      </c>
      <c r="H9" s="101">
        <f>SUM(H4:H8)</f>
        <v>985.59999999999991</v>
      </c>
      <c r="I9" s="101">
        <v>1135.5060838215413</v>
      </c>
      <c r="J9" s="96">
        <v>4.4000000000000004</v>
      </c>
      <c r="K9" s="226"/>
      <c r="L9" s="144">
        <f t="shared" si="0"/>
        <v>100</v>
      </c>
      <c r="M9" s="144">
        <f t="shared" si="0"/>
        <v>100</v>
      </c>
      <c r="N9" s="144">
        <f t="shared" si="1"/>
        <v>100</v>
      </c>
      <c r="O9" s="144">
        <f t="shared" si="3"/>
        <v>100</v>
      </c>
      <c r="P9" s="144">
        <f t="shared" si="2"/>
        <v>100</v>
      </c>
      <c r="Q9" s="225"/>
    </row>
    <row r="10" spans="1:17" x14ac:dyDescent="0.2">
      <c r="A10" s="204"/>
      <c r="B10" s="204"/>
      <c r="C10" s="204"/>
      <c r="D10" s="204"/>
      <c r="E10" s="204"/>
      <c r="F10" s="204"/>
      <c r="G10" s="204"/>
      <c r="H10" s="204"/>
      <c r="I10" s="204"/>
      <c r="J10" s="204"/>
      <c r="K10" s="204"/>
      <c r="L10" s="204"/>
      <c r="M10" s="204"/>
      <c r="N10" s="204"/>
      <c r="O10" s="204"/>
      <c r="P10" s="204"/>
      <c r="Q10" s="204"/>
    </row>
    <row r="11" spans="1:17" ht="14.25" x14ac:dyDescent="0.2">
      <c r="A11" s="150" t="s">
        <v>84</v>
      </c>
      <c r="B11" s="204"/>
      <c r="C11" s="204"/>
      <c r="D11" s="216"/>
      <c r="E11" s="216"/>
      <c r="F11" s="216"/>
      <c r="G11" s="216"/>
      <c r="H11" s="216"/>
      <c r="I11" s="216"/>
      <c r="J11" s="204"/>
      <c r="K11" s="204"/>
      <c r="L11" s="204"/>
      <c r="M11" s="204"/>
      <c r="N11" s="204"/>
      <c r="O11" s="204"/>
      <c r="P11" s="204"/>
      <c r="Q11" s="204"/>
    </row>
    <row r="12" spans="1:17" x14ac:dyDescent="0.2">
      <c r="A12" s="180" t="s">
        <v>22</v>
      </c>
      <c r="B12" s="204"/>
      <c r="C12" s="204"/>
      <c r="D12" s="216"/>
      <c r="E12" s="216"/>
      <c r="F12" s="216"/>
      <c r="G12" s="216"/>
      <c r="H12" s="216"/>
      <c r="I12" s="216"/>
      <c r="J12" s="204"/>
      <c r="K12" s="204"/>
      <c r="L12" s="204"/>
      <c r="M12" s="204"/>
      <c r="N12" s="204"/>
      <c r="O12" s="204"/>
      <c r="P12" s="204"/>
      <c r="Q12" s="204"/>
    </row>
    <row r="13" spans="1:17" x14ac:dyDescent="0.2">
      <c r="A13" s="8"/>
      <c r="D13" s="80"/>
      <c r="E13" s="87"/>
      <c r="F13" s="87"/>
      <c r="G13" s="87"/>
      <c r="H13" s="2"/>
      <c r="I13" s="2"/>
      <c r="J13" s="2"/>
    </row>
    <row r="14" spans="1:17" x14ac:dyDescent="0.2">
      <c r="A14" s="8"/>
      <c r="D14" s="80"/>
      <c r="E14" s="87"/>
      <c r="F14" s="87"/>
      <c r="G14" s="87"/>
      <c r="H14" s="2"/>
      <c r="I14" s="2"/>
      <c r="J14" s="2"/>
    </row>
    <row r="15" spans="1:17" x14ac:dyDescent="0.2">
      <c r="A15" s="8"/>
      <c r="D15" s="80"/>
      <c r="E15" s="87"/>
      <c r="F15" s="87"/>
      <c r="G15" s="87"/>
      <c r="H15" s="87"/>
      <c r="I15" s="87"/>
      <c r="J15" s="2"/>
    </row>
    <row r="16" spans="1:17" x14ac:dyDescent="0.2">
      <c r="A16" s="8"/>
      <c r="D16" s="80"/>
      <c r="E16" s="80"/>
      <c r="F16" s="80"/>
      <c r="G16" s="80"/>
    </row>
    <row r="17" spans="1:7" x14ac:dyDescent="0.2">
      <c r="A17" s="8"/>
      <c r="D17" s="80"/>
      <c r="E17" s="80"/>
      <c r="F17" s="80"/>
      <c r="G17" s="80"/>
    </row>
    <row r="18" spans="1:7" x14ac:dyDescent="0.2">
      <c r="A18" s="8"/>
      <c r="D18" s="80"/>
      <c r="E18" s="80"/>
      <c r="F18" s="80"/>
      <c r="G18" s="80"/>
    </row>
    <row r="19" spans="1:7" x14ac:dyDescent="0.2">
      <c r="A19" s="8"/>
      <c r="D19" s="80"/>
      <c r="E19" s="80"/>
      <c r="F19" s="80"/>
      <c r="G19" s="80"/>
    </row>
    <row r="20" spans="1:7" x14ac:dyDescent="0.2">
      <c r="A20" s="8"/>
      <c r="D20" s="80"/>
      <c r="E20" s="80"/>
      <c r="F20" s="80"/>
      <c r="G20" s="80"/>
    </row>
    <row r="21" spans="1:7" x14ac:dyDescent="0.2">
      <c r="A21" s="8"/>
      <c r="D21" s="80"/>
      <c r="E21" s="80"/>
      <c r="F21" s="80"/>
      <c r="G21" s="80"/>
    </row>
    <row r="22" spans="1:7" x14ac:dyDescent="0.2">
      <c r="A22" s="8"/>
      <c r="D22" s="80"/>
      <c r="E22" s="80"/>
      <c r="F22" s="80"/>
      <c r="G22" s="80"/>
    </row>
    <row r="23" spans="1:7" x14ac:dyDescent="0.2">
      <c r="A23" s="8"/>
      <c r="D23" s="80"/>
      <c r="E23" s="80"/>
      <c r="F23" s="80"/>
      <c r="G23" s="80"/>
    </row>
    <row r="24" spans="1:7" x14ac:dyDescent="0.2">
      <c r="A24" s="8"/>
      <c r="D24" s="80"/>
      <c r="E24" s="80"/>
      <c r="F24" s="80"/>
      <c r="G24" s="80"/>
    </row>
    <row r="25" spans="1:7" x14ac:dyDescent="0.2">
      <c r="A25" s="8"/>
      <c r="D25" s="80"/>
      <c r="E25" s="80"/>
      <c r="F25" s="80"/>
      <c r="G25" s="80"/>
    </row>
    <row r="26" spans="1:7" x14ac:dyDescent="0.2">
      <c r="A26" s="8"/>
      <c r="D26" s="80"/>
      <c r="E26" s="80"/>
      <c r="F26" s="80"/>
      <c r="G26" s="80"/>
    </row>
    <row r="27" spans="1:7" x14ac:dyDescent="0.2">
      <c r="A27" s="8"/>
      <c r="D27" s="80"/>
      <c r="E27" s="80"/>
      <c r="F27" s="80"/>
      <c r="G27" s="80"/>
    </row>
    <row r="28" spans="1:7" x14ac:dyDescent="0.2">
      <c r="A28" s="8"/>
      <c r="D28" s="80"/>
      <c r="E28" s="80"/>
      <c r="F28" s="80"/>
      <c r="G28" s="80"/>
    </row>
    <row r="29" spans="1:7" x14ac:dyDescent="0.2">
      <c r="A29" s="8"/>
      <c r="D29" s="80"/>
      <c r="E29" s="80"/>
      <c r="F29" s="80"/>
      <c r="G29" s="80"/>
    </row>
    <row r="30" spans="1:7" x14ac:dyDescent="0.2">
      <c r="A30" s="8"/>
      <c r="D30" s="80"/>
      <c r="E30" s="80"/>
      <c r="F30" s="80"/>
      <c r="G30" s="80"/>
    </row>
    <row r="31" spans="1:7" x14ac:dyDescent="0.2">
      <c r="A31" s="8"/>
      <c r="D31" s="80"/>
      <c r="E31" s="80"/>
      <c r="F31" s="80"/>
      <c r="G31" s="80"/>
    </row>
    <row r="32" spans="1:7" x14ac:dyDescent="0.2">
      <c r="A32" s="8"/>
      <c r="D32" s="80"/>
      <c r="E32" s="80"/>
      <c r="F32" s="80"/>
      <c r="G32" s="80"/>
    </row>
    <row r="33" spans="1:7" x14ac:dyDescent="0.2">
      <c r="A33" s="8"/>
      <c r="D33" s="80"/>
      <c r="E33" s="80"/>
      <c r="F33" s="80"/>
      <c r="G33" s="80"/>
    </row>
    <row r="34" spans="1:7" x14ac:dyDescent="0.2">
      <c r="A34" s="8"/>
      <c r="D34" s="80"/>
      <c r="E34" s="80"/>
      <c r="F34" s="80"/>
      <c r="G34" s="80"/>
    </row>
    <row r="35" spans="1:7" x14ac:dyDescent="0.2">
      <c r="A35" s="8"/>
      <c r="D35" s="80"/>
      <c r="E35" s="80"/>
      <c r="F35" s="80"/>
      <c r="G35" s="80"/>
    </row>
    <row r="36" spans="1:7" x14ac:dyDescent="0.2">
      <c r="A36" s="8"/>
      <c r="D36" s="80"/>
      <c r="E36" s="80"/>
      <c r="F36" s="80"/>
      <c r="G36" s="80"/>
    </row>
    <row r="37" spans="1:7" x14ac:dyDescent="0.2">
      <c r="A37" s="8"/>
      <c r="D37" s="80"/>
      <c r="E37" s="80"/>
      <c r="F37" s="80"/>
      <c r="G37" s="80"/>
    </row>
    <row r="38" spans="1:7" x14ac:dyDescent="0.2">
      <c r="A38" s="8"/>
      <c r="D38" s="80"/>
      <c r="E38" s="80"/>
      <c r="F38" s="80"/>
      <c r="G38" s="80"/>
    </row>
    <row r="39" spans="1:7" x14ac:dyDescent="0.2">
      <c r="A39" s="8"/>
      <c r="D39" s="80"/>
      <c r="E39" s="80"/>
      <c r="F39" s="80"/>
      <c r="G39" s="80"/>
    </row>
    <row r="40" spans="1:7" x14ac:dyDescent="0.2">
      <c r="A40" s="8"/>
      <c r="D40" s="80"/>
      <c r="E40" s="80"/>
      <c r="F40" s="80"/>
      <c r="G40" s="80"/>
    </row>
    <row r="41" spans="1:7" x14ac:dyDescent="0.2">
      <c r="A41" s="8"/>
      <c r="D41" s="80"/>
      <c r="E41" s="80"/>
      <c r="F41" s="80"/>
      <c r="G41" s="80"/>
    </row>
    <row r="42" spans="1:7" x14ac:dyDescent="0.2">
      <c r="A42" s="8"/>
      <c r="D42" s="80"/>
      <c r="E42" s="80"/>
      <c r="F42" s="80"/>
      <c r="G42" s="80"/>
    </row>
    <row r="43" spans="1:7" x14ac:dyDescent="0.2">
      <c r="A43" s="8"/>
      <c r="D43" s="80"/>
      <c r="E43" s="80"/>
      <c r="F43" s="80"/>
      <c r="G43" s="80"/>
    </row>
    <row r="44" spans="1:7" x14ac:dyDescent="0.2">
      <c r="A44" s="8"/>
      <c r="D44" s="80"/>
      <c r="E44" s="80"/>
      <c r="F44" s="80"/>
      <c r="G44" s="80"/>
    </row>
    <row r="45" spans="1:7" x14ac:dyDescent="0.2">
      <c r="A45" s="8"/>
      <c r="D45" s="80"/>
      <c r="E45" s="80"/>
      <c r="F45" s="80"/>
      <c r="G45" s="80"/>
    </row>
    <row r="46" spans="1:7" x14ac:dyDescent="0.2">
      <c r="A46" s="8"/>
      <c r="D46" s="80"/>
      <c r="E46" s="80"/>
      <c r="F46" s="80"/>
      <c r="G46" s="80"/>
    </row>
    <row r="47" spans="1:7" x14ac:dyDescent="0.2">
      <c r="A47" s="8"/>
      <c r="D47" s="80"/>
      <c r="E47" s="80"/>
      <c r="F47" s="80"/>
      <c r="G47" s="80"/>
    </row>
    <row r="48" spans="1:7" x14ac:dyDescent="0.2">
      <c r="A48" s="8"/>
      <c r="D48" s="80"/>
      <c r="E48" s="80"/>
      <c r="F48" s="80"/>
      <c r="G48" s="80"/>
    </row>
    <row r="49" spans="1:15" x14ac:dyDescent="0.2">
      <c r="A49" s="8"/>
      <c r="D49" s="80"/>
      <c r="E49" s="80"/>
      <c r="F49" s="80"/>
      <c r="G49" s="80"/>
    </row>
    <row r="50" spans="1:15" x14ac:dyDescent="0.2">
      <c r="A50" s="8"/>
      <c r="D50" s="80"/>
      <c r="E50" s="80"/>
      <c r="F50" s="80"/>
      <c r="G50" s="80"/>
    </row>
    <row r="51" spans="1:15" x14ac:dyDescent="0.2">
      <c r="A51" s="8"/>
      <c r="D51" s="80"/>
      <c r="E51" s="80"/>
      <c r="F51" s="80"/>
      <c r="G51" s="80"/>
    </row>
    <row r="52" spans="1:15" x14ac:dyDescent="0.2">
      <c r="A52" s="8"/>
      <c r="D52" s="80"/>
      <c r="E52" s="80"/>
      <c r="F52" s="80"/>
      <c r="G52" s="80"/>
    </row>
    <row r="53" spans="1:15" x14ac:dyDescent="0.2">
      <c r="A53" s="8"/>
      <c r="D53" s="80"/>
      <c r="E53" s="80"/>
      <c r="F53" s="80"/>
      <c r="G53" s="80"/>
    </row>
    <row r="54" spans="1:15" ht="13.5" thickBot="1" x14ac:dyDescent="0.25">
      <c r="D54" s="58"/>
      <c r="E54" s="58"/>
      <c r="F54" s="58"/>
      <c r="G54" s="58"/>
    </row>
    <row r="55" spans="1:15" ht="13.5" thickBot="1" x14ac:dyDescent="0.25">
      <c r="F55" s="84" t="s">
        <v>57</v>
      </c>
      <c r="G55" s="85"/>
    </row>
    <row r="56" spans="1:15" ht="38.25" x14ac:dyDescent="0.2">
      <c r="A56" s="10"/>
      <c r="B56" s="11">
        <v>1980</v>
      </c>
      <c r="C56" s="12">
        <v>1990</v>
      </c>
      <c r="D56" s="13" t="s">
        <v>53</v>
      </c>
      <c r="E56" s="13" t="s">
        <v>40</v>
      </c>
      <c r="F56" s="83" t="s">
        <v>55</v>
      </c>
      <c r="G56" s="83" t="s">
        <v>54</v>
      </c>
      <c r="H56" s="11" t="s">
        <v>58</v>
      </c>
      <c r="I56" s="77"/>
      <c r="J56" s="14"/>
      <c r="K56" s="11">
        <v>1980</v>
      </c>
      <c r="L56" s="11">
        <v>1990</v>
      </c>
      <c r="M56" s="6">
        <v>2000</v>
      </c>
      <c r="N56" s="13">
        <v>2013</v>
      </c>
      <c r="O56" s="14"/>
    </row>
    <row r="57" spans="1:15" x14ac:dyDescent="0.2">
      <c r="A57" s="54" t="s">
        <v>25</v>
      </c>
      <c r="B57" s="16">
        <v>45.602678142164613</v>
      </c>
      <c r="C57" s="16">
        <v>112.41908949074076</v>
      </c>
      <c r="D57" s="16">
        <v>250.82576725125463</v>
      </c>
      <c r="E57" s="16">
        <v>335.26387875383693</v>
      </c>
      <c r="F57" s="16">
        <v>492.07799999999997</v>
      </c>
      <c r="G57" s="16">
        <v>509.31099999999998</v>
      </c>
      <c r="H57" s="18">
        <v>4</v>
      </c>
      <c r="I57" s="73"/>
      <c r="J57" s="25"/>
      <c r="K57" s="55">
        <f t="shared" ref="K57:L62" si="4">B57/B$9*100</f>
        <v>60.230747438039131</v>
      </c>
      <c r="L57" s="55">
        <f t="shared" si="4"/>
        <v>52.889224493724065</v>
      </c>
      <c r="M57" s="55">
        <f t="shared" ref="M57:M62" si="5">D57/$D$9*100</f>
        <v>46.952619064528797</v>
      </c>
      <c r="N57" s="55">
        <f t="shared" ref="N57:N62" si="6">G57/$H$9*100</f>
        <v>51.675223214285715</v>
      </c>
      <c r="O57" s="142"/>
    </row>
    <row r="58" spans="1:15" x14ac:dyDescent="0.2">
      <c r="A58" s="20" t="s">
        <v>27</v>
      </c>
      <c r="B58" s="16">
        <v>6.6716864573640766</v>
      </c>
      <c r="C58" s="16">
        <v>36.564823214421992</v>
      </c>
      <c r="D58" s="16">
        <v>93.088702628523691</v>
      </c>
      <c r="E58" s="16">
        <v>216.90258646624648</v>
      </c>
      <c r="F58" s="16">
        <v>360.28699999999998</v>
      </c>
      <c r="G58" s="16">
        <v>377.4</v>
      </c>
      <c r="H58" s="18">
        <v>8.3000000000000007</v>
      </c>
      <c r="I58" s="73"/>
      <c r="J58" s="25"/>
      <c r="K58" s="55">
        <f t="shared" si="4"/>
        <v>8.8117776931117699</v>
      </c>
      <c r="L58" s="55">
        <f t="shared" si="4"/>
        <v>17.202462253709854</v>
      </c>
      <c r="M58" s="55">
        <f t="shared" si="5"/>
        <v>17.425476025156705</v>
      </c>
      <c r="N58" s="55">
        <f t="shared" si="6"/>
        <v>38.291396103896105</v>
      </c>
      <c r="O58" s="142"/>
    </row>
    <row r="59" spans="1:15" x14ac:dyDescent="0.2">
      <c r="A59" s="54" t="s">
        <v>39</v>
      </c>
      <c r="B59" s="16">
        <v>18.864896130273923</v>
      </c>
      <c r="C59" s="16">
        <v>54.503411872355926</v>
      </c>
      <c r="D59" s="16">
        <v>160.94971461824196</v>
      </c>
      <c r="E59" s="16">
        <v>168.51156693635639</v>
      </c>
      <c r="F59" s="16">
        <v>264.16500000000002</v>
      </c>
      <c r="G59" s="16">
        <v>273.87200000000001</v>
      </c>
      <c r="H59" s="18">
        <v>4.9000000000000004</v>
      </c>
      <c r="I59" s="73"/>
      <c r="J59" s="25"/>
      <c r="K59" s="55">
        <f t="shared" si="4"/>
        <v>24.916229496986215</v>
      </c>
      <c r="L59" s="55">
        <f t="shared" si="4"/>
        <v>25.64193678537454</v>
      </c>
      <c r="M59" s="55">
        <f t="shared" si="5"/>
        <v>30.128525955808222</v>
      </c>
      <c r="N59" s="55">
        <f t="shared" si="6"/>
        <v>27.78733766233767</v>
      </c>
      <c r="O59" s="142"/>
    </row>
    <row r="60" spans="1:15" x14ac:dyDescent="0.2">
      <c r="A60" s="54" t="s">
        <v>26</v>
      </c>
      <c r="B60" s="16">
        <v>2.0044645564807815</v>
      </c>
      <c r="C60" s="16">
        <v>5.0369668678988164</v>
      </c>
      <c r="D60" s="16">
        <v>11.17954852801636</v>
      </c>
      <c r="E60" s="16">
        <v>23.53530593390791</v>
      </c>
      <c r="F60" s="16">
        <v>35.493000000000002</v>
      </c>
      <c r="G60" s="16">
        <v>36.415999999999997</v>
      </c>
      <c r="H60" s="18">
        <v>2.4</v>
      </c>
      <c r="I60" s="73"/>
      <c r="J60" s="25"/>
      <c r="K60" s="55">
        <f t="shared" si="4"/>
        <v>2.6474409698816959</v>
      </c>
      <c r="L60" s="55">
        <f t="shared" si="4"/>
        <v>2.3697156119174263</v>
      </c>
      <c r="M60" s="55">
        <f t="shared" si="5"/>
        <v>2.0927239218750571</v>
      </c>
      <c r="N60" s="55">
        <f t="shared" si="6"/>
        <v>3.6948051948051943</v>
      </c>
      <c r="O60" s="142"/>
    </row>
    <row r="61" spans="1:15" x14ac:dyDescent="0.2">
      <c r="A61" s="54" t="s">
        <v>28</v>
      </c>
      <c r="B61" s="16">
        <v>2.5695608373484262</v>
      </c>
      <c r="C61" s="16">
        <v>4.031461766809362</v>
      </c>
      <c r="D61" s="16">
        <v>18.166652355309303</v>
      </c>
      <c r="E61" s="16">
        <v>32.651706462734971</v>
      </c>
      <c r="F61" s="16">
        <v>45.171999999999997</v>
      </c>
      <c r="G61" s="16">
        <v>49.231000000000002</v>
      </c>
      <c r="H61" s="18">
        <v>-4.3</v>
      </c>
      <c r="I61" s="73"/>
      <c r="J61" s="25"/>
      <c r="K61" s="55">
        <f t="shared" si="4"/>
        <v>3.3938044019811846</v>
      </c>
      <c r="L61" s="55">
        <f t="shared" si="4"/>
        <v>1.8966608552741164</v>
      </c>
      <c r="M61" s="55">
        <f t="shared" si="5"/>
        <v>3.4006550326312057</v>
      </c>
      <c r="N61" s="55">
        <f t="shared" si="6"/>
        <v>4.9950284090909101</v>
      </c>
      <c r="O61" s="142"/>
    </row>
    <row r="62" spans="1:15" x14ac:dyDescent="0.2">
      <c r="A62" s="12" t="s">
        <v>21</v>
      </c>
      <c r="B62" s="21">
        <v>75.713286123631818</v>
      </c>
      <c r="C62" s="21">
        <v>212.55575321222685</v>
      </c>
      <c r="D62" s="21">
        <v>534.21038538134599</v>
      </c>
      <c r="E62" s="21">
        <v>776.86504455308273</v>
      </c>
      <c r="F62" s="21">
        <f>SUM(F57:F61)</f>
        <v>1197.1949999999999</v>
      </c>
      <c r="G62" s="21">
        <f>SUM(G57:G61)</f>
        <v>1246.23</v>
      </c>
      <c r="H62" s="39">
        <v>5.0999999999999996</v>
      </c>
      <c r="I62" s="110"/>
      <c r="J62" s="26"/>
      <c r="K62" s="56">
        <f t="shared" si="4"/>
        <v>100</v>
      </c>
      <c r="L62" s="56">
        <f t="shared" si="4"/>
        <v>100</v>
      </c>
      <c r="M62" s="56">
        <f t="shared" si="5"/>
        <v>100</v>
      </c>
      <c r="N62" s="56">
        <f t="shared" si="6"/>
        <v>126.44379058441559</v>
      </c>
      <c r="O62" s="143"/>
    </row>
    <row r="64" spans="1:15" x14ac:dyDescent="0.2">
      <c r="A64" s="4" t="s">
        <v>47</v>
      </c>
      <c r="D64" s="80"/>
      <c r="E64" s="80"/>
      <c r="F64" s="80">
        <v>0.753</v>
      </c>
      <c r="G64" s="80">
        <v>0.75270000000000004</v>
      </c>
      <c r="H64" s="80"/>
      <c r="I64" s="80"/>
    </row>
    <row r="65" spans="1:7" x14ac:dyDescent="0.2">
      <c r="A65" s="8" t="s">
        <v>22</v>
      </c>
      <c r="D65" s="80"/>
      <c r="E65" s="54" t="s">
        <v>25</v>
      </c>
      <c r="F65" s="80">
        <f t="shared" ref="F65:G70" si="7">F57*F$64</f>
        <v>370.53473399999996</v>
      </c>
      <c r="G65" s="80">
        <f t="shared" si="7"/>
        <v>383.35838969999998</v>
      </c>
    </row>
    <row r="66" spans="1:7" ht="25.5" x14ac:dyDescent="0.2">
      <c r="E66" s="20" t="s">
        <v>27</v>
      </c>
      <c r="F66" s="80">
        <f t="shared" si="7"/>
        <v>271.296111</v>
      </c>
      <c r="G66" s="80">
        <f t="shared" si="7"/>
        <v>284.06898000000001</v>
      </c>
    </row>
    <row r="67" spans="1:7" x14ac:dyDescent="0.2">
      <c r="E67" s="54" t="s">
        <v>39</v>
      </c>
      <c r="F67" s="80">
        <f t="shared" si="7"/>
        <v>198.916245</v>
      </c>
      <c r="G67" s="80">
        <f t="shared" si="7"/>
        <v>206.14345440000002</v>
      </c>
    </row>
    <row r="68" spans="1:7" x14ac:dyDescent="0.2">
      <c r="E68" s="54" t="s">
        <v>26</v>
      </c>
      <c r="F68" s="80">
        <f t="shared" si="7"/>
        <v>26.726229</v>
      </c>
      <c r="G68" s="80">
        <f t="shared" si="7"/>
        <v>27.410323200000001</v>
      </c>
    </row>
    <row r="69" spans="1:7" x14ac:dyDescent="0.2">
      <c r="E69" s="54" t="s">
        <v>28</v>
      </c>
      <c r="F69" s="80">
        <f t="shared" si="7"/>
        <v>34.014516</v>
      </c>
      <c r="G69" s="80">
        <f t="shared" si="7"/>
        <v>37.056173700000002</v>
      </c>
    </row>
    <row r="70" spans="1:7" x14ac:dyDescent="0.2">
      <c r="E70" s="12" t="s">
        <v>21</v>
      </c>
      <c r="F70" s="80">
        <f t="shared" si="7"/>
        <v>901.4878349999999</v>
      </c>
      <c r="G70" s="80">
        <f t="shared" si="7"/>
        <v>938.03732100000002</v>
      </c>
    </row>
  </sheetData>
  <phoneticPr fontId="0" type="noConversion"/>
  <hyperlinks>
    <hyperlink ref="J1" location="Sommaire!A1" display="Retour au sommaire"/>
  </hyperlinks>
  <pageMargins left="0.78740157499999996" right="0.78740157499999996" top="0.984251969" bottom="0.984251969" header="0.4921259845" footer="0.4921259845"/>
  <pageSetup paperSize="9" scale="80" orientation="landscape"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workbookViewId="0">
      <selection activeCell="P3" sqref="P3"/>
    </sheetView>
  </sheetViews>
  <sheetFormatPr baseColWidth="10" defaultRowHeight="12.75" x14ac:dyDescent="0.2"/>
  <cols>
    <col min="1" max="16384" width="11.42578125" style="111"/>
  </cols>
  <sheetData>
    <row r="1" spans="1:16" ht="17.25" customHeight="1" x14ac:dyDescent="0.2">
      <c r="A1" s="259" t="s">
        <v>90</v>
      </c>
      <c r="B1" s="259"/>
      <c r="C1" s="259"/>
      <c r="D1" s="259"/>
      <c r="E1" s="259"/>
      <c r="F1" s="259"/>
      <c r="G1" s="259"/>
      <c r="H1" s="259"/>
      <c r="I1" s="259" t="s">
        <v>97</v>
      </c>
      <c r="J1" s="259"/>
      <c r="K1" s="259"/>
      <c r="L1" s="259"/>
      <c r="M1" s="259"/>
      <c r="N1" s="259"/>
      <c r="O1" s="259"/>
      <c r="P1" s="259"/>
    </row>
    <row r="2" spans="1:16" x14ac:dyDescent="0.2">
      <c r="A2" s="112"/>
      <c r="B2" s="112"/>
      <c r="C2" s="112"/>
      <c r="D2" s="112"/>
      <c r="E2" s="112"/>
      <c r="H2" s="113"/>
      <c r="I2" s="113"/>
      <c r="J2" s="113"/>
      <c r="K2" s="113"/>
      <c r="L2" s="113"/>
      <c r="M2" s="113"/>
      <c r="N2" s="113"/>
      <c r="O2" s="113"/>
    </row>
    <row r="3" spans="1:16" ht="15.75" x14ac:dyDescent="0.2">
      <c r="A3" s="112"/>
      <c r="B3" s="112"/>
      <c r="E3" s="112"/>
      <c r="F3" s="114"/>
      <c r="G3" s="112"/>
      <c r="H3" s="112"/>
      <c r="L3" s="115"/>
      <c r="P3" s="149" t="s">
        <v>2</v>
      </c>
    </row>
    <row r="4" spans="1:16" ht="15.75" x14ac:dyDescent="0.2">
      <c r="A4" s="10"/>
      <c r="B4" s="92">
        <v>2015</v>
      </c>
      <c r="E4" s="112"/>
      <c r="F4" s="116"/>
      <c r="G4" s="112"/>
      <c r="H4" s="112"/>
      <c r="I4" s="10"/>
      <c r="J4" s="92">
        <v>2015</v>
      </c>
      <c r="L4" s="115"/>
    </row>
    <row r="5" spans="1:16" ht="15.75" x14ac:dyDescent="0.2">
      <c r="A5" s="15" t="s">
        <v>25</v>
      </c>
      <c r="B5" s="139">
        <v>0.51228735371545675</v>
      </c>
      <c r="C5" s="138"/>
      <c r="E5" s="112"/>
      <c r="F5" s="114"/>
      <c r="G5" s="112"/>
      <c r="H5" s="112"/>
      <c r="I5" s="15" t="s">
        <v>25</v>
      </c>
      <c r="J5" s="139">
        <v>0.35766487628775201</v>
      </c>
      <c r="K5" s="138"/>
      <c r="L5" s="115"/>
    </row>
    <row r="6" spans="1:16" ht="25.5" x14ac:dyDescent="0.2">
      <c r="A6" s="20" t="s">
        <v>27</v>
      </c>
      <c r="B6" s="139">
        <v>0.23536522349724059</v>
      </c>
      <c r="C6" s="138"/>
      <c r="E6" s="112"/>
      <c r="F6" s="116"/>
      <c r="G6" s="112"/>
      <c r="H6" s="112"/>
      <c r="I6" s="20" t="s">
        <v>27</v>
      </c>
      <c r="J6" s="139">
        <v>0.33195386105485603</v>
      </c>
      <c r="K6" s="138"/>
      <c r="L6" s="115"/>
    </row>
    <row r="7" spans="1:16" ht="15.75" x14ac:dyDescent="0.2">
      <c r="A7" s="15" t="s">
        <v>39</v>
      </c>
      <c r="B7" s="139">
        <v>0.16232305291827284</v>
      </c>
      <c r="C7" s="138"/>
      <c r="E7" s="112"/>
      <c r="F7" s="114"/>
      <c r="G7" s="112"/>
      <c r="H7" s="112"/>
      <c r="I7" s="15" t="s">
        <v>39</v>
      </c>
      <c r="J7" s="139">
        <v>0.24099674209738489</v>
      </c>
      <c r="K7" s="138"/>
      <c r="L7" s="115"/>
    </row>
    <row r="8" spans="1:16" x14ac:dyDescent="0.2">
      <c r="A8" s="15" t="s">
        <v>26</v>
      </c>
      <c r="B8" s="139">
        <v>4.5069505968552671E-2</v>
      </c>
      <c r="C8" s="138"/>
      <c r="I8" s="15" t="s">
        <v>26</v>
      </c>
      <c r="J8" s="139">
        <v>2.6239323765078804E-2</v>
      </c>
      <c r="K8" s="138"/>
    </row>
    <row r="9" spans="1:16" ht="15.75" x14ac:dyDescent="0.2">
      <c r="A9" s="15" t="s">
        <v>28</v>
      </c>
      <c r="B9" s="139">
        <v>4.4954863900477197E-2</v>
      </c>
      <c r="C9" s="138"/>
      <c r="F9" s="116"/>
      <c r="I9" s="15" t="s">
        <v>28</v>
      </c>
      <c r="J9" s="139">
        <v>4.3145196794928238E-2</v>
      </c>
      <c r="K9" s="138"/>
    </row>
    <row r="10" spans="1:16" x14ac:dyDescent="0.2">
      <c r="A10" s="13" t="s">
        <v>21</v>
      </c>
      <c r="B10" s="100">
        <v>100</v>
      </c>
      <c r="F10" s="112"/>
      <c r="I10" s="13" t="s">
        <v>21</v>
      </c>
      <c r="J10" s="100">
        <v>100</v>
      </c>
    </row>
    <row r="11" spans="1:16" ht="15.75" x14ac:dyDescent="0.2">
      <c r="A11" s="91" t="s">
        <v>22</v>
      </c>
      <c r="F11" s="116"/>
      <c r="I11" s="91" t="s">
        <v>22</v>
      </c>
    </row>
    <row r="12" spans="1:16" x14ac:dyDescent="0.2">
      <c r="F12" s="112"/>
    </row>
    <row r="13" spans="1:16" ht="15.75" x14ac:dyDescent="0.2">
      <c r="F13" s="116"/>
    </row>
    <row r="17" spans="1:16" x14ac:dyDescent="0.2">
      <c r="A17" s="117"/>
      <c r="I17" s="117"/>
    </row>
    <row r="18" spans="1:16" x14ac:dyDescent="0.2">
      <c r="I18" s="118"/>
    </row>
    <row r="21" spans="1:16" x14ac:dyDescent="0.2">
      <c r="A21" s="239" t="s">
        <v>22</v>
      </c>
    </row>
    <row r="22" spans="1:16" s="238" customFormat="1" x14ac:dyDescent="0.2"/>
    <row r="23" spans="1:16" ht="14.25" x14ac:dyDescent="0.2">
      <c r="A23" s="259" t="s">
        <v>95</v>
      </c>
      <c r="B23" s="259"/>
      <c r="C23" s="259"/>
      <c r="D23" s="259"/>
      <c r="E23" s="259"/>
      <c r="F23" s="259"/>
      <c r="G23" s="259"/>
      <c r="H23" s="259"/>
      <c r="I23" s="259"/>
      <c r="J23" s="259"/>
      <c r="K23" s="259"/>
      <c r="L23" s="259"/>
    </row>
    <row r="24" spans="1:16" ht="15.75" x14ac:dyDescent="0.2">
      <c r="A24" s="119"/>
      <c r="B24" s="120"/>
      <c r="C24" s="121"/>
    </row>
    <row r="25" spans="1:16" x14ac:dyDescent="0.2">
      <c r="P25" s="149" t="s">
        <v>2</v>
      </c>
    </row>
    <row r="33" spans="1:6" ht="13.5" thickBot="1" x14ac:dyDescent="0.25"/>
    <row r="34" spans="1:6" ht="13.5" thickBot="1" x14ac:dyDescent="0.25">
      <c r="A34" s="122"/>
      <c r="B34" s="123" t="s">
        <v>74</v>
      </c>
      <c r="C34" s="124" t="s">
        <v>75</v>
      </c>
      <c r="E34" s="125"/>
      <c r="F34" s="125"/>
    </row>
    <row r="35" spans="1:6" x14ac:dyDescent="0.2">
      <c r="A35" s="126" t="s">
        <v>25</v>
      </c>
      <c r="B35" s="127">
        <v>4.7</v>
      </c>
      <c r="C35" s="128">
        <v>3</v>
      </c>
      <c r="D35" s="111">
        <v>4.7</v>
      </c>
      <c r="E35" s="129">
        <v>3</v>
      </c>
      <c r="F35" s="129"/>
    </row>
    <row r="36" spans="1:6" ht="22.5" x14ac:dyDescent="0.2">
      <c r="A36" s="130" t="s">
        <v>27</v>
      </c>
      <c r="B36" s="131">
        <v>5.6</v>
      </c>
      <c r="C36" s="128">
        <v>4</v>
      </c>
      <c r="D36" s="111">
        <v>5.6</v>
      </c>
      <c r="E36" s="129">
        <v>4</v>
      </c>
      <c r="F36" s="129"/>
    </row>
    <row r="37" spans="1:6" x14ac:dyDescent="0.2">
      <c r="A37" s="126" t="s">
        <v>39</v>
      </c>
      <c r="B37" s="131">
        <v>5.9</v>
      </c>
      <c r="C37" s="128">
        <v>7.8</v>
      </c>
      <c r="D37" s="111">
        <v>5.9</v>
      </c>
      <c r="E37" s="129">
        <v>7.8</v>
      </c>
      <c r="F37" s="129"/>
    </row>
    <row r="38" spans="1:6" x14ac:dyDescent="0.2">
      <c r="A38" s="126" t="s">
        <v>26</v>
      </c>
      <c r="B38" s="131">
        <v>-3.3</v>
      </c>
      <c r="C38" s="128">
        <v>2.4</v>
      </c>
      <c r="D38" s="111">
        <v>-3.3</v>
      </c>
      <c r="E38" s="129">
        <v>2.4</v>
      </c>
      <c r="F38" s="129"/>
    </row>
    <row r="39" spans="1:6" ht="13.5" thickBot="1" x14ac:dyDescent="0.25">
      <c r="A39" s="126" t="s">
        <v>28</v>
      </c>
      <c r="B39" s="131">
        <v>1.7</v>
      </c>
      <c r="C39" s="128">
        <v>4.3</v>
      </c>
      <c r="D39" s="111">
        <v>1.7</v>
      </c>
      <c r="E39" s="129">
        <v>4.3</v>
      </c>
      <c r="F39" s="129"/>
    </row>
    <row r="40" spans="1:6" ht="13.5" thickBot="1" x14ac:dyDescent="0.25">
      <c r="A40" s="132" t="s">
        <v>21</v>
      </c>
      <c r="B40" s="133">
        <v>4.599997707495862</v>
      </c>
      <c r="C40" s="134">
        <v>4.4000000000000004</v>
      </c>
      <c r="D40" s="111">
        <v>4.599997707495862</v>
      </c>
      <c r="E40" s="135">
        <v>4.4000000000000004</v>
      </c>
      <c r="F40" s="135"/>
    </row>
    <row r="44" spans="1:6" x14ac:dyDescent="0.2">
      <c r="E44" s="136"/>
    </row>
    <row r="45" spans="1:6" ht="14.25" x14ac:dyDescent="0.2">
      <c r="A45" s="137" t="s">
        <v>84</v>
      </c>
    </row>
    <row r="46" spans="1:6" x14ac:dyDescent="0.2">
      <c r="A46" s="239" t="s">
        <v>22</v>
      </c>
    </row>
    <row r="50" spans="5:5" x14ac:dyDescent="0.2">
      <c r="E50" s="111" t="s">
        <v>102</v>
      </c>
    </row>
  </sheetData>
  <mergeCells count="3">
    <mergeCell ref="A1:H1"/>
    <mergeCell ref="I1:P1"/>
    <mergeCell ref="A23:L23"/>
  </mergeCells>
  <hyperlinks>
    <hyperlink ref="P3" location="Sommaire!A1" display="Retour au sommaire"/>
    <hyperlink ref="P25" location="Sommaire!A1" display="Retour au sommaire"/>
  </hyperlinks>
  <pageMargins left="0.78740157499999996" right="0.78740157499999996" top="0.984251969" bottom="0.984251969" header="0.4921259845" footer="0.4921259845"/>
  <pageSetup paperSize="9" scale="71" orientation="landscape" r:id="rId1"/>
  <headerFooter alignWithMargins="0">
    <oddFooter>&amp;C&amp;F
&amp;A&amp;R&amp;D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90" zoomScaleNormal="90" workbookViewId="0">
      <selection activeCell="K1" sqref="K1"/>
    </sheetView>
  </sheetViews>
  <sheetFormatPr baseColWidth="10" defaultRowHeight="12.75" x14ac:dyDescent="0.2"/>
  <cols>
    <col min="1" max="16384" width="11.42578125" style="111"/>
  </cols>
  <sheetData>
    <row r="1" spans="1:12" ht="44.25" customHeight="1" x14ac:dyDescent="0.2">
      <c r="A1" s="120" t="s">
        <v>91</v>
      </c>
      <c r="K1" s="149" t="s">
        <v>2</v>
      </c>
    </row>
    <row r="2" spans="1:12" x14ac:dyDescent="0.2">
      <c r="L2" s="125"/>
    </row>
    <row r="3" spans="1:12" x14ac:dyDescent="0.2">
      <c r="A3" s="10"/>
      <c r="B3" s="11">
        <v>1980</v>
      </c>
      <c r="C3" s="12">
        <v>1990</v>
      </c>
      <c r="D3" s="6">
        <v>2000</v>
      </c>
      <c r="E3" s="92">
        <v>2010</v>
      </c>
      <c r="F3" s="92">
        <v>2012</v>
      </c>
      <c r="G3" s="92">
        <v>2013</v>
      </c>
      <c r="H3" s="92" t="s">
        <v>65</v>
      </c>
      <c r="I3" s="92" t="s">
        <v>66</v>
      </c>
      <c r="L3" s="125"/>
    </row>
    <row r="4" spans="1:12" x14ac:dyDescent="0.2">
      <c r="A4" s="15" t="s">
        <v>25</v>
      </c>
      <c r="B4" s="16">
        <v>196</v>
      </c>
      <c r="C4" s="17">
        <v>262.3</v>
      </c>
      <c r="D4" s="17">
        <v>387.1</v>
      </c>
      <c r="E4" s="98">
        <v>489.35899999999998</v>
      </c>
      <c r="F4" s="98">
        <v>540.93299999999999</v>
      </c>
      <c r="G4" s="98">
        <v>566.87</v>
      </c>
      <c r="H4" s="98">
        <v>580.23800000000006</v>
      </c>
      <c r="I4" s="98">
        <v>607.57899999999995</v>
      </c>
      <c r="L4" s="125"/>
    </row>
    <row r="5" spans="1:12" ht="25.5" x14ac:dyDescent="0.2">
      <c r="A5" s="20" t="s">
        <v>27</v>
      </c>
      <c r="B5" s="16">
        <v>22.247</v>
      </c>
      <c r="C5" s="17">
        <v>56.2</v>
      </c>
      <c r="D5" s="17">
        <v>110.134</v>
      </c>
      <c r="E5" s="98">
        <v>205.505</v>
      </c>
      <c r="F5" s="98">
        <v>233.62799999999999</v>
      </c>
      <c r="G5" s="98">
        <v>249.72200000000001</v>
      </c>
      <c r="H5" s="98">
        <v>264.38</v>
      </c>
      <c r="I5" s="98">
        <v>279.221</v>
      </c>
      <c r="L5" s="125"/>
    </row>
    <row r="6" spans="1:12" x14ac:dyDescent="0.2">
      <c r="A6" s="15" t="s">
        <v>39</v>
      </c>
      <c r="B6" s="16">
        <v>53.703000000000003</v>
      </c>
      <c r="C6" s="17">
        <v>92.8</v>
      </c>
      <c r="D6" s="17">
        <v>128.18899999999999</v>
      </c>
      <c r="E6" s="98">
        <v>150.19499999999999</v>
      </c>
      <c r="F6" s="98">
        <v>162.52099999999999</v>
      </c>
      <c r="G6" s="98">
        <v>167.51300000000001</v>
      </c>
      <c r="H6" s="98">
        <v>181.851</v>
      </c>
      <c r="I6" s="98">
        <v>192.559</v>
      </c>
      <c r="L6" s="125"/>
    </row>
    <row r="7" spans="1:12" x14ac:dyDescent="0.2">
      <c r="A7" s="15" t="s">
        <v>26</v>
      </c>
      <c r="B7" s="16">
        <v>7.07</v>
      </c>
      <c r="C7" s="17">
        <v>15.2</v>
      </c>
      <c r="D7" s="17">
        <v>26.196000000000002</v>
      </c>
      <c r="E7" s="98">
        <v>50.426000000000002</v>
      </c>
      <c r="F7" s="98">
        <v>51.918999999999997</v>
      </c>
      <c r="G7" s="98">
        <v>54.476999999999997</v>
      </c>
      <c r="H7" s="98">
        <v>55.225000000000001</v>
      </c>
      <c r="I7" s="98">
        <v>53.488999999999997</v>
      </c>
      <c r="L7" s="125"/>
    </row>
    <row r="8" spans="1:12" x14ac:dyDescent="0.2">
      <c r="A8" s="15" t="s">
        <v>28</v>
      </c>
      <c r="B8" s="16">
        <v>5.8209999999999997</v>
      </c>
      <c r="C8" s="17">
        <v>9.6</v>
      </c>
      <c r="D8" s="17">
        <v>24.09</v>
      </c>
      <c r="E8" s="98">
        <v>54.698999999999998</v>
      </c>
      <c r="F8" s="98">
        <v>50.067</v>
      </c>
      <c r="G8" s="98">
        <v>48.606000000000002</v>
      </c>
      <c r="H8" s="98">
        <v>52.44</v>
      </c>
      <c r="I8" s="98">
        <v>53.33</v>
      </c>
      <c r="L8" s="125"/>
    </row>
    <row r="9" spans="1:12" x14ac:dyDescent="0.2">
      <c r="A9" s="13" t="s">
        <v>21</v>
      </c>
      <c r="B9" s="21">
        <v>284.84100000000001</v>
      </c>
      <c r="C9" s="22">
        <v>436.1</v>
      </c>
      <c r="D9" s="7">
        <v>675.7</v>
      </c>
      <c r="E9" s="99">
        <f>SUM(E4:E8)</f>
        <v>950.18399999999997</v>
      </c>
      <c r="F9" s="99">
        <v>1039.0679999999998</v>
      </c>
      <c r="G9" s="99">
        <v>1087.1880000000001</v>
      </c>
      <c r="H9" s="99">
        <f>SUM(H4:H8)</f>
        <v>1134.134</v>
      </c>
      <c r="I9" s="99">
        <f>SUM(I4:I8)</f>
        <v>1186.1779999999999</v>
      </c>
      <c r="L9" s="125"/>
    </row>
    <row r="10" spans="1:12" x14ac:dyDescent="0.2">
      <c r="L10" s="125"/>
    </row>
    <row r="11" spans="1:12" x14ac:dyDescent="0.2">
      <c r="L11" s="125"/>
    </row>
    <row r="12" spans="1:12" x14ac:dyDescent="0.2">
      <c r="L12" s="125"/>
    </row>
    <row r="13" spans="1:12" x14ac:dyDescent="0.2">
      <c r="L13" s="125"/>
    </row>
    <row r="14" spans="1:12" x14ac:dyDescent="0.2">
      <c r="L14" s="125"/>
    </row>
    <row r="15" spans="1:12" x14ac:dyDescent="0.2">
      <c r="L15" s="125"/>
    </row>
    <row r="16" spans="1:12" x14ac:dyDescent="0.2">
      <c r="L16" s="125"/>
    </row>
    <row r="17" spans="12:12" x14ac:dyDescent="0.2">
      <c r="L17" s="125"/>
    </row>
    <row r="18" spans="12:12" x14ac:dyDescent="0.2">
      <c r="L18" s="125"/>
    </row>
    <row r="19" spans="12:12" x14ac:dyDescent="0.2">
      <c r="L19" s="125"/>
    </row>
    <row r="20" spans="12:12" x14ac:dyDescent="0.2">
      <c r="L20" s="125"/>
    </row>
    <row r="21" spans="12:12" x14ac:dyDescent="0.2">
      <c r="L21" s="125"/>
    </row>
    <row r="22" spans="12:12" x14ac:dyDescent="0.2">
      <c r="L22" s="125"/>
    </row>
    <row r="23" spans="12:12" x14ac:dyDescent="0.2">
      <c r="L23" s="125"/>
    </row>
    <row r="24" spans="12:12" x14ac:dyDescent="0.2">
      <c r="L24" s="125"/>
    </row>
    <row r="25" spans="12:12" x14ac:dyDescent="0.2">
      <c r="L25" s="125"/>
    </row>
    <row r="26" spans="12:12" x14ac:dyDescent="0.2">
      <c r="L26" s="125"/>
    </row>
    <row r="27" spans="12:12" x14ac:dyDescent="0.2">
      <c r="L27" s="125"/>
    </row>
    <row r="28" spans="12:12" x14ac:dyDescent="0.2">
      <c r="L28" s="125"/>
    </row>
    <row r="29" spans="12:12" x14ac:dyDescent="0.2">
      <c r="L29" s="125"/>
    </row>
    <row r="30" spans="12:12" x14ac:dyDescent="0.2">
      <c r="L30" s="125"/>
    </row>
    <row r="31" spans="12:12" x14ac:dyDescent="0.2">
      <c r="L31" s="125"/>
    </row>
    <row r="32" spans="12:12" x14ac:dyDescent="0.2">
      <c r="L32" s="125"/>
    </row>
    <row r="33" spans="1:12" x14ac:dyDescent="0.2">
      <c r="L33" s="125"/>
    </row>
    <row r="35" spans="1:12" x14ac:dyDescent="0.2">
      <c r="L35" s="125"/>
    </row>
    <row r="36" spans="1:12" x14ac:dyDescent="0.2">
      <c r="A36" s="239" t="s">
        <v>22</v>
      </c>
      <c r="L36" s="125"/>
    </row>
    <row r="37" spans="1:12" x14ac:dyDescent="0.2">
      <c r="A37" s="125"/>
      <c r="B37" s="125"/>
      <c r="C37" s="125"/>
      <c r="D37" s="125"/>
      <c r="E37" s="125"/>
      <c r="F37" s="125"/>
      <c r="G37" s="125"/>
      <c r="H37" s="125"/>
      <c r="I37" s="125"/>
      <c r="J37" s="125"/>
      <c r="K37" s="125"/>
      <c r="L37" s="125"/>
    </row>
  </sheetData>
  <hyperlinks>
    <hyperlink ref="K1" location="Sommaire!A1" display="Retour au sommaire"/>
  </hyperlinks>
  <pageMargins left="0.78740157480314965" right="0.78740157480314965" top="0.98425196850393704" bottom="0.98425196850393704" header="0.51181102362204722" footer="0.51181102362204722"/>
  <pageSetup paperSize="9" scale="95" orientation="landscape" r:id="rId1"/>
  <headerFooter alignWithMargins="0">
    <oddFooter>&amp;C&amp;F
&amp;A&amp;R&amp;D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zoomScaleNormal="100" workbookViewId="0">
      <selection activeCell="K1" sqref="K1"/>
    </sheetView>
  </sheetViews>
  <sheetFormatPr baseColWidth="10" defaultRowHeight="12.75" x14ac:dyDescent="0.2"/>
  <cols>
    <col min="1" max="16384" width="11.42578125" style="111"/>
  </cols>
  <sheetData>
    <row r="1" spans="1:11" ht="31.5" customHeight="1" x14ac:dyDescent="0.2">
      <c r="A1" s="120" t="s">
        <v>92</v>
      </c>
      <c r="K1" s="149" t="s">
        <v>2</v>
      </c>
    </row>
    <row r="3" spans="1:11" x14ac:dyDescent="0.2">
      <c r="A3" s="10"/>
      <c r="B3" s="11">
        <v>1980</v>
      </c>
      <c r="C3" s="12">
        <v>1990</v>
      </c>
      <c r="D3" s="13">
        <v>2000</v>
      </c>
      <c r="E3" s="13">
        <v>2010</v>
      </c>
      <c r="F3" s="13">
        <v>2012</v>
      </c>
      <c r="G3" s="92">
        <v>2013</v>
      </c>
      <c r="H3" s="92" t="s">
        <v>65</v>
      </c>
      <c r="I3" s="92" t="s">
        <v>66</v>
      </c>
    </row>
    <row r="4" spans="1:11" x14ac:dyDescent="0.2">
      <c r="A4" s="54" t="s">
        <v>25</v>
      </c>
      <c r="B4" s="140">
        <v>45.602678142164613</v>
      </c>
      <c r="C4" s="140">
        <v>112.41908949074076</v>
      </c>
      <c r="D4" s="140">
        <v>250.82576725125463</v>
      </c>
      <c r="E4" s="140">
        <v>310.65920929999999</v>
      </c>
      <c r="F4" s="140">
        <v>354.46116899999998</v>
      </c>
      <c r="G4" s="141">
        <v>370.53473399999996</v>
      </c>
      <c r="H4" s="141">
        <v>386.6</v>
      </c>
      <c r="I4" s="141">
        <v>405.69175304191083</v>
      </c>
      <c r="K4" s="147"/>
    </row>
    <row r="5" spans="1:11" ht="25.5" x14ac:dyDescent="0.2">
      <c r="A5" s="20" t="s">
        <v>27</v>
      </c>
      <c r="B5" s="140">
        <v>6.6716864573640766</v>
      </c>
      <c r="C5" s="140">
        <v>36.564823214421992</v>
      </c>
      <c r="D5" s="140">
        <v>93.088702628523691</v>
      </c>
      <c r="E5" s="140">
        <v>207.95127102662741</v>
      </c>
      <c r="F5" s="140">
        <v>256.28874189999999</v>
      </c>
      <c r="G5" s="141">
        <v>271.3</v>
      </c>
      <c r="H5" s="141">
        <v>316.2</v>
      </c>
      <c r="I5" s="141">
        <v>377.24470482199189</v>
      </c>
      <c r="K5" s="147"/>
    </row>
    <row r="6" spans="1:11" x14ac:dyDescent="0.2">
      <c r="A6" s="54" t="s">
        <v>39</v>
      </c>
      <c r="B6" s="140">
        <v>18.864896130273923</v>
      </c>
      <c r="C6" s="140">
        <v>54.503411872355926</v>
      </c>
      <c r="D6" s="140">
        <v>160.94971461824196</v>
      </c>
      <c r="E6" s="140">
        <v>162.19109459999999</v>
      </c>
      <c r="F6" s="140">
        <v>194.07533140000001</v>
      </c>
      <c r="G6" s="141">
        <v>198.916245</v>
      </c>
      <c r="H6" s="141">
        <v>216.8</v>
      </c>
      <c r="I6" s="141">
        <v>273.75754844524562</v>
      </c>
      <c r="K6" s="147"/>
    </row>
    <row r="7" spans="1:11" x14ac:dyDescent="0.2">
      <c r="A7" s="54" t="s">
        <v>26</v>
      </c>
      <c r="B7" s="140">
        <v>2.0044645564807815</v>
      </c>
      <c r="C7" s="140">
        <v>5.0369668678988164</v>
      </c>
      <c r="D7" s="140">
        <v>11.17954852801636</v>
      </c>
      <c r="E7" s="140">
        <v>23.372739799999998</v>
      </c>
      <c r="F7" s="140">
        <v>27.048259900000001</v>
      </c>
      <c r="G7" s="141">
        <v>27</v>
      </c>
      <c r="H7" s="141">
        <v>27.2</v>
      </c>
      <c r="I7" s="141">
        <v>29.782785038305541</v>
      </c>
      <c r="K7" s="147"/>
    </row>
    <row r="8" spans="1:11" x14ac:dyDescent="0.2">
      <c r="A8" s="54" t="s">
        <v>28</v>
      </c>
      <c r="B8" s="140">
        <v>2.5695608373484262</v>
      </c>
      <c r="C8" s="140">
        <v>4.031461766809362</v>
      </c>
      <c r="D8" s="140">
        <v>18.166652355309303</v>
      </c>
      <c r="E8" s="140">
        <v>39.336745000000001</v>
      </c>
      <c r="F8" s="140">
        <v>37.180947599999996</v>
      </c>
      <c r="G8" s="141">
        <v>34.014516</v>
      </c>
      <c r="H8" s="141">
        <v>38.799999999999997</v>
      </c>
      <c r="I8" s="141">
        <v>49.029292474087434</v>
      </c>
      <c r="K8" s="147"/>
    </row>
    <row r="9" spans="1:11" x14ac:dyDescent="0.2">
      <c r="A9" s="12" t="s">
        <v>21</v>
      </c>
      <c r="B9" s="21">
        <v>75.713286123631818</v>
      </c>
      <c r="C9" s="21">
        <v>212.55575321222685</v>
      </c>
      <c r="D9" s="21">
        <v>534.21038538134599</v>
      </c>
      <c r="E9" s="21">
        <v>743.51105972662731</v>
      </c>
      <c r="F9" s="21">
        <v>869.05444979999982</v>
      </c>
      <c r="G9" s="101">
        <v>901.76549499999999</v>
      </c>
      <c r="H9" s="101">
        <v>985.59999999999991</v>
      </c>
      <c r="I9" s="101">
        <f>SUM(I4:I8)</f>
        <v>1135.5060838215413</v>
      </c>
      <c r="K9" s="147"/>
    </row>
    <row r="34" spans="1:13" x14ac:dyDescent="0.2">
      <c r="A34" s="125"/>
      <c r="B34" s="125"/>
      <c r="C34" s="125"/>
      <c r="D34" s="125"/>
      <c r="E34" s="125"/>
      <c r="F34" s="125"/>
      <c r="G34" s="125"/>
      <c r="H34" s="125"/>
      <c r="I34" s="125"/>
      <c r="J34" s="125"/>
      <c r="K34" s="125"/>
      <c r="L34" s="227"/>
      <c r="M34" s="227"/>
    </row>
    <row r="35" spans="1:13" s="137" customFormat="1" x14ac:dyDescent="0.2">
      <c r="A35" s="239" t="s">
        <v>22</v>
      </c>
      <c r="L35" s="227"/>
      <c r="M35" s="227"/>
    </row>
    <row r="36" spans="1:13" x14ac:dyDescent="0.2">
      <c r="L36" s="228"/>
      <c r="M36" s="229"/>
    </row>
    <row r="37" spans="1:13" x14ac:dyDescent="0.2">
      <c r="L37" s="230"/>
      <c r="M37" s="231"/>
    </row>
    <row r="38" spans="1:13" x14ac:dyDescent="0.2">
      <c r="L38" s="230"/>
      <c r="M38" s="231"/>
    </row>
    <row r="39" spans="1:13" x14ac:dyDescent="0.2">
      <c r="L39" s="230"/>
      <c r="M39" s="231"/>
    </row>
    <row r="40" spans="1:13" x14ac:dyDescent="0.2">
      <c r="L40" s="230"/>
      <c r="M40" s="231"/>
    </row>
    <row r="41" spans="1:13" x14ac:dyDescent="0.2">
      <c r="L41" s="230"/>
      <c r="M41" s="231"/>
    </row>
    <row r="42" spans="1:13" x14ac:dyDescent="0.2">
      <c r="L42" s="232"/>
      <c r="M42" s="233"/>
    </row>
    <row r="43" spans="1:13" x14ac:dyDescent="0.2">
      <c r="L43" s="227"/>
      <c r="M43" s="227"/>
    </row>
  </sheetData>
  <hyperlinks>
    <hyperlink ref="K1" location="Sommaire!A1" display="Retour au sommaire"/>
  </hyperlinks>
  <pageMargins left="0.78740157499999996" right="0.78740157499999996" top="0.984251969" bottom="0.984251969" header="0.4921259845" footer="0.4921259845"/>
  <pageSetup paperSize="9" scale="95" orientation="landscape" r:id="rId1"/>
  <headerFooter alignWithMargins="0">
    <oddFooter>&amp;C&amp;F
&amp;A&amp;R&amp;D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zoomScaleNormal="100" workbookViewId="0">
      <selection activeCell="I1" sqref="I1"/>
    </sheetView>
  </sheetViews>
  <sheetFormatPr baseColWidth="10" defaultRowHeight="12.75" x14ac:dyDescent="0.2"/>
  <cols>
    <col min="1" max="1" width="18" customWidth="1"/>
    <col min="2" max="3" width="11.85546875" customWidth="1"/>
  </cols>
  <sheetData>
    <row r="1" spans="1:18" ht="15.75" x14ac:dyDescent="0.2">
      <c r="A1" s="23" t="s">
        <v>49</v>
      </c>
      <c r="B1" s="23"/>
      <c r="C1" s="23"/>
      <c r="D1" s="38"/>
      <c r="E1" s="38"/>
      <c r="G1" s="43"/>
      <c r="I1" s="149" t="s">
        <v>2</v>
      </c>
    </row>
    <row r="2" spans="1:18" s="43" customFormat="1" ht="12.75" customHeight="1" x14ac:dyDescent="0.2"/>
    <row r="3" spans="1:18" x14ac:dyDescent="0.2">
      <c r="A3" s="31"/>
      <c r="B3" s="31"/>
      <c r="C3" s="31"/>
      <c r="E3" s="31"/>
      <c r="F3" s="31"/>
      <c r="G3" s="31"/>
      <c r="H3" s="31"/>
      <c r="I3" s="31"/>
      <c r="J3" s="31"/>
      <c r="K3" s="31" t="s">
        <v>36</v>
      </c>
    </row>
    <row r="4" spans="1:18" ht="21.75" customHeight="1" x14ac:dyDescent="0.2">
      <c r="A4" s="27"/>
      <c r="B4" s="27">
        <v>1980</v>
      </c>
      <c r="C4" s="27">
        <v>1990</v>
      </c>
      <c r="D4" s="27">
        <v>2000</v>
      </c>
      <c r="E4" s="27">
        <v>2005</v>
      </c>
      <c r="F4" s="27">
        <v>2010</v>
      </c>
      <c r="G4" s="27">
        <v>2011</v>
      </c>
      <c r="H4" s="27">
        <v>2012</v>
      </c>
      <c r="I4" s="27">
        <v>2013</v>
      </c>
      <c r="J4" s="27" t="s">
        <v>54</v>
      </c>
      <c r="K4" s="27" t="s">
        <v>66</v>
      </c>
      <c r="L4" s="69"/>
      <c r="M4" s="69"/>
      <c r="N4" s="69"/>
      <c r="O4" s="69"/>
      <c r="P4" s="69"/>
      <c r="Q4" s="69"/>
      <c r="R4" s="69"/>
    </row>
    <row r="5" spans="1:18" x14ac:dyDescent="0.2">
      <c r="A5" s="104" t="s">
        <v>5</v>
      </c>
      <c r="B5" s="30">
        <v>30.1</v>
      </c>
      <c r="C5" s="30">
        <v>52.497</v>
      </c>
      <c r="D5" s="30">
        <v>77.19</v>
      </c>
      <c r="E5" s="30">
        <v>75</v>
      </c>
      <c r="F5" s="30">
        <v>77.599999999999994</v>
      </c>
      <c r="G5" s="30">
        <v>81.55</v>
      </c>
      <c r="H5" s="30">
        <v>83.050685912299983</v>
      </c>
      <c r="I5" s="30">
        <v>83.6</v>
      </c>
      <c r="J5" s="30">
        <v>83.7</v>
      </c>
      <c r="K5" s="30">
        <v>84.5</v>
      </c>
      <c r="N5" s="79"/>
      <c r="O5" s="79"/>
      <c r="P5" s="67"/>
      <c r="Q5" s="67"/>
      <c r="R5" s="67"/>
    </row>
    <row r="6" spans="1:18" x14ac:dyDescent="0.2">
      <c r="A6" s="59" t="s">
        <v>93</v>
      </c>
      <c r="B6" s="34">
        <v>10.568820224719101</v>
      </c>
      <c r="C6" s="34">
        <v>12.037835358862646</v>
      </c>
      <c r="D6" s="34">
        <v>11.459135910785305</v>
      </c>
      <c r="E6" s="34">
        <v>9.2706587359271406</v>
      </c>
      <c r="F6" s="34">
        <v>8.1679567687731414</v>
      </c>
      <c r="G6" s="34">
        <v>8.1734293259431094</v>
      </c>
      <c r="H6" s="34">
        <v>7.9979936240290277</v>
      </c>
      <c r="I6" s="34">
        <v>7.6940705038235659</v>
      </c>
      <c r="J6" s="34">
        <v>7.3800998297374809</v>
      </c>
      <c r="K6" s="34">
        <v>7.122981435571579</v>
      </c>
      <c r="L6" s="78"/>
      <c r="M6" s="78"/>
      <c r="N6" s="33"/>
      <c r="O6" s="34"/>
      <c r="P6" s="34"/>
      <c r="Q6" s="34"/>
      <c r="R6" s="34"/>
    </row>
    <row r="7" spans="1:18" ht="13.5" thickBot="1" x14ac:dyDescent="0.25">
      <c r="A7" s="105" t="s">
        <v>94</v>
      </c>
      <c r="B7" s="40">
        <v>15.357142857142858</v>
      </c>
      <c r="C7" s="44">
        <v>20.014105985512771</v>
      </c>
      <c r="D7" s="40">
        <v>19.8924329380961</v>
      </c>
      <c r="E7" s="40">
        <v>16.632920319440778</v>
      </c>
      <c r="F7" s="40">
        <v>15.9814154261848</v>
      </c>
      <c r="G7" s="40">
        <v>15.762272400725763</v>
      </c>
      <c r="H7" s="40">
        <v>15.373237259069761</v>
      </c>
      <c r="I7" s="40">
        <v>14.758766548443534</v>
      </c>
      <c r="J7" s="40">
        <v>14.425115211344309</v>
      </c>
      <c r="K7" s="40">
        <v>13.904269515752961</v>
      </c>
      <c r="L7" s="31"/>
      <c r="M7" s="31"/>
      <c r="N7" s="32"/>
      <c r="O7" s="34"/>
      <c r="P7" s="34"/>
      <c r="Q7" s="34"/>
      <c r="R7" s="34"/>
    </row>
    <row r="8" spans="1:18" x14ac:dyDescent="0.2">
      <c r="A8" s="70"/>
      <c r="B8" s="50"/>
      <c r="C8" s="50"/>
      <c r="D8" s="50"/>
      <c r="E8" s="34"/>
      <c r="F8" s="82"/>
      <c r="G8" s="106"/>
      <c r="H8" s="82"/>
      <c r="I8" s="106"/>
      <c r="J8" s="106"/>
      <c r="K8" s="106"/>
      <c r="L8" s="35"/>
      <c r="M8" s="50"/>
      <c r="N8" s="32"/>
      <c r="O8" s="50"/>
      <c r="P8" s="51"/>
      <c r="Q8" s="37"/>
      <c r="R8" s="51"/>
    </row>
    <row r="9" spans="1:18" ht="16.5" customHeight="1" x14ac:dyDescent="0.2">
      <c r="A9" s="36" t="s">
        <v>6</v>
      </c>
      <c r="B9" s="30">
        <v>22.5</v>
      </c>
      <c r="C9" s="30">
        <v>39.363</v>
      </c>
      <c r="D9" s="30">
        <v>51.238</v>
      </c>
      <c r="E9" s="30">
        <v>49.2</v>
      </c>
      <c r="F9" s="30">
        <v>59.792999999999999</v>
      </c>
      <c r="G9" s="30">
        <v>62.710999999999999</v>
      </c>
      <c r="H9" s="30">
        <v>66.7</v>
      </c>
      <c r="I9" s="30">
        <v>70</v>
      </c>
      <c r="J9" s="30">
        <v>75</v>
      </c>
      <c r="K9" s="30">
        <v>77.5</v>
      </c>
      <c r="L9" s="66"/>
      <c r="M9" s="67"/>
      <c r="N9" s="79"/>
      <c r="O9" s="67"/>
      <c r="P9" s="67"/>
      <c r="Q9" s="67"/>
      <c r="R9" s="67"/>
    </row>
    <row r="10" spans="1:18" ht="13.5" thickBot="1" x14ac:dyDescent="0.25">
      <c r="A10" s="105" t="s">
        <v>93</v>
      </c>
      <c r="B10" s="40">
        <v>7.9002808988764039</v>
      </c>
      <c r="C10" s="40">
        <v>9.0261407933960101</v>
      </c>
      <c r="D10" s="40">
        <v>7.606467234056451</v>
      </c>
      <c r="E10" s="40">
        <v>6.0815521307682054</v>
      </c>
      <c r="F10" s="40">
        <v>6.2936422561243877</v>
      </c>
      <c r="G10" s="40">
        <v>6.2968541334056285</v>
      </c>
      <c r="H10" s="40">
        <v>6.4233807206127924</v>
      </c>
      <c r="I10" s="40">
        <v>6.4424035319096848</v>
      </c>
      <c r="J10" s="40">
        <v>6.6129926789762372</v>
      </c>
      <c r="K10" s="40">
        <v>6.532911967536065</v>
      </c>
      <c r="L10" s="78"/>
      <c r="M10" s="78"/>
      <c r="N10" s="33"/>
      <c r="O10" s="34"/>
      <c r="P10" s="34"/>
      <c r="Q10" s="34"/>
      <c r="R10" s="34"/>
    </row>
    <row r="11" spans="1:18" x14ac:dyDescent="0.2">
      <c r="A11" s="70"/>
      <c r="B11" s="50"/>
      <c r="C11" s="50"/>
      <c r="D11" s="50"/>
      <c r="E11" s="34"/>
      <c r="F11" s="52"/>
      <c r="G11" s="52"/>
      <c r="H11" s="52"/>
      <c r="I11" s="52"/>
      <c r="J11" s="52"/>
      <c r="K11" s="52"/>
      <c r="L11" s="35"/>
      <c r="M11" s="50"/>
      <c r="N11" s="32"/>
      <c r="O11" s="50"/>
      <c r="P11" s="37"/>
      <c r="Q11" s="37"/>
      <c r="R11" s="37"/>
    </row>
    <row r="12" spans="1:18" x14ac:dyDescent="0.2">
      <c r="A12" s="104" t="s">
        <v>7</v>
      </c>
      <c r="B12" s="30">
        <v>22.388000000000002</v>
      </c>
      <c r="C12" s="30">
        <v>34.085000000000001</v>
      </c>
      <c r="D12" s="30">
        <v>46.4</v>
      </c>
      <c r="E12" s="30">
        <v>55.9</v>
      </c>
      <c r="F12" s="30">
        <v>52.677</v>
      </c>
      <c r="G12" s="30">
        <v>56.2</v>
      </c>
      <c r="H12" s="30">
        <v>57.5</v>
      </c>
      <c r="I12" s="30">
        <v>60.7</v>
      </c>
      <c r="J12" s="30">
        <v>64.900000000000006</v>
      </c>
      <c r="K12" s="30">
        <v>68.2</v>
      </c>
      <c r="L12" s="78"/>
      <c r="M12" s="67"/>
      <c r="N12" s="79"/>
      <c r="O12" s="67"/>
      <c r="P12" s="67"/>
      <c r="Q12" s="67"/>
      <c r="R12" s="67"/>
    </row>
    <row r="13" spans="1:18" x14ac:dyDescent="0.2">
      <c r="A13" s="59" t="s">
        <v>93</v>
      </c>
      <c r="B13" s="34">
        <v>7.8609550561797761</v>
      </c>
      <c r="C13" s="34">
        <v>7.8158679202017884</v>
      </c>
      <c r="D13" s="34">
        <v>6.8882485588863602</v>
      </c>
      <c r="E13" s="34">
        <v>6.9097309778443625</v>
      </c>
      <c r="F13" s="34">
        <v>5.556780386022024</v>
      </c>
      <c r="G13" s="34">
        <v>5.6504502765402753</v>
      </c>
      <c r="H13" s="34">
        <v>5.5373971729420619</v>
      </c>
      <c r="I13" s="34">
        <v>5.5864842055273982</v>
      </c>
      <c r="J13" s="34">
        <v>5.7224429982074376</v>
      </c>
      <c r="K13" s="34">
        <v>5.7489625314317365</v>
      </c>
      <c r="L13" s="78"/>
      <c r="M13" s="78"/>
      <c r="N13" s="33"/>
      <c r="O13" s="34"/>
      <c r="P13" s="34"/>
      <c r="Q13" s="34"/>
      <c r="R13" s="34"/>
    </row>
    <row r="14" spans="1:18" ht="13.5" thickBot="1" x14ac:dyDescent="0.25">
      <c r="A14" s="105" t="s">
        <v>94</v>
      </c>
      <c r="B14" s="44">
        <v>11.422448979591838</v>
      </c>
      <c r="C14" s="44">
        <v>12.994662600076248</v>
      </c>
      <c r="D14" s="44">
        <v>11.9576225978451</v>
      </c>
      <c r="E14" s="40">
        <v>12.397069944756527</v>
      </c>
      <c r="F14" s="40">
        <v>10.826369506866545</v>
      </c>
      <c r="G14" s="40">
        <v>10.882551706643586</v>
      </c>
      <c r="H14" s="40">
        <v>10.654501387864615</v>
      </c>
      <c r="I14" s="40">
        <v>10.715994371896203</v>
      </c>
      <c r="J14" s="40">
        <v>11.185065438664823</v>
      </c>
      <c r="K14" s="40">
        <v>11.222144153542628</v>
      </c>
      <c r="L14" s="31"/>
      <c r="M14" s="31"/>
      <c r="N14" s="32"/>
      <c r="O14" s="50"/>
      <c r="P14" s="34"/>
      <c r="Q14" s="34"/>
      <c r="R14" s="34"/>
    </row>
    <row r="15" spans="1:18" x14ac:dyDescent="0.2">
      <c r="A15" s="70"/>
      <c r="B15" s="50"/>
      <c r="C15" s="50"/>
      <c r="D15" s="50"/>
      <c r="E15" s="34"/>
      <c r="F15" s="106"/>
      <c r="G15" s="106"/>
      <c r="H15" s="106"/>
      <c r="I15" s="106"/>
      <c r="J15" s="106"/>
      <c r="K15" s="106"/>
      <c r="L15" s="35"/>
      <c r="M15" s="50"/>
      <c r="N15" s="32"/>
      <c r="O15" s="50"/>
      <c r="P15" s="37"/>
      <c r="Q15" s="37"/>
      <c r="R15" s="37"/>
    </row>
    <row r="16" spans="1:18" ht="14.25" x14ac:dyDescent="0.2">
      <c r="A16" s="36" t="s">
        <v>86</v>
      </c>
      <c r="B16" s="30">
        <v>3.5</v>
      </c>
      <c r="C16" s="30">
        <v>10.484</v>
      </c>
      <c r="D16" s="30">
        <v>31.236000000000001</v>
      </c>
      <c r="E16" s="30">
        <v>46.8</v>
      </c>
      <c r="F16" s="30">
        <v>55.664999999999999</v>
      </c>
      <c r="G16" s="30">
        <v>57.6</v>
      </c>
      <c r="H16" s="30">
        <v>57.7</v>
      </c>
      <c r="I16" s="30">
        <v>55.7</v>
      </c>
      <c r="J16" s="30">
        <v>55.6</v>
      </c>
      <c r="K16" s="30">
        <v>56.9</v>
      </c>
      <c r="L16" s="66"/>
      <c r="M16" s="67"/>
      <c r="N16" s="79"/>
      <c r="O16" s="67"/>
      <c r="P16" s="67"/>
      <c r="Q16" s="67"/>
      <c r="R16" s="67"/>
    </row>
    <row r="17" spans="1:18" ht="13.5" thickBot="1" x14ac:dyDescent="0.25">
      <c r="A17" s="105" t="s">
        <v>93</v>
      </c>
      <c r="B17" s="107">
        <v>1.2289325842696628</v>
      </c>
      <c r="C17" s="107">
        <v>2.4040357716120155</v>
      </c>
      <c r="D17" s="107">
        <v>4.6360584966694427</v>
      </c>
      <c r="E17" s="40">
        <v>5.7848910512185361</v>
      </c>
      <c r="F17" s="40">
        <v>5.8591406383216107</v>
      </c>
      <c r="G17" s="40">
        <v>5.7836551495617075</v>
      </c>
      <c r="H17" s="40">
        <v>5.5566576848479476</v>
      </c>
      <c r="I17" s="40">
        <v>5.1263125246767069</v>
      </c>
      <c r="J17" s="40">
        <v>4.9024319060143844</v>
      </c>
      <c r="K17" s="40">
        <v>4.7964218187458325</v>
      </c>
      <c r="L17" s="78"/>
      <c r="M17" s="78"/>
      <c r="N17" s="19"/>
      <c r="O17" s="19"/>
      <c r="P17" s="34"/>
      <c r="Q17" s="34"/>
      <c r="R17" s="34"/>
    </row>
    <row r="18" spans="1:18" x14ac:dyDescent="0.2">
      <c r="A18" s="70"/>
      <c r="B18" s="50"/>
      <c r="C18" s="50"/>
      <c r="D18" s="50"/>
      <c r="E18" s="34"/>
      <c r="F18" s="52"/>
      <c r="G18" s="52"/>
      <c r="H18" s="52"/>
      <c r="I18" s="52"/>
      <c r="J18" s="52"/>
      <c r="K18" s="52"/>
      <c r="L18" s="35"/>
      <c r="M18" s="50"/>
      <c r="N18" s="32"/>
      <c r="O18" s="50"/>
      <c r="P18" s="37"/>
      <c r="Q18" s="37"/>
      <c r="R18" s="37"/>
    </row>
    <row r="19" spans="1:18" x14ac:dyDescent="0.2">
      <c r="A19" s="104" t="s">
        <v>8</v>
      </c>
      <c r="B19" s="30">
        <v>22.087</v>
      </c>
      <c r="C19" s="30">
        <v>26.678999999999998</v>
      </c>
      <c r="D19" s="30">
        <v>41.180999999999997</v>
      </c>
      <c r="E19" s="30">
        <v>36.5</v>
      </c>
      <c r="F19" s="30">
        <v>43.625999999999998</v>
      </c>
      <c r="G19" s="30">
        <v>46.1</v>
      </c>
      <c r="H19" s="30">
        <v>46.4</v>
      </c>
      <c r="I19" s="30">
        <v>47.7</v>
      </c>
      <c r="J19" s="30">
        <v>48.6</v>
      </c>
      <c r="K19" s="30">
        <v>50.7</v>
      </c>
      <c r="L19" s="78"/>
      <c r="M19" s="67"/>
      <c r="N19" s="79"/>
      <c r="O19" s="67"/>
      <c r="P19" s="67"/>
      <c r="Q19" s="67"/>
      <c r="R19" s="67"/>
    </row>
    <row r="20" spans="1:18" x14ac:dyDescent="0.2">
      <c r="A20" s="59" t="s">
        <v>93</v>
      </c>
      <c r="B20" s="34">
        <v>7.755266853932584</v>
      </c>
      <c r="C20" s="34">
        <v>6.1176335702820444</v>
      </c>
      <c r="D20" s="34">
        <v>6.1134690496443787</v>
      </c>
      <c r="E20" s="34">
        <v>4.5117205848178754</v>
      </c>
      <c r="F20" s="34">
        <v>4.591949510238365</v>
      </c>
      <c r="G20" s="34">
        <v>4.6289323332429637</v>
      </c>
      <c r="H20" s="34">
        <v>4.4684387621654205</v>
      </c>
      <c r="I20" s="34">
        <v>4.3900378353156002</v>
      </c>
      <c r="J20" s="34">
        <v>4.2852192559766022</v>
      </c>
      <c r="K20" s="34">
        <v>4.2737888613429487</v>
      </c>
      <c r="L20" s="78"/>
      <c r="M20" s="78"/>
      <c r="N20" s="33"/>
      <c r="O20" s="34"/>
      <c r="P20" s="34"/>
      <c r="Q20" s="34"/>
      <c r="R20" s="34"/>
    </row>
    <row r="21" spans="1:18" ht="13.5" thickBot="1" x14ac:dyDescent="0.25">
      <c r="A21" s="105" t="s">
        <v>94</v>
      </c>
      <c r="B21" s="44">
        <v>11.268877551020408</v>
      </c>
      <c r="C21" s="44">
        <v>10.171178040411741</v>
      </c>
      <c r="D21" s="44">
        <v>10.6126477629711</v>
      </c>
      <c r="E21" s="40">
        <v>8.0946878887945122</v>
      </c>
      <c r="F21" s="40">
        <v>8.9661749170712053</v>
      </c>
      <c r="G21" s="40">
        <v>8.9267906348090627</v>
      </c>
      <c r="H21" s="40">
        <v>8.5977193808159669</v>
      </c>
      <c r="I21" s="40">
        <v>8.4209708655592888</v>
      </c>
      <c r="J21" s="40">
        <v>8.3758733485225036</v>
      </c>
      <c r="K21" s="40">
        <v>8.3425617094517772</v>
      </c>
      <c r="L21" s="31"/>
      <c r="M21" s="31"/>
      <c r="N21" s="32"/>
      <c r="O21" s="50"/>
      <c r="P21" s="34"/>
      <c r="Q21" s="34"/>
      <c r="R21" s="34"/>
    </row>
    <row r="22" spans="1:18" x14ac:dyDescent="0.2">
      <c r="A22" s="70"/>
      <c r="B22" s="70"/>
      <c r="C22" s="70"/>
      <c r="D22" s="50"/>
      <c r="E22" s="34"/>
      <c r="F22" s="52"/>
      <c r="G22" s="43"/>
      <c r="H22" s="43"/>
      <c r="I22" s="43"/>
      <c r="J22" s="43"/>
    </row>
    <row r="23" spans="1:18" ht="14.25" x14ac:dyDescent="0.2">
      <c r="A23" s="31" t="s">
        <v>87</v>
      </c>
      <c r="B23" s="72"/>
      <c r="C23" s="72"/>
      <c r="D23" s="34"/>
      <c r="E23" s="34"/>
      <c r="F23" s="34"/>
      <c r="G23" s="34"/>
      <c r="H23" s="46"/>
      <c r="I23" s="46"/>
      <c r="J23" s="46"/>
      <c r="K23" s="43"/>
    </row>
    <row r="24" spans="1:18" x14ac:dyDescent="0.2">
      <c r="A24" s="91" t="s">
        <v>22</v>
      </c>
      <c r="B24" s="8"/>
      <c r="C24" s="8"/>
      <c r="D24" s="34"/>
      <c r="E24" s="108"/>
      <c r="F24" s="49"/>
      <c r="G24" s="49"/>
      <c r="H24" s="46"/>
      <c r="I24" s="65"/>
      <c r="J24" s="46"/>
      <c r="K24" s="43"/>
    </row>
    <row r="25" spans="1:18" x14ac:dyDescent="0.2">
      <c r="A25" s="43"/>
      <c r="B25" s="43"/>
      <c r="C25" s="43"/>
      <c r="D25" s="43"/>
      <c r="E25" s="43"/>
      <c r="F25" s="46"/>
      <c r="G25" s="46"/>
      <c r="H25" s="57"/>
      <c r="I25" s="57"/>
      <c r="J25" s="46"/>
      <c r="K25" s="43"/>
    </row>
    <row r="26" spans="1:18" x14ac:dyDescent="0.2">
      <c r="I26" s="43"/>
      <c r="J26" s="43"/>
      <c r="K26" s="43"/>
    </row>
    <row r="27" spans="1:18" x14ac:dyDescent="0.2">
      <c r="A27" s="43"/>
      <c r="B27" s="43"/>
      <c r="C27" s="43"/>
      <c r="D27" s="43"/>
      <c r="E27" s="43"/>
      <c r="F27" s="43"/>
      <c r="G27" s="43"/>
      <c r="H27" s="43"/>
    </row>
    <row r="28" spans="1:18" x14ac:dyDescent="0.2">
      <c r="A28" s="43"/>
      <c r="B28" s="43"/>
      <c r="C28" s="43"/>
      <c r="D28" s="43"/>
      <c r="E28" s="43"/>
      <c r="F28" s="43"/>
      <c r="G28" s="43"/>
      <c r="H28" s="43"/>
    </row>
    <row r="29" spans="1:18" x14ac:dyDescent="0.2">
      <c r="A29" s="43"/>
      <c r="B29" s="43"/>
      <c r="C29" s="43"/>
      <c r="D29" s="43"/>
      <c r="E29" s="43"/>
      <c r="F29" s="43"/>
      <c r="G29" s="43"/>
      <c r="H29" s="43"/>
    </row>
    <row r="30" spans="1:18" x14ac:dyDescent="0.2">
      <c r="A30" s="43"/>
      <c r="B30" s="43"/>
      <c r="C30" s="43"/>
      <c r="D30" s="43"/>
      <c r="E30" s="43"/>
      <c r="F30" s="43"/>
      <c r="G30" s="43"/>
      <c r="H30" s="43"/>
    </row>
    <row r="31" spans="1:18" x14ac:dyDescent="0.2">
      <c r="A31" s="43"/>
      <c r="B31" s="43"/>
      <c r="C31" s="43"/>
      <c r="D31" s="43"/>
      <c r="E31" s="43"/>
      <c r="F31" s="43"/>
      <c r="G31" s="43"/>
      <c r="H31" s="43"/>
    </row>
    <row r="32" spans="1:18" x14ac:dyDescent="0.2">
      <c r="A32" s="43"/>
      <c r="B32" s="43"/>
      <c r="C32" s="43"/>
      <c r="D32" s="43"/>
      <c r="E32" s="43"/>
      <c r="F32" s="43"/>
      <c r="G32" s="43"/>
      <c r="H32" s="43"/>
    </row>
  </sheetData>
  <phoneticPr fontId="0" type="noConversion"/>
  <hyperlinks>
    <hyperlink ref="I1" location="Sommaire!A1" display="Retour au sommaire"/>
  </hyperlinks>
  <pageMargins left="0.23622047244094491" right="0.23622047244094491" top="0.74803149606299213" bottom="0.74803149606299213" header="0.31496062992125984" footer="0.31496062992125984"/>
  <pageSetup paperSize="9" orientation="landscape" r:id="rId1"/>
  <headerFooter alignWithMargins="0">
    <oddFooter>&amp;C&amp;F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Sommaire</vt:lpstr>
      <vt:lpstr>arrivées 20 pays</vt:lpstr>
      <vt:lpstr>recettes 20 pays</vt:lpstr>
      <vt:lpstr>arrivées régions mondiales</vt:lpstr>
      <vt:lpstr>recettes régions mondiales</vt:lpstr>
      <vt:lpstr>graph arrivées recettes 2015</vt:lpstr>
      <vt:lpstr>graph série arrivées</vt:lpstr>
      <vt:lpstr>graph série recettes</vt:lpstr>
      <vt:lpstr>arrivées 5 pays</vt:lpstr>
      <vt:lpstr>recettes 5 pays</vt:lpstr>
      <vt:lpstr>'arrivées 20 pays'!Zone_d_impression</vt:lpstr>
      <vt:lpstr>'arrivées 5 pays'!Zone_d_impression</vt:lpstr>
      <vt:lpstr>'arrivées régions mondiales'!Zone_d_impression</vt:lpstr>
      <vt:lpstr>'graph arrivées recettes 2015'!Zone_d_impression</vt:lpstr>
      <vt:lpstr>'graph série arrivées'!Zone_d_impression</vt:lpstr>
      <vt:lpstr>'graph série recettes'!Zone_d_impression</vt:lpstr>
      <vt:lpstr>'recettes 20 pays'!Zone_d_impression</vt:lpstr>
      <vt:lpstr>'recettes 5 pays'!Zone_d_impression</vt:lpstr>
      <vt:lpstr>'recettes régions mondiales'!Zone_d_impression</vt:lpstr>
      <vt:lpstr>Sommaire!Zone_d_impression</vt:lpstr>
    </vt:vector>
  </TitlesOfParts>
  <Company>Minefi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Abdel Khiati</dc:creator>
  <cp:lastModifiedBy>HILLAIREAU Fabrice</cp:lastModifiedBy>
  <cp:lastPrinted>2016-10-27T09:39:54Z</cp:lastPrinted>
  <dcterms:created xsi:type="dcterms:W3CDTF">2011-06-23T10:43:44Z</dcterms:created>
  <dcterms:modified xsi:type="dcterms:W3CDTF">2017-02-28T15:01:13Z</dcterms:modified>
</cp:coreProperties>
</file>