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640" yWindow="1350" windowWidth="10275" windowHeight="8955" tabRatio="855" activeTab="0"/>
  </bookViews>
  <sheets>
    <sheet name="sommaire" sheetId="1" r:id="rId1"/>
    <sheet name="arriv. zone de rés" sheetId="2" r:id="rId2"/>
    <sheet name="nuitées durée moy touriste" sheetId="3" r:id="rId3"/>
    <sheet name="classement 20 pays clients" sheetId="4" r:id="rId4"/>
    <sheet name="arriv selon durée voyage" sheetId="5" r:id="rId5"/>
    <sheet name="arriv-transit_ desti" sheetId="6" r:id="rId6"/>
    <sheet name="arriv-motif" sheetId="7" r:id="rId7"/>
    <sheet name="arriv mode de transport" sheetId="8" r:id="rId8"/>
    <sheet name="activités touristes " sheetId="9" r:id="rId9"/>
    <sheet name="nuitées type d'hebergement " sheetId="10" r:id="rId10"/>
    <sheet name="nuitées régions de destinat" sheetId="11" r:id="rId11"/>
    <sheet name="BdP ligne voyages" sheetId="12" r:id="rId12"/>
    <sheet name="BdP secteurs éco " sheetId="13" r:id="rId13"/>
    <sheet name="BdP ligne voyages par pay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A">'[4]A'!$A$1:$C$100</definedName>
    <definedName name="GG">'[1]arr selon durée reste du monde'!$A$1:$B$9</definedName>
    <definedName name="_xlnm.Print_Titles" localSheetId="1">'arriv. zone de rés'!$A:$A</definedName>
    <definedName name="NUITEEREGION">'[3]NUITEEREGION'!$A$1:$C$99</definedName>
    <definedName name="PROPERSOCHLOE">'[2]PROPERSOCHLOE (2)'!$A$1:$E$103</definedName>
    <definedName name="REGION">#REF!</definedName>
    <definedName name="_xlnm.Print_Area" localSheetId="8">'activités touristes '!$B$1:$M$34</definedName>
    <definedName name="_xlnm.Print_Area" localSheetId="7">'arriv mode de transport'!$A$1:$H$39</definedName>
    <definedName name="_xlnm.Print_Area" localSheetId="1">'arriv. zone de rés'!$A$1:$R$35</definedName>
    <definedName name="_xlnm.Print_Area" localSheetId="6">'arriv-motif'!$B$5:$K$9</definedName>
    <definedName name="_xlnm.Print_Area" localSheetId="5">'arriv-transit_ desti'!$D$2:$D$38</definedName>
    <definedName name="_xlnm.Print_Area" localSheetId="11">'BdP ligne voyages'!#REF!</definedName>
    <definedName name="_xlnm.Print_Area" localSheetId="13">'BdP ligne voyages par pay'!$A$1:$E$50</definedName>
    <definedName name="_xlnm.Print_Area" localSheetId="12">'BdP secteurs éco '!$A$4:$L$16</definedName>
    <definedName name="_xlnm.Print_Area" localSheetId="3">'classement 20 pays clients'!$A$1:$F$29</definedName>
    <definedName name="_xlnm.Print_Area" localSheetId="2">'nuitées durée moy touriste'!$A$1:$L$36</definedName>
    <definedName name="_xlnm.Print_Area" localSheetId="9">'nuitées type d''hebergement '!$A$1:$F$30</definedName>
  </definedNames>
  <calcPr fullCalcOnLoad="1"/>
</workbook>
</file>

<file path=xl/sharedStrings.xml><?xml version="1.0" encoding="utf-8"?>
<sst xmlns="http://schemas.openxmlformats.org/spreadsheetml/2006/main" count="385" uniqueCount="206">
  <si>
    <t>Belgique</t>
  </si>
  <si>
    <t>Allemagne</t>
  </si>
  <si>
    <t>Suisse</t>
  </si>
  <si>
    <t>Italie</t>
  </si>
  <si>
    <t>Royaume-Uni</t>
  </si>
  <si>
    <t>Pays-Bas</t>
  </si>
  <si>
    <t>Canada</t>
  </si>
  <si>
    <t>Chine</t>
  </si>
  <si>
    <t>Japon</t>
  </si>
  <si>
    <t>Afrique</t>
  </si>
  <si>
    <t>Maroc</t>
  </si>
  <si>
    <t>Total</t>
  </si>
  <si>
    <t>Excursionnistes</t>
  </si>
  <si>
    <t>Brésil</t>
  </si>
  <si>
    <t>Australie</t>
  </si>
  <si>
    <t>Visiteurs</t>
  </si>
  <si>
    <t>Touristes</t>
  </si>
  <si>
    <t>Solde</t>
  </si>
  <si>
    <t>Automobile</t>
  </si>
  <si>
    <t>Le tourisme comparé avec d'autres secteurs de l'économie française dans les échanges avec l'étranger</t>
  </si>
  <si>
    <t>Union européenne (à 27)</t>
  </si>
  <si>
    <t>Autriche</t>
  </si>
  <si>
    <t>Espagne</t>
  </si>
  <si>
    <t>Irlande</t>
  </si>
  <si>
    <t>Luxembourg</t>
  </si>
  <si>
    <t>Portugal</t>
  </si>
  <si>
    <t xml:space="preserve">Grèce </t>
  </si>
  <si>
    <t>Chypre</t>
  </si>
  <si>
    <t>Malte</t>
  </si>
  <si>
    <t>Finlande</t>
  </si>
  <si>
    <t>Slovénie</t>
  </si>
  <si>
    <t>Slovaquie</t>
  </si>
  <si>
    <t>Autres pays de l'Union européenne</t>
  </si>
  <si>
    <t>Danemark</t>
  </si>
  <si>
    <t>Suède</t>
  </si>
  <si>
    <t>République tchèque</t>
  </si>
  <si>
    <t>Pologne</t>
  </si>
  <si>
    <t>Hongrie</t>
  </si>
  <si>
    <t>Lituanie</t>
  </si>
  <si>
    <t>Lettonie</t>
  </si>
  <si>
    <t>Bulgarie</t>
  </si>
  <si>
    <t>Roumanie</t>
  </si>
  <si>
    <t>Croatie</t>
  </si>
  <si>
    <t>Turquie</t>
  </si>
  <si>
    <t>Reste du monde</t>
  </si>
  <si>
    <t>Russie</t>
  </si>
  <si>
    <t xml:space="preserve">Asie hors Chine et Japon </t>
  </si>
  <si>
    <t>Avion</t>
  </si>
  <si>
    <t>Bateau/Shuttle</t>
  </si>
  <si>
    <t>Route</t>
  </si>
  <si>
    <t>Train</t>
  </si>
  <si>
    <t>Mode de transport</t>
  </si>
  <si>
    <t>Non renseigné</t>
  </si>
  <si>
    <t>1 nuit</t>
  </si>
  <si>
    <t>2 nuits</t>
  </si>
  <si>
    <t>3 nuits</t>
  </si>
  <si>
    <t>4 à 7 nuits</t>
  </si>
  <si>
    <t>8 à 14 nuits</t>
  </si>
  <si>
    <t>15 à 28 nuits</t>
  </si>
  <si>
    <t>Achats, shopping</t>
  </si>
  <si>
    <t>Ensemble des visiteurs</t>
  </si>
  <si>
    <t>en %</t>
  </si>
  <si>
    <t>Industrie agroalimentaire</t>
  </si>
  <si>
    <t>Pays candidats à l'Union européenne</t>
  </si>
  <si>
    <t>Total (en milliers)</t>
  </si>
  <si>
    <t xml:space="preserve">Ensemble des visiteurs </t>
  </si>
  <si>
    <t>Motif personnel</t>
  </si>
  <si>
    <t>Motif professionnel</t>
  </si>
  <si>
    <t>En transit</t>
  </si>
  <si>
    <t>Ensemble des touristes internationaux</t>
  </si>
  <si>
    <t>29 nuits et plus</t>
  </si>
  <si>
    <t>Ensemble des visiteurs (en milliers)</t>
  </si>
  <si>
    <t>Rang selon le nombre d'arrivées de</t>
  </si>
  <si>
    <t>Rang selon le nombre de nuitées des touristes</t>
  </si>
  <si>
    <t>Activité professionnelle hors congrès, convention, salon</t>
  </si>
  <si>
    <t>Vacances, loisirs, agrément</t>
  </si>
  <si>
    <t>Tourisme culturel</t>
  </si>
  <si>
    <t>Promenades, balades</t>
  </si>
  <si>
    <t>Visites à des proches (famille, amis)</t>
  </si>
  <si>
    <t>Europe</t>
  </si>
  <si>
    <t>Les pourcentages sont calculés sur le total des arrivées.</t>
  </si>
  <si>
    <t>Arrivées de touristes</t>
  </si>
  <si>
    <t>Arrivées des visiteurs internationaux par zone de résidence</t>
  </si>
  <si>
    <t>Retour au sommaire</t>
  </si>
  <si>
    <t xml:space="preserve">Zone de résidence </t>
  </si>
  <si>
    <t>Touristes (en milliers)</t>
  </si>
  <si>
    <t>Excursionnistes (en milliers)</t>
  </si>
  <si>
    <t>Source : DGCIS, Banque de France, enquête EVE.</t>
  </si>
  <si>
    <t>BRIC</t>
  </si>
  <si>
    <t>En %</t>
  </si>
  <si>
    <t>Nuitées des touristes (en milliers)</t>
  </si>
  <si>
    <t>Durée moyenne de voyage (en nuitées)</t>
  </si>
  <si>
    <t>Déplacements des visiteurs internationaux</t>
  </si>
  <si>
    <t>SOMMAIRE</t>
  </si>
  <si>
    <t>Nuitées et durée moyenne de voyage des touristes internationaux par zone de résidence</t>
  </si>
  <si>
    <t>Balance des paiements</t>
  </si>
  <si>
    <t>Ligne "voyages" de la balance des paiements de la France</t>
  </si>
  <si>
    <t xml:space="preserve">Source : Banque de France. </t>
  </si>
  <si>
    <t>Zone de résidence</t>
  </si>
  <si>
    <t>Hébergement marchand</t>
  </si>
  <si>
    <t>Hébergement non marchand</t>
  </si>
  <si>
    <t xml:space="preserve">Total </t>
  </si>
  <si>
    <t>Asie et Océanie</t>
  </si>
  <si>
    <t>Le sigle BRIC regroupe les pays suivants : Brésil, Russie, Inde et Chine.</t>
  </si>
  <si>
    <t>Plusieurs activités peuvent être pratiquées, le total peut être supérieur à 100%.</t>
  </si>
  <si>
    <t>Congrès, convention, salon</t>
  </si>
  <si>
    <t>Dépenses</t>
  </si>
  <si>
    <t>En millions d'euros</t>
  </si>
  <si>
    <t xml:space="preserve">Recettes </t>
  </si>
  <si>
    <t>Recettes</t>
  </si>
  <si>
    <t>2009 (r)</t>
  </si>
  <si>
    <t>En milliards d'euros</t>
  </si>
  <si>
    <t>dont Belgique</t>
  </si>
  <si>
    <t xml:space="preserve">         Allemagne</t>
  </si>
  <si>
    <t xml:space="preserve">         Suisse</t>
  </si>
  <si>
    <t xml:space="preserve">         Italie</t>
  </si>
  <si>
    <t xml:space="preserve">         Royaume-Uni</t>
  </si>
  <si>
    <t xml:space="preserve">         Espagne </t>
  </si>
  <si>
    <t xml:space="preserve">         Pays-Bas</t>
  </si>
  <si>
    <t xml:space="preserve">         Union européenne (27)</t>
  </si>
  <si>
    <t xml:space="preserve">         Canada</t>
  </si>
  <si>
    <t xml:space="preserve">         Brésil</t>
  </si>
  <si>
    <t>dont États-Unis</t>
  </si>
  <si>
    <t xml:space="preserve">dont Proche et Moyen-Orient </t>
  </si>
  <si>
    <t xml:space="preserve">         Japon</t>
  </si>
  <si>
    <t>dont Maroc</t>
  </si>
  <si>
    <t>États-Unis</t>
  </si>
  <si>
    <t>À destination</t>
  </si>
  <si>
    <t xml:space="preserve">Touristes </t>
  </si>
  <si>
    <t xml:space="preserve">dont </t>
  </si>
  <si>
    <t>L’enquête DGCIS-Banque de France auprès des visiteurs venant de l’étranger (EVE) permet de suivre les comportements
touristiques sur le territoire français des personnes résidant à l’étranger. L’enquête est réalisée auprès
des touristes et des excursionnistes à leur sortie du territoire métropolitain. 80 000 personnes sont interrogées
chaque année, par vague trimestrielle.</t>
  </si>
  <si>
    <t>Les données présentées dans ce chapitre sont issues :
- de l’enquête DGCIS-Banque de France auprès des visiteurs venant de l’étranger (enquête EVE) ;
- de la Banque de France pour la ligne «voyages» de la balance des paiements ;
- des comptes de la nation (Insee) pour la comparaison du tourisme avec d’autres secteurs de l’économie.</t>
  </si>
  <si>
    <t>2011 (p)</t>
  </si>
  <si>
    <t>2010 (r)</t>
  </si>
  <si>
    <t>Part de la zone (ou du pays) dans le total des visiteurs en 2011</t>
  </si>
  <si>
    <t>Part de la zone (ou du pays) dans le total des touristes en 2011</t>
  </si>
  <si>
    <t>Part de la zone (ou du pays) dans le total des excursionnistes en 2011</t>
  </si>
  <si>
    <t>Part des touristes parmi les visiteurs de la zone (ou du pays) en 2011</t>
  </si>
  <si>
    <t>Part des excursionnistes parmi les visiteurs de la zone 
(ou du pays) en 2011</t>
  </si>
  <si>
    <t>Part de la zone (ou du pays) en 2011 (en %)</t>
  </si>
  <si>
    <t>Classement des 20 principaux pays clients en 2011 selon le nombre d'arrivées et de nuitées</t>
  </si>
  <si>
    <t>Arrivées des visiteurs internationaux (dont touristes et excursionnistes) par mode de transport en 2011</t>
  </si>
  <si>
    <t>Arrivées des touristes internationaux selon la durée de voyage en 2011</t>
  </si>
  <si>
    <t>Arrivées des visiteurs en transit et à destination des 20 principaux pays clients en 2011</t>
  </si>
  <si>
    <t>Répartition des arrivées des visiteurs des 20 principaux pays clients par motif en 2011</t>
  </si>
  <si>
    <t>Principales activités des touristes internationaux en 2011</t>
  </si>
  <si>
    <t>Évolution 2011/2010 (en %)</t>
  </si>
  <si>
    <t>Arrivées de touristes internationaux selon la durée de voyage en 2011</t>
  </si>
  <si>
    <t>Répartition des arrivées des visiteurs internationaux (dont touristes et excursionnistes) par mode de transport en 2011</t>
  </si>
  <si>
    <t>Répartition des nuitées des touristes internationaux par type d'hébergement en 2011</t>
  </si>
  <si>
    <t>Exportations 2011 (p)</t>
  </si>
  <si>
    <t>Solde 2011 (p)</t>
  </si>
  <si>
    <t xml:space="preserve"> Solde 2009 (d)</t>
  </si>
  <si>
    <t xml:space="preserve"> Solde 2010 (sd)</t>
  </si>
  <si>
    <t>Importations 2011 (p)</t>
  </si>
  <si>
    <t>Ligne "voyages" de la balance des paiements, par pays en 2011.</t>
  </si>
  <si>
    <t>Sources : Banque de France ; Insee, comptes nationaux.</t>
  </si>
  <si>
    <t>Répartition des nuitées des touristes internationaux par région de destination</t>
  </si>
  <si>
    <r>
      <t>(1)</t>
    </r>
    <r>
      <rPr>
        <sz val="10"/>
        <rFont val="Arial"/>
        <family val="0"/>
      </rPr>
      <t xml:space="preserve"> Les recettes sont déterminées à partir de l'enquête EVE.</t>
    </r>
  </si>
  <si>
    <r>
      <t xml:space="preserve">Estonie </t>
    </r>
    <r>
      <rPr>
        <vertAlign val="superscript"/>
        <sz val="10"/>
        <rFont val="Arial"/>
        <family val="2"/>
      </rPr>
      <t xml:space="preserve">(2) </t>
    </r>
  </si>
  <si>
    <r>
      <t xml:space="preserve">Ligne "voyages" </t>
    </r>
    <r>
      <rPr>
        <b/>
        <vertAlign val="superscript"/>
        <sz val="10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de la balance des paiements par pays en</t>
    </r>
    <r>
      <rPr>
        <b/>
        <sz val="10"/>
        <rFont val="Arial"/>
        <family val="2"/>
      </rPr>
      <t xml:space="preserve"> 2011</t>
    </r>
  </si>
  <si>
    <r>
      <t xml:space="preserve">Tourisme </t>
    </r>
    <r>
      <rPr>
        <b/>
        <vertAlign val="superscript"/>
        <sz val="10"/>
        <rFont val="Arial"/>
        <family val="2"/>
      </rPr>
      <t>(1)</t>
    </r>
  </si>
  <si>
    <r>
      <t>(1)</t>
    </r>
    <r>
      <rPr>
        <sz val="8"/>
        <rFont val="Arial"/>
        <family val="0"/>
      </rPr>
      <t xml:space="preserve"> Ligne "voyages" de la balance des paiements ; les recettes sont déterminées à partir de l'enquête EVE.</t>
    </r>
  </si>
  <si>
    <r>
      <t xml:space="preserve">Ligne "voyages" </t>
    </r>
    <r>
      <rPr>
        <b/>
        <vertAlign val="superscript"/>
        <sz val="10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de la balance des paiements de la France</t>
    </r>
  </si>
  <si>
    <r>
      <t>(1)</t>
    </r>
    <r>
      <rPr>
        <sz val="8"/>
        <rFont val="Arial"/>
        <family val="2"/>
      </rPr>
      <t xml:space="preserve"> Les recettes sont déterminées à partir de l'enquête EVE.</t>
    </r>
  </si>
  <si>
    <r>
      <t>Zone euro (à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17)</t>
    </r>
  </si>
  <si>
    <t>Amérique</t>
  </si>
  <si>
    <t>Évolution 
2011/2010
(en %)</t>
  </si>
  <si>
    <t xml:space="preserve">Espagne </t>
  </si>
  <si>
    <t>Répartition des arrivées des visiteurs des 20 principaux pays clients selon le motif en 2011</t>
  </si>
  <si>
    <r>
      <t>(2)</t>
    </r>
    <r>
      <rPr>
        <sz val="10"/>
        <rFont val="Arial"/>
        <family val="0"/>
      </rPr>
      <t xml:space="preserve"> L'Estonie est intégrée à la zone euro depuis le 1er janvier 2011.</t>
    </r>
  </si>
  <si>
    <t>Énergie</t>
  </si>
  <si>
    <t>En milliards d'euros, à prix courant</t>
  </si>
  <si>
    <t>Amérique hors Canada et États-Unis</t>
  </si>
  <si>
    <t>Évolution 2011/2008 de l'hébergement marchand 
(en points)</t>
  </si>
  <si>
    <t xml:space="preserve">          Chine</t>
  </si>
  <si>
    <r>
      <t xml:space="preserve">         Zone euro (17)</t>
    </r>
    <r>
      <rPr>
        <vertAlign val="superscript"/>
        <sz val="10"/>
        <rFont val="Arial"/>
        <family val="2"/>
      </rPr>
      <t xml:space="preserve"> (1)</t>
    </r>
  </si>
  <si>
    <t xml:space="preserve">        Australie</t>
  </si>
  <si>
    <r>
      <t>(1)</t>
    </r>
    <r>
      <rPr>
        <sz val="10"/>
        <rFont val="Arial"/>
        <family val="0"/>
      </rPr>
      <t xml:space="preserve"> Les chiffres de la zone euro comprennent également l'Estonie (intégrée le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0"/>
      </rPr>
      <t xml:space="preserve"> janvier 2011).</t>
    </r>
  </si>
  <si>
    <t>Les résultats sur le Proche et Moyen-Orient incluent les pays suivants : Arabie Saoudite, Bahreïn, Émirats arabes
unis, Irak, Iran, Israël, Jordanie, Koweït, Liban, Oman, Qatar, Syrie, Turquie et Yémen.</t>
  </si>
  <si>
    <t>Nuitées des touristes internationaux par région de destination</t>
  </si>
  <si>
    <t>Île-de-France</t>
  </si>
  <si>
    <t>Provence - Alpes - Côte d'azur</t>
  </si>
  <si>
    <t>Rhône-Alpes</t>
  </si>
  <si>
    <t>Languedoc-Roussillon</t>
  </si>
  <si>
    <t>Aquitaine</t>
  </si>
  <si>
    <t>Bourgogne</t>
  </si>
  <si>
    <t>Midi-Pyrénées</t>
  </si>
  <si>
    <t>Bretagne</t>
  </si>
  <si>
    <t>Centre</t>
  </si>
  <si>
    <t>Pays de la Loire</t>
  </si>
  <si>
    <t>Basse-Normandie</t>
  </si>
  <si>
    <t>Auvergne</t>
  </si>
  <si>
    <t>Poitou-Charentes</t>
  </si>
  <si>
    <t>Corse</t>
  </si>
  <si>
    <t>Nord - Pas-de-Calais</t>
  </si>
  <si>
    <t>Alsace</t>
  </si>
  <si>
    <t>Champagne-Ardenne</t>
  </si>
  <si>
    <t>Haute-Normandie</t>
  </si>
  <si>
    <t>Limousin</t>
  </si>
  <si>
    <t>Franche-Comté</t>
  </si>
  <si>
    <t>Lorraine</t>
  </si>
  <si>
    <t>Picardie</t>
  </si>
  <si>
    <t>Région non précisée</t>
  </si>
  <si>
    <t>Touristes internationaux résidents en Europe</t>
  </si>
  <si>
    <t>Touristes internationaux résidents hors de l'Europe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</si>
</sst>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#,##0.0"/>
    <numFmt numFmtId="168" formatCode="#,##0&quot; &quot;;\-\ #,##0&quot; &quot;"/>
    <numFmt numFmtId="169" formatCode="#,##0\ &quot;Eur&quot;;\-#,##0\ &quot;Eur&quot;"/>
    <numFmt numFmtId="170" formatCode="#,##0\ &quot;Eur&quot;;[Red]\-#,##0\ &quot;Eur&quot;"/>
    <numFmt numFmtId="171" formatCode="#,##0.00\ &quot;Eur&quot;;\-#,##0.00\ &quot;Eur&quot;"/>
    <numFmt numFmtId="172" formatCode="#,##0.00\ &quot;Eur&quot;;[Red]\-#,##0.00\ &quot;Eur&quot;"/>
    <numFmt numFmtId="173" formatCode="_-* #,##0\ &quot;Eur&quot;_-;\-* #,##0\ &quot;Eur&quot;_-;_-* &quot;-&quot;\ &quot;Eur&quot;_-;_-@_-"/>
    <numFmt numFmtId="174" formatCode="_-* #,##0\ _E_u_r_-;\-* #,##0\ _E_u_r_-;_-* &quot;-&quot;\ _E_u_r_-;_-@_-"/>
    <numFmt numFmtId="175" formatCode="_-* #,##0.00\ &quot;Eur&quot;_-;\-* #,##0.00\ &quot;Eur&quot;_-;_-* &quot;-&quot;??\ &quot;Eur&quot;_-;_-@_-"/>
    <numFmt numFmtId="176" formatCode="_-* #,##0.00\ _E_u_r_-;\-* #,##0.00\ _E_u_r_-;_-* &quot;-&quot;??\ _E_u_r_-;_-@_-"/>
    <numFmt numFmtId="177" formatCode="#,##0\ &quot;F&quot;;\-#,##0\ &quot;F&quot;"/>
    <numFmt numFmtId="178" formatCode="#,##0\ &quot;F&quot;;[Red]\-#,##0\ &quot;F&quot;"/>
    <numFmt numFmtId="179" formatCode="#,##0.00\ &quot;F&quot;;\-#,##0.00\ &quot;F&quot;"/>
    <numFmt numFmtId="180" formatCode="#,##0.00\ &quot;F&quot;;[Red]\-#,##0.00\ &quot;F&quot;"/>
    <numFmt numFmtId="181" formatCode="_-* #,##0\ &quot;F&quot;_-;\-* #,##0\ &quot;F&quot;_-;_-* &quot;-&quot;\ &quot;F&quot;_-;_-@_-"/>
    <numFmt numFmtId="182" formatCode="_-* #,##0\ _F_-;\-* #,##0\ _F_-;_-* &quot;-&quot;\ _F_-;_-@_-"/>
    <numFmt numFmtId="183" formatCode="_-* #,##0.00\ &quot;F&quot;_-;\-* #,##0.00\ &quot;F&quot;_-;_-* &quot;-&quot;??\ &quot;F&quot;_-;_-@_-"/>
    <numFmt numFmtId="184" formatCode="_-* #,##0.00\ _F_-;\-* #,##0.00\ _F_-;_-* &quot;-&quot;??\ _F_-;_-@_-"/>
    <numFmt numFmtId="185" formatCode="0.0%"/>
    <numFmt numFmtId="186" formatCode="_-* #,##0.000\ _€_-;\-* #,##0.000\ _€_-;_-* &quot;-&quot;??\ _€_-;_-@_-"/>
    <numFmt numFmtId="187" formatCode="_-* #,##0.0\ _€_-;\-* #,##0.0\ _€_-;_-* &quot;-&quot;??\ _€_-;_-@_-"/>
    <numFmt numFmtId="188" formatCode="0.000000"/>
    <numFmt numFmtId="189" formatCode="0.00000"/>
    <numFmt numFmtId="190" formatCode="0.0000"/>
    <numFmt numFmtId="191" formatCode="0.000"/>
    <numFmt numFmtId="192" formatCode="_-* #,##0\ _€_-;\-* #,##0\ _€_-;_-* &quot;-&quot;??\ _€_-;_-@_-"/>
    <numFmt numFmtId="193" formatCode="_-* #,##0.0\ _€_-;\-* #,##0.0\ _€_-;_-* &quot;-&quot;?\ _€_-;_-@_-"/>
    <numFmt numFmtId="194" formatCode="00000"/>
    <numFmt numFmtId="195" formatCode="#,##0.000"/>
    <numFmt numFmtId="196" formatCode="_-* #,##0.0000\ _€_-;\-* #,##0.0000\ _€_-;_-* &quot;-&quot;??\ _€_-;_-@_-"/>
    <numFmt numFmtId="197" formatCode="0.000%"/>
    <numFmt numFmtId="198" formatCode="0.0000%"/>
    <numFmt numFmtId="199" formatCode="0.00000%"/>
    <numFmt numFmtId="200" formatCode="0.00000000"/>
    <numFmt numFmtId="201" formatCode="0.0000000"/>
  </numFmts>
  <fonts count="44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8"/>
      <name val="MS Sans Serif"/>
      <family val="2"/>
    </font>
    <font>
      <b/>
      <i/>
      <sz val="10"/>
      <name val="Arial"/>
      <family val="2"/>
    </font>
    <font>
      <sz val="9.75"/>
      <color indexed="8"/>
      <name val="Arial"/>
      <family val="2"/>
    </font>
    <font>
      <sz val="8.95"/>
      <color indexed="8"/>
      <name val="Arial"/>
      <family val="2"/>
    </font>
    <font>
      <sz val="9"/>
      <name val="Arial"/>
      <family val="2"/>
    </font>
    <font>
      <b/>
      <sz val="11.75"/>
      <color indexed="8"/>
      <name val="Arial"/>
      <family val="2"/>
    </font>
    <font>
      <sz val="8"/>
      <name val="MS Sans Serif"/>
      <family val="2"/>
    </font>
    <font>
      <b/>
      <sz val="10"/>
      <color indexed="16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334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0" xfId="68">
      <alignment/>
      <protection/>
    </xf>
    <xf numFmtId="164" fontId="5" fillId="0" borderId="0" xfId="68" applyNumberFormat="1">
      <alignment/>
      <protection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68" applyBorder="1">
      <alignment/>
      <protection/>
    </xf>
    <xf numFmtId="0" fontId="5" fillId="0" borderId="0" xfId="67" applyBorder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0" xfId="68" applyBorder="1">
      <alignment/>
      <protection/>
    </xf>
    <xf numFmtId="0" fontId="5" fillId="0" borderId="15" xfId="68" applyBorder="1">
      <alignment/>
      <protection/>
    </xf>
    <xf numFmtId="164" fontId="5" fillId="0" borderId="10" xfId="68" applyNumberFormat="1" applyBorder="1">
      <alignment/>
      <protection/>
    </xf>
    <xf numFmtId="164" fontId="5" fillId="0" borderId="15" xfId="68" applyNumberFormat="1" applyBorder="1">
      <alignment/>
      <protection/>
    </xf>
    <xf numFmtId="3" fontId="5" fillId="0" borderId="0" xfId="68" applyNumberFormat="1" applyBorder="1">
      <alignment/>
      <protection/>
    </xf>
    <xf numFmtId="0" fontId="5" fillId="0" borderId="0" xfId="68" applyFont="1" applyBorder="1" applyAlignment="1">
      <alignment horizontal="left"/>
      <protection/>
    </xf>
    <xf numFmtId="168" fontId="7" fillId="0" borderId="0" xfId="0" applyNumberFormat="1" applyFont="1" applyAlignment="1" applyProtection="1">
      <alignment horizontal="right"/>
      <protection locked="0"/>
    </xf>
    <xf numFmtId="0" fontId="26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5" fillId="0" borderId="0" xfId="68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68" applyFont="1" applyAlignment="1">
      <alignment horizontal="right"/>
      <protection/>
    </xf>
    <xf numFmtId="164" fontId="0" fillId="0" borderId="16" xfId="0" applyNumberFormat="1" applyBorder="1" applyAlignment="1">
      <alignment/>
    </xf>
    <xf numFmtId="164" fontId="0" fillId="0" borderId="16" xfId="0" applyNumberForma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0" xfId="69">
      <alignment/>
      <protection/>
    </xf>
    <xf numFmtId="0" fontId="0" fillId="0" borderId="18" xfId="0" applyBorder="1" applyAlignment="1">
      <alignment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30" fillId="0" borderId="0" xfId="45" applyFont="1" applyFill="1" applyAlignment="1" applyProtection="1">
      <alignment/>
      <protection/>
    </xf>
    <xf numFmtId="3" fontId="29" fillId="0" borderId="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2" xfId="68" applyNumberFormat="1" applyFont="1" applyBorder="1">
      <alignment/>
      <protection/>
    </xf>
    <xf numFmtId="164" fontId="5" fillId="0" borderId="10" xfId="68" applyNumberFormat="1" applyFont="1" applyFill="1" applyBorder="1">
      <alignment/>
      <protection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0" borderId="17" xfId="66" applyFont="1" applyBorder="1">
      <alignment/>
      <protection/>
    </xf>
    <xf numFmtId="3" fontId="8" fillId="0" borderId="19" xfId="66" applyNumberFormat="1" applyFont="1" applyBorder="1">
      <alignment/>
      <protection/>
    </xf>
    <xf numFmtId="0" fontId="5" fillId="0" borderId="10" xfId="66" applyBorder="1">
      <alignment/>
      <protection/>
    </xf>
    <xf numFmtId="164" fontId="5" fillId="0" borderId="15" xfId="66" applyNumberFormat="1" applyBorder="1">
      <alignment/>
      <protection/>
    </xf>
    <xf numFmtId="0" fontId="5" fillId="0" borderId="10" xfId="66" applyFont="1" applyBorder="1">
      <alignment/>
      <protection/>
    </xf>
    <xf numFmtId="164" fontId="0" fillId="0" borderId="13" xfId="0" applyNumberFormat="1" applyBorder="1" applyAlignment="1">
      <alignment/>
    </xf>
    <xf numFmtId="164" fontId="5" fillId="0" borderId="20" xfId="66" applyNumberFormat="1" applyBorder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167" fontId="4" fillId="0" borderId="12" xfId="0" applyNumberFormat="1" applyFont="1" applyBorder="1" applyAlignment="1">
      <alignment/>
    </xf>
    <xf numFmtId="0" fontId="32" fillId="0" borderId="16" xfId="71" applyFont="1" applyBorder="1" applyAlignment="1">
      <alignment wrapText="1"/>
      <protection/>
    </xf>
    <xf numFmtId="164" fontId="32" fillId="0" borderId="16" xfId="71" applyNumberFormat="1" applyFont="1" applyBorder="1">
      <alignment/>
      <protection/>
    </xf>
    <xf numFmtId="0" fontId="4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69" applyFont="1" applyBorder="1">
      <alignment/>
      <protection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5" fillId="0" borderId="12" xfId="67" applyFont="1" applyBorder="1">
      <alignment/>
      <protection/>
    </xf>
    <xf numFmtId="3" fontId="31" fillId="0" borderId="0" xfId="0" applyNumberFormat="1" applyFon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164" fontId="26" fillId="0" borderId="16" xfId="0" applyNumberFormat="1" applyFont="1" applyBorder="1" applyAlignment="1" applyProtection="1">
      <alignment horizontal="right"/>
      <protection locked="0"/>
    </xf>
    <xf numFmtId="164" fontId="0" fillId="0" borderId="16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0" fontId="8" fillId="0" borderId="0" xfId="68" applyFont="1">
      <alignment/>
      <protection/>
    </xf>
    <xf numFmtId="0" fontId="30" fillId="0" borderId="0" xfId="52" applyFill="1" applyAlignment="1" applyProtection="1">
      <alignment/>
      <protection/>
    </xf>
    <xf numFmtId="164" fontId="5" fillId="0" borderId="12" xfId="68" applyNumberFormat="1" applyFont="1" applyFill="1" applyBorder="1">
      <alignment/>
      <protection/>
    </xf>
    <xf numFmtId="167" fontId="5" fillId="0" borderId="15" xfId="68" applyNumberFormat="1" applyFont="1" applyBorder="1">
      <alignment/>
      <protection/>
    </xf>
    <xf numFmtId="164" fontId="5" fillId="0" borderId="15" xfId="68" applyNumberFormat="1" applyFont="1" applyFill="1" applyBorder="1">
      <alignment/>
      <protection/>
    </xf>
    <xf numFmtId="0" fontId="5" fillId="0" borderId="11" xfId="68" applyBorder="1">
      <alignment/>
      <protection/>
    </xf>
    <xf numFmtId="164" fontId="5" fillId="0" borderId="12" xfId="68" applyNumberFormat="1" applyBorder="1">
      <alignment/>
      <protection/>
    </xf>
    <xf numFmtId="0" fontId="30" fillId="0" borderId="0" xfId="55" applyFill="1" applyAlignment="1" applyProtection="1">
      <alignment/>
      <protection/>
    </xf>
    <xf numFmtId="0" fontId="30" fillId="0" borderId="0" xfId="50" applyFill="1" applyAlignment="1" applyProtection="1">
      <alignment/>
      <protection/>
    </xf>
    <xf numFmtId="0" fontId="30" fillId="0" borderId="0" xfId="49" applyFill="1" applyAlignment="1" applyProtection="1">
      <alignment/>
      <protection/>
    </xf>
    <xf numFmtId="0" fontId="30" fillId="0" borderId="0" xfId="54" applyFill="1" applyAlignment="1" applyProtection="1">
      <alignment/>
      <protection/>
    </xf>
    <xf numFmtId="0" fontId="30" fillId="0" borderId="0" xfId="51" applyFill="1" applyAlignment="1" applyProtection="1">
      <alignment/>
      <protection/>
    </xf>
    <xf numFmtId="0" fontId="30" fillId="0" borderId="0" xfId="48" applyFill="1" applyAlignment="1" applyProtection="1">
      <alignment/>
      <protection/>
    </xf>
    <xf numFmtId="0" fontId="30" fillId="0" borderId="0" xfId="56" applyFill="1" applyAlignment="1" applyProtection="1">
      <alignment/>
      <protection/>
    </xf>
    <xf numFmtId="0" fontId="30" fillId="0" borderId="0" xfId="58" applyFill="1" applyAlignment="1" applyProtection="1">
      <alignment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4" fontId="4" fillId="0" borderId="0" xfId="0" applyNumberFormat="1" applyFont="1" applyBorder="1" applyAlignment="1" applyProtection="1">
      <alignment horizontal="right"/>
      <protection locked="0"/>
    </xf>
    <xf numFmtId="168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3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92" fontId="0" fillId="0" borderId="0" xfId="0" applyNumberFormat="1" applyAlignment="1">
      <alignment/>
    </xf>
    <xf numFmtId="167" fontId="0" fillId="0" borderId="10" xfId="60" applyNumberFormat="1" applyBorder="1" applyAlignment="1">
      <alignment/>
    </xf>
    <xf numFmtId="167" fontId="0" fillId="0" borderId="12" xfId="60" applyNumberFormat="1" applyBorder="1" applyAlignment="1">
      <alignment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87" fontId="0" fillId="0" borderId="0" xfId="0" applyNumberFormat="1" applyAlignment="1">
      <alignment/>
    </xf>
    <xf numFmtId="0" fontId="0" fillId="0" borderId="23" xfId="0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Fill="1" applyBorder="1" applyAlignment="1">
      <alignment/>
    </xf>
    <xf numFmtId="0" fontId="36" fillId="0" borderId="0" xfId="0" applyFont="1" applyAlignment="1">
      <alignment horizontal="right"/>
    </xf>
    <xf numFmtId="164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4" fillId="0" borderId="12" xfId="68" applyNumberFormat="1" applyFont="1" applyFill="1" applyBorder="1">
      <alignment/>
      <protection/>
    </xf>
    <xf numFmtId="164" fontId="8" fillId="0" borderId="12" xfId="68" applyNumberFormat="1" applyFont="1" applyFill="1" applyBorder="1">
      <alignment/>
      <protection/>
    </xf>
    <xf numFmtId="167" fontId="8" fillId="0" borderId="15" xfId="68" applyNumberFormat="1" applyFont="1" applyFill="1" applyBorder="1">
      <alignment/>
      <protection/>
    </xf>
    <xf numFmtId="164" fontId="8" fillId="0" borderId="10" xfId="68" applyNumberFormat="1" applyFont="1" applyFill="1" applyBorder="1">
      <alignment/>
      <protection/>
    </xf>
    <xf numFmtId="164" fontId="8" fillId="0" borderId="15" xfId="68" applyNumberFormat="1" applyFont="1" applyFill="1" applyBorder="1">
      <alignment/>
      <protection/>
    </xf>
    <xf numFmtId="0" fontId="3" fillId="20" borderId="12" xfId="0" applyFont="1" applyFill="1" applyBorder="1" applyAlignment="1">
      <alignment/>
    </xf>
    <xf numFmtId="3" fontId="31" fillId="20" borderId="11" xfId="0" applyNumberFormat="1" applyFont="1" applyFill="1" applyBorder="1" applyAlignment="1">
      <alignment/>
    </xf>
    <xf numFmtId="164" fontId="3" fillId="20" borderId="15" xfId="0" applyNumberFormat="1" applyFont="1" applyFill="1" applyBorder="1" applyAlignment="1">
      <alignment/>
    </xf>
    <xf numFmtId="164" fontId="3" fillId="20" borderId="10" xfId="0" applyNumberFormat="1" applyFont="1" applyFill="1" applyBorder="1" applyAlignment="1">
      <alignment/>
    </xf>
    <xf numFmtId="164" fontId="3" fillId="20" borderId="0" xfId="0" applyNumberFormat="1" applyFont="1" applyFill="1" applyBorder="1" applyAlignment="1">
      <alignment/>
    </xf>
    <xf numFmtId="3" fontId="31" fillId="20" borderId="12" xfId="0" applyNumberFormat="1" applyFont="1" applyFill="1" applyBorder="1" applyAlignment="1">
      <alignment/>
    </xf>
    <xf numFmtId="0" fontId="3" fillId="20" borderId="24" xfId="0" applyFont="1" applyFill="1" applyBorder="1" applyAlignment="1">
      <alignment/>
    </xf>
    <xf numFmtId="3" fontId="31" fillId="20" borderId="24" xfId="0" applyNumberFormat="1" applyFont="1" applyFill="1" applyBorder="1" applyAlignment="1">
      <alignment/>
    </xf>
    <xf numFmtId="164" fontId="3" fillId="20" borderId="20" xfId="0" applyNumberFormat="1" applyFont="1" applyFill="1" applyBorder="1" applyAlignment="1">
      <alignment/>
    </xf>
    <xf numFmtId="164" fontId="3" fillId="20" borderId="13" xfId="0" applyNumberFormat="1" applyFont="1" applyFill="1" applyBorder="1" applyAlignment="1">
      <alignment/>
    </xf>
    <xf numFmtId="164" fontId="3" fillId="20" borderId="14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45" applyFill="1" applyBorder="1" applyAlignment="1" applyProtection="1">
      <alignment horizontal="left" vertical="center"/>
      <protection/>
    </xf>
    <xf numFmtId="0" fontId="38" fillId="0" borderId="12" xfId="67" applyFont="1" applyBorder="1">
      <alignment/>
      <protection/>
    </xf>
    <xf numFmtId="0" fontId="3" fillId="0" borderId="16" xfId="0" applyFont="1" applyFill="1" applyBorder="1" applyAlignment="1">
      <alignment/>
    </xf>
    <xf numFmtId="0" fontId="0" fillId="0" borderId="25" xfId="69" applyFont="1" applyBorder="1">
      <alignment/>
      <protection/>
    </xf>
    <xf numFmtId="0" fontId="0" fillId="0" borderId="10" xfId="69" applyFont="1" applyBorder="1">
      <alignment/>
      <protection/>
    </xf>
    <xf numFmtId="192" fontId="0" fillId="0" borderId="0" xfId="60" applyNumberFormat="1" applyAlignment="1">
      <alignment/>
    </xf>
    <xf numFmtId="192" fontId="0" fillId="0" borderId="0" xfId="0" applyNumberFormat="1" applyBorder="1" applyAlignment="1">
      <alignment/>
    </xf>
    <xf numFmtId="192" fontId="0" fillId="0" borderId="0" xfId="60" applyNumberFormat="1" applyBorder="1" applyAlignment="1">
      <alignment/>
    </xf>
    <xf numFmtId="192" fontId="0" fillId="0" borderId="0" xfId="0" applyNumberFormat="1" applyFill="1" applyBorder="1" applyAlignment="1">
      <alignment/>
    </xf>
    <xf numFmtId="192" fontId="0" fillId="0" borderId="0" xfId="60" applyNumberFormat="1" applyFill="1" applyBorder="1" applyAlignment="1">
      <alignment/>
    </xf>
    <xf numFmtId="192" fontId="5" fillId="0" borderId="0" xfId="60" applyNumberFormat="1" applyAlignment="1">
      <alignment/>
    </xf>
    <xf numFmtId="186" fontId="0" fillId="0" borderId="0" xfId="0" applyNumberFormat="1" applyAlignment="1">
      <alignment/>
    </xf>
    <xf numFmtId="0" fontId="0" fillId="0" borderId="2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16" fontId="0" fillId="0" borderId="0" xfId="0" applyNumberFormat="1" applyBorder="1" applyAlignment="1">
      <alignment/>
    </xf>
    <xf numFmtId="187" fontId="0" fillId="0" borderId="0" xfId="60" applyNumberFormat="1" applyBorder="1" applyAlignment="1">
      <alignment/>
    </xf>
    <xf numFmtId="185" fontId="0" fillId="0" borderId="0" xfId="72" applyNumberForma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5" fillId="0" borderId="0" xfId="67" applyFont="1" applyFill="1" applyBorder="1">
      <alignment/>
      <protection/>
    </xf>
    <xf numFmtId="3" fontId="31" fillId="0" borderId="0" xfId="0" applyNumberFormat="1" applyFont="1" applyFill="1" applyBorder="1" applyAlignment="1">
      <alignment/>
    </xf>
    <xf numFmtId="167" fontId="3" fillId="0" borderId="0" xfId="6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60" applyNumberFormat="1" applyFont="1" applyFill="1" applyBorder="1" applyAlignment="1">
      <alignment vertical="center" wrapText="1"/>
    </xf>
    <xf numFmtId="3" fontId="3" fillId="0" borderId="0" xfId="60" applyNumberFormat="1" applyFont="1" applyFill="1" applyBorder="1" applyAlignment="1">
      <alignment horizontal="center" vertical="center" wrapText="1"/>
    </xf>
    <xf numFmtId="167" fontId="0" fillId="0" borderId="0" xfId="60" applyNumberFormat="1" applyFill="1" applyBorder="1" applyAlignment="1">
      <alignment/>
    </xf>
    <xf numFmtId="192" fontId="0" fillId="0" borderId="0" xfId="60" applyNumberFormat="1" applyFont="1" applyFill="1" applyBorder="1" applyAlignment="1">
      <alignment/>
    </xf>
    <xf numFmtId="187" fontId="0" fillId="0" borderId="0" xfId="60" applyNumberForma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3" fillId="0" borderId="16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27" fillId="0" borderId="0" xfId="0" applyNumberFormat="1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/>
    </xf>
    <xf numFmtId="0" fontId="30" fillId="0" borderId="0" xfId="57" applyFill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3" fontId="3" fillId="0" borderId="30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0" fillId="0" borderId="17" xfId="0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26" fillId="0" borderId="0" xfId="0" applyFont="1" applyFill="1" applyAlignment="1">
      <alignment/>
    </xf>
    <xf numFmtId="3" fontId="3" fillId="20" borderId="16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3" fillId="20" borderId="17" xfId="0" applyFont="1" applyFill="1" applyBorder="1" applyAlignment="1">
      <alignment/>
    </xf>
    <xf numFmtId="0" fontId="0" fillId="20" borderId="29" xfId="0" applyFill="1" applyBorder="1" applyAlignment="1">
      <alignment/>
    </xf>
    <xf numFmtId="3" fontId="1" fillId="0" borderId="0" xfId="45" applyNumberFormat="1" applyFill="1" applyBorder="1" applyAlignment="1" applyProtection="1">
      <alignment horizontal="left" vertical="center"/>
      <protection/>
    </xf>
    <xf numFmtId="0" fontId="41" fillId="0" borderId="0" xfId="0" applyFont="1" applyFill="1" applyAlignment="1">
      <alignment/>
    </xf>
    <xf numFmtId="0" fontId="43" fillId="0" borderId="0" xfId="0" applyFont="1" applyAlignment="1">
      <alignment/>
    </xf>
    <xf numFmtId="0" fontId="3" fillId="20" borderId="16" xfId="0" applyFont="1" applyFill="1" applyBorder="1" applyAlignment="1">
      <alignment/>
    </xf>
    <xf numFmtId="164" fontId="33" fillId="20" borderId="16" xfId="0" applyNumberFormat="1" applyFont="1" applyFill="1" applyBorder="1" applyAlignment="1" applyProtection="1">
      <alignment horizontal="right"/>
      <protection locked="0"/>
    </xf>
    <xf numFmtId="164" fontId="3" fillId="20" borderId="16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5" fillId="0" borderId="33" xfId="68" applyBorder="1">
      <alignment/>
      <protection/>
    </xf>
    <xf numFmtId="3" fontId="5" fillId="0" borderId="33" xfId="68" applyNumberFormat="1" applyBorder="1">
      <alignment/>
      <protection/>
    </xf>
    <xf numFmtId="0" fontId="7" fillId="0" borderId="10" xfId="0" applyFont="1" applyFill="1" applyBorder="1" applyAlignment="1">
      <alignment/>
    </xf>
    <xf numFmtId="192" fontId="3" fillId="0" borderId="0" xfId="0" applyNumberFormat="1" applyFont="1" applyBorder="1" applyAlignment="1">
      <alignment/>
    </xf>
    <xf numFmtId="20" fontId="0" fillId="0" borderId="0" xfId="0" applyNumberFormat="1" applyAlignment="1">
      <alignment/>
    </xf>
    <xf numFmtId="167" fontId="3" fillId="20" borderId="25" xfId="60" applyNumberFormat="1" applyFont="1" applyFill="1" applyBorder="1" applyAlignment="1">
      <alignment/>
    </xf>
    <xf numFmtId="167" fontId="3" fillId="20" borderId="11" xfId="60" applyNumberFormat="1" applyFont="1" applyFill="1" applyBorder="1" applyAlignment="1">
      <alignment/>
    </xf>
    <xf numFmtId="0" fontId="3" fillId="20" borderId="10" xfId="0" applyFont="1" applyFill="1" applyBorder="1" applyAlignment="1">
      <alignment/>
    </xf>
    <xf numFmtId="167" fontId="3" fillId="20" borderId="10" xfId="60" applyNumberFormat="1" applyFont="1" applyFill="1" applyBorder="1" applyAlignment="1">
      <alignment/>
    </xf>
    <xf numFmtId="167" fontId="3" fillId="20" borderId="12" xfId="60" applyNumberFormat="1" applyFont="1" applyFill="1" applyBorder="1" applyAlignment="1">
      <alignment/>
    </xf>
    <xf numFmtId="0" fontId="3" fillId="20" borderId="10" xfId="0" applyFont="1" applyFill="1" applyBorder="1" applyAlignment="1">
      <alignment/>
    </xf>
    <xf numFmtId="0" fontId="27" fillId="20" borderId="17" xfId="0" applyFont="1" applyFill="1" applyBorder="1" applyAlignment="1">
      <alignment/>
    </xf>
    <xf numFmtId="167" fontId="3" fillId="20" borderId="17" xfId="60" applyNumberFormat="1" applyFont="1" applyFill="1" applyBorder="1" applyAlignment="1">
      <alignment/>
    </xf>
    <xf numFmtId="167" fontId="3" fillId="20" borderId="16" xfId="6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3" fontId="0" fillId="0" borderId="16" xfId="6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3" fontId="32" fillId="0" borderId="0" xfId="70" applyNumberFormat="1" applyFont="1" applyBorder="1" quotePrefix="1">
      <alignment/>
      <protection/>
    </xf>
    <xf numFmtId="167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92" fontId="0" fillId="0" borderId="0" xfId="0" applyNumberFormat="1" applyFill="1" applyAlignment="1">
      <alignment/>
    </xf>
    <xf numFmtId="0" fontId="0" fillId="0" borderId="23" xfId="0" applyFill="1" applyBorder="1" applyAlignment="1">
      <alignment/>
    </xf>
    <xf numFmtId="167" fontId="4" fillId="0" borderId="12" xfId="0" applyNumberFormat="1" applyFont="1" applyFill="1" applyBorder="1" applyAlignment="1">
      <alignment/>
    </xf>
    <xf numFmtId="164" fontId="30" fillId="0" borderId="0" xfId="59" applyNumberFormat="1" applyFill="1" applyAlignment="1" applyProtection="1">
      <alignment/>
      <protection/>
    </xf>
    <xf numFmtId="0" fontId="30" fillId="0" borderId="0" xfId="53" applyFill="1" applyAlignment="1" applyProtection="1">
      <alignment/>
      <protection/>
    </xf>
    <xf numFmtId="192" fontId="0" fillId="0" borderId="16" xfId="60" applyNumberFormat="1" applyBorder="1" applyAlignment="1">
      <alignment/>
    </xf>
    <xf numFmtId="0" fontId="0" fillId="0" borderId="16" xfId="60" applyNumberFormat="1" applyFont="1" applyBorder="1" applyAlignment="1">
      <alignment horizontal="center"/>
    </xf>
    <xf numFmtId="192" fontId="5" fillId="0" borderId="0" xfId="60" applyNumberFormat="1" applyFill="1" applyAlignment="1">
      <alignment/>
    </xf>
    <xf numFmtId="192" fontId="5" fillId="0" borderId="0" xfId="60" applyNumberFormat="1" applyFont="1" applyFill="1" applyAlignment="1">
      <alignment/>
    </xf>
    <xf numFmtId="187" fontId="5" fillId="0" borderId="0" xfId="60" applyNumberFormat="1" applyFill="1" applyAlignment="1">
      <alignment/>
    </xf>
    <xf numFmtId="187" fontId="0" fillId="0" borderId="0" xfId="60" applyNumberForma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wrapText="1"/>
    </xf>
    <xf numFmtId="3" fontId="31" fillId="20" borderId="25" xfId="0" applyNumberFormat="1" applyFont="1" applyFill="1" applyBorder="1" applyAlignment="1">
      <alignment/>
    </xf>
    <xf numFmtId="3" fontId="31" fillId="20" borderId="11" xfId="0" applyNumberFormat="1" applyFont="1" applyFill="1" applyBorder="1" applyAlignment="1">
      <alignment/>
    </xf>
    <xf numFmtId="3" fontId="31" fillId="20" borderId="12" xfId="68" applyNumberFormat="1" applyFont="1" applyFill="1" applyBorder="1">
      <alignment/>
      <protection/>
    </xf>
    <xf numFmtId="167" fontId="8" fillId="20" borderId="12" xfId="68" applyNumberFormat="1" applyFont="1" applyFill="1" applyBorder="1">
      <alignment/>
      <protection/>
    </xf>
    <xf numFmtId="167" fontId="8" fillId="20" borderId="15" xfId="68" applyNumberFormat="1" applyFont="1" applyFill="1" applyBorder="1">
      <alignment/>
      <protection/>
    </xf>
    <xf numFmtId="164" fontId="8" fillId="20" borderId="10" xfId="68" applyNumberFormat="1" applyFont="1" applyFill="1" applyBorder="1">
      <alignment/>
      <protection/>
    </xf>
    <xf numFmtId="164" fontId="8" fillId="20" borderId="12" xfId="68" applyNumberFormat="1" applyFont="1" applyFill="1" applyBorder="1">
      <alignment/>
      <protection/>
    </xf>
    <xf numFmtId="164" fontId="8" fillId="20" borderId="15" xfId="68" applyNumberFormat="1" applyFont="1" applyFill="1" applyBorder="1">
      <alignment/>
      <protection/>
    </xf>
    <xf numFmtId="3" fontId="31" fillId="20" borderId="10" xfId="0" applyNumberFormat="1" applyFont="1" applyFill="1" applyBorder="1" applyAlignment="1">
      <alignment/>
    </xf>
    <xf numFmtId="3" fontId="31" fillId="20" borderId="12" xfId="0" applyNumberFormat="1" applyFont="1" applyFill="1" applyBorder="1" applyAlignment="1">
      <alignment/>
    </xf>
    <xf numFmtId="3" fontId="31" fillId="20" borderId="10" xfId="0" applyNumberFormat="1" applyFont="1" applyFill="1" applyBorder="1" applyAlignment="1">
      <alignment/>
    </xf>
    <xf numFmtId="3" fontId="31" fillId="20" borderId="12" xfId="68" applyNumberFormat="1" applyFont="1" applyFill="1" applyBorder="1">
      <alignment/>
      <protection/>
    </xf>
    <xf numFmtId="164" fontId="8" fillId="20" borderId="12" xfId="68" applyNumberFormat="1" applyFont="1" applyFill="1" applyBorder="1">
      <alignment/>
      <protection/>
    </xf>
    <xf numFmtId="167" fontId="8" fillId="20" borderId="15" xfId="68" applyNumberFormat="1" applyFont="1" applyFill="1" applyBorder="1">
      <alignment/>
      <protection/>
    </xf>
    <xf numFmtId="164" fontId="8" fillId="20" borderId="10" xfId="68" applyNumberFormat="1" applyFont="1" applyFill="1" applyBorder="1">
      <alignment/>
      <protection/>
    </xf>
    <xf numFmtId="164" fontId="8" fillId="20" borderId="15" xfId="68" applyNumberFormat="1" applyFont="1" applyFill="1" applyBorder="1">
      <alignment/>
      <protection/>
    </xf>
    <xf numFmtId="0" fontId="3" fillId="20" borderId="13" xfId="0" applyFont="1" applyFill="1" applyBorder="1" applyAlignment="1">
      <alignment/>
    </xf>
    <xf numFmtId="3" fontId="31" fillId="20" borderId="13" xfId="0" applyNumberFormat="1" applyFont="1" applyFill="1" applyBorder="1" applyAlignment="1">
      <alignment/>
    </xf>
    <xf numFmtId="3" fontId="31" fillId="20" borderId="24" xfId="68" applyNumberFormat="1" applyFont="1" applyFill="1" applyBorder="1">
      <alignment/>
      <protection/>
    </xf>
    <xf numFmtId="164" fontId="8" fillId="20" borderId="24" xfId="68" applyNumberFormat="1" applyFont="1" applyFill="1" applyBorder="1">
      <alignment/>
      <protection/>
    </xf>
    <xf numFmtId="167" fontId="8" fillId="20" borderId="20" xfId="68" applyNumberFormat="1" applyFont="1" applyFill="1" applyBorder="1">
      <alignment/>
      <protection/>
    </xf>
    <xf numFmtId="164" fontId="8" fillId="20" borderId="13" xfId="68" applyNumberFormat="1" applyFont="1" applyFill="1" applyBorder="1">
      <alignment/>
      <protection/>
    </xf>
    <xf numFmtId="164" fontId="8" fillId="20" borderId="20" xfId="68" applyNumberFormat="1" applyFont="1" applyFill="1" applyBorder="1">
      <alignment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64" fontId="0" fillId="0" borderId="12" xfId="0" applyNumberFormat="1" applyBorder="1" applyAlignment="1">
      <alignment/>
    </xf>
    <xf numFmtId="164" fontId="0" fillId="0" borderId="24" xfId="0" applyNumberFormat="1" applyBorder="1" applyAlignment="1">
      <alignment/>
    </xf>
    <xf numFmtId="3" fontId="8" fillId="0" borderId="17" xfId="68" applyNumberFormat="1" applyFont="1" applyBorder="1">
      <alignment/>
      <protection/>
    </xf>
    <xf numFmtId="3" fontId="8" fillId="0" borderId="16" xfId="68" applyNumberFormat="1" applyFont="1" applyBorder="1">
      <alignment/>
      <protection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/>
    </xf>
    <xf numFmtId="187" fontId="0" fillId="0" borderId="35" xfId="0" applyNumberFormat="1" applyFill="1" applyBorder="1" applyAlignment="1">
      <alignment/>
    </xf>
    <xf numFmtId="0" fontId="3" fillId="0" borderId="36" xfId="0" applyFont="1" applyBorder="1" applyAlignment="1">
      <alignment/>
    </xf>
    <xf numFmtId="187" fontId="3" fillId="0" borderId="34" xfId="0" applyNumberFormat="1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164" fontId="0" fillId="0" borderId="24" xfId="0" applyNumberFormat="1" applyFont="1" applyFill="1" applyBorder="1" applyAlignment="1">
      <alignment/>
    </xf>
    <xf numFmtId="3" fontId="0" fillId="0" borderId="16" xfId="60" applyNumberFormat="1" applyFont="1" applyFill="1" applyBorder="1" applyAlignment="1">
      <alignment horizontal="center" vertical="center" wrapText="1"/>
    </xf>
    <xf numFmtId="192" fontId="0" fillId="0" borderId="12" xfId="60" applyNumberFormat="1" applyFont="1" applyFill="1" applyBorder="1" applyAlignment="1">
      <alignment/>
    </xf>
    <xf numFmtId="187" fontId="5" fillId="0" borderId="12" xfId="60" applyNumberFormat="1" applyBorder="1" applyAlignment="1">
      <alignment/>
    </xf>
    <xf numFmtId="192" fontId="5" fillId="0" borderId="12" xfId="60" applyNumberFormat="1" applyBorder="1" applyAlignment="1">
      <alignment/>
    </xf>
    <xf numFmtId="192" fontId="5" fillId="0" borderId="12" xfId="60" applyNumberFormat="1" applyFont="1" applyBorder="1" applyAlignment="1">
      <alignment/>
    </xf>
    <xf numFmtId="192" fontId="5" fillId="0" borderId="24" xfId="60" applyNumberFormat="1" applyBorder="1" applyAlignment="1">
      <alignment/>
    </xf>
    <xf numFmtId="187" fontId="5" fillId="0" borderId="24" xfId="60" applyNumberFormat="1" applyBorder="1" applyAlignment="1">
      <alignment/>
    </xf>
    <xf numFmtId="0" fontId="0" fillId="0" borderId="16" xfId="0" applyBorder="1" applyAlignment="1">
      <alignment vertical="center" wrapText="1"/>
    </xf>
    <xf numFmtId="0" fontId="36" fillId="0" borderId="0" xfId="0" applyFont="1" applyAlignment="1">
      <alignment horizontal="left" wrapText="1"/>
    </xf>
    <xf numFmtId="0" fontId="36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26" xfId="68" applyFont="1" applyBorder="1" applyAlignment="1">
      <alignment horizontal="center" vertical="center"/>
      <protection/>
    </xf>
    <xf numFmtId="0" fontId="5" fillId="0" borderId="20" xfId="68" applyFont="1" applyBorder="1" applyAlignment="1">
      <alignment horizontal="center" vertical="center"/>
      <protection/>
    </xf>
    <xf numFmtId="0" fontId="5" fillId="0" borderId="25" xfId="68" applyFont="1" applyBorder="1" applyAlignment="1">
      <alignment horizontal="center"/>
      <protection/>
    </xf>
    <xf numFmtId="0" fontId="5" fillId="0" borderId="33" xfId="68" applyFont="1" applyBorder="1" applyAlignment="1">
      <alignment horizontal="center"/>
      <protection/>
    </xf>
    <xf numFmtId="0" fontId="5" fillId="0" borderId="26" xfId="68" applyFont="1" applyBorder="1" applyAlignment="1">
      <alignment horizontal="center"/>
      <protection/>
    </xf>
    <xf numFmtId="0" fontId="5" fillId="0" borderId="25" xfId="68" applyFont="1" applyBorder="1" applyAlignment="1">
      <alignment horizontal="center"/>
      <protection/>
    </xf>
    <xf numFmtId="0" fontId="5" fillId="0" borderId="16" xfId="68" applyFont="1" applyBorder="1" applyAlignment="1">
      <alignment horizontal="center"/>
      <protection/>
    </xf>
    <xf numFmtId="0" fontId="5" fillId="0" borderId="17" xfId="68" applyFont="1" applyBorder="1" applyAlignment="1">
      <alignment horizontal="center"/>
      <protection/>
    </xf>
    <xf numFmtId="0" fontId="5" fillId="0" borderId="16" xfId="68" applyFont="1" applyBorder="1" applyAlignment="1">
      <alignment horizontal="center" wrapText="1"/>
      <protection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4" xfId="0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</cellXfs>
  <cellStyles count="6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Lien hypertexte_activités" xfId="48"/>
    <cellStyle name="Lien hypertexte_arrivées en transit et à destin" xfId="49"/>
    <cellStyle name="Lien hypertexte_arrivées selon durée" xfId="50"/>
    <cellStyle name="Lien hypertexte_modetransp" xfId="51"/>
    <cellStyle name="Lien hypertexte_nuitées durée moyenne touristes" xfId="52"/>
    <cellStyle name="Lien hypertexte_nuitées par région de destinat" xfId="53"/>
    <cellStyle name="Lien hypertexte_pro_perso" xfId="54"/>
    <cellStyle name="Lien hypertexte_rang" xfId="55"/>
    <cellStyle name="Lien hypertexte_type d'hébergement" xfId="56"/>
    <cellStyle name="Lien hypertexte_voyages BdP pays" xfId="57"/>
    <cellStyle name="Lien hypertexte_voyages BdP tot" xfId="58"/>
    <cellStyle name="Lien hypertexte_voyages BdP tot (2)" xfId="59"/>
    <cellStyle name="Comma" xfId="60"/>
    <cellStyle name="Comma [0]" xfId="61"/>
    <cellStyle name="Currency" xfId="62"/>
    <cellStyle name="Currency [0]" xfId="63"/>
    <cellStyle name="Neutre" xfId="64"/>
    <cellStyle name="Normal 2" xfId="65"/>
    <cellStyle name="Normal_duree_sejour_restmde" xfId="66"/>
    <cellStyle name="Normal_Feuil2" xfId="67"/>
    <cellStyle name="Normal_nuitees" xfId="68"/>
    <cellStyle name="Normal_pourvalidation_cor" xfId="69"/>
    <cellStyle name="Normal_propersochloe_6 - le tourisme international en France 2012 PAO" xfId="70"/>
    <cellStyle name="Normal_propersotourex" xfId="71"/>
    <cellStyle name="Percent" xfId="72"/>
    <cellStyle name="Satisfaisant" xfId="73"/>
    <cellStyle name="Sortie" xfId="74"/>
    <cellStyle name="Texte explicatif" xfId="75"/>
    <cellStyle name="Titre" xfId="76"/>
    <cellStyle name="Titre 1" xfId="77"/>
    <cellStyle name="Titre 2" xfId="78"/>
    <cellStyle name="Titre 3" xfId="79"/>
    <cellStyle name="Titre 4" xfId="80"/>
    <cellStyle name="Total" xfId="81"/>
    <cellStyle name="Vérification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Arrivées des excursionnistes en transit et à destination des 20 principaux pays clients en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'arriv-transit_ desti'!#REF!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'arriv-transit_ desti'!#REF!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'arriv-transit_ desti'!#REF!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'arriv-transit_ desti'!#REF!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'arriv-transit_ desti'!#REF!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'arriv-transit_ desti'!#REF!</c:f>
              <c:numCache>
                <c:ptCount val="1"/>
                <c:pt idx="0">
                  <c:v>1</c:v>
                </c:pt>
              </c:numCache>
            </c:numRef>
          </c:val>
        </c:ser>
        <c:axId val="9941852"/>
        <c:axId val="22367805"/>
      </c:barChart>
      <c:catAx>
        <c:axId val="994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67805"/>
        <c:crosses val="autoZero"/>
        <c:auto val="1"/>
        <c:lblOffset val="100"/>
        <c:tickLblSkip val="1"/>
        <c:noMultiLvlLbl val="0"/>
      </c:catAx>
      <c:valAx>
        <c:axId val="22367805"/>
        <c:scaling>
          <c:orientation val="minMax"/>
          <c:max val="10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41852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graphicFrame>
      <xdr:nvGraphicFramePr>
        <xdr:cNvPr id="1" name="Graphique 1"/>
        <xdr:cNvGraphicFramePr/>
      </xdr:nvGraphicFramePr>
      <xdr:xfrm>
        <a:off x="3467100" y="2000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KHIAT~1.COV\LOCALS~1\Temp\pourvalidation_c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gonzalez-adc\Bureau\mementochiffres2009\memento23_11_10\propersochloe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gonzalez-adc\Bureau\mementochiffres2009\memento23_11_10\NUITEEREGIONadministrativ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gonzalez-adc\Bureau\mementochiffres2009\memento23_11_10\nuite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piraux-adc\Local%20Settings\Temporary%20Internet%20Files\OLKB3\6%20-%20le%20tourisme%20international%20en%20France%202012%20PA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4 (2)"/>
      <sheetName val="visittourex"/>
      <sheetName val="Graph6"/>
      <sheetName val="Feuil2"/>
      <sheetName val="nuiteesespagnesansandorreetc"/>
      <sheetName val="Feuil2 (2)"/>
      <sheetName val="type d'hébergement 2"/>
      <sheetName val="arrivées selon durée"/>
      <sheetName val="dureesejoureurop"/>
      <sheetName val="arr selon durée reste du monde"/>
      <sheetName val="modetransp (2)"/>
      <sheetName val="régionadministrative"/>
      <sheetName val="rang"/>
      <sheetName val="pro_perso"/>
      <sheetName val="activités"/>
      <sheetName val="transit"/>
      <sheetName val="Feuil1"/>
      <sheetName val="voyages BdP tot"/>
      <sheetName val="p106"/>
      <sheetName val="p107"/>
      <sheetName val="p108 (2)"/>
    </sheetNames>
    <sheetDataSet>
      <sheetData sheetId="9">
        <row r="1">
          <cell r="A1" t="str">
            <v>class</v>
          </cell>
          <cell r="B1" t="str">
            <v>arr</v>
          </cell>
        </row>
        <row r="2">
          <cell r="B2">
            <v>11511941.638742436</v>
          </cell>
        </row>
        <row r="3">
          <cell r="A3" t="str">
            <v>A</v>
          </cell>
          <cell r="B3">
            <v>845963.5654175142</v>
          </cell>
        </row>
        <row r="4">
          <cell r="A4" t="str">
            <v>B</v>
          </cell>
          <cell r="B4">
            <v>1458390.8718703676</v>
          </cell>
        </row>
        <row r="5">
          <cell r="A5" t="str">
            <v>C</v>
          </cell>
          <cell r="B5">
            <v>1818074.7323987992</v>
          </cell>
        </row>
        <row r="6">
          <cell r="A6" t="str">
            <v>D</v>
          </cell>
          <cell r="B6">
            <v>3923981.863502536</v>
          </cell>
        </row>
        <row r="7">
          <cell r="A7" t="str">
            <v>E</v>
          </cell>
          <cell r="B7">
            <v>1959574.290270429</v>
          </cell>
        </row>
        <row r="8">
          <cell r="A8" t="str">
            <v>G</v>
          </cell>
          <cell r="B8">
            <v>896388.5383293146</v>
          </cell>
        </row>
        <row r="9">
          <cell r="A9" t="str">
            <v>H</v>
          </cell>
          <cell r="B9">
            <v>609567.7769534746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SOCHLOE"/>
      <sheetName val="PROPERSOCHLOE (2)"/>
    </sheetNames>
    <sheetDataSet>
      <sheetData sheetId="1">
        <row r="1">
          <cell r="A1" t="str">
            <v>zresf</v>
          </cell>
          <cell r="B1" t="str">
            <v>motif2</v>
          </cell>
          <cell r="C1" t="str">
            <v>_TYPE_</v>
          </cell>
          <cell r="D1" t="str">
            <v>_FREQ_</v>
          </cell>
          <cell r="E1" t="str">
            <v>arr</v>
          </cell>
        </row>
        <row r="2">
          <cell r="A2" t="str">
            <v>.</v>
          </cell>
          <cell r="C2">
            <v>0</v>
          </cell>
          <cell r="D2">
            <v>78600</v>
          </cell>
          <cell r="E2">
            <v>192573804.4710266</v>
          </cell>
        </row>
        <row r="3">
          <cell r="A3" t="str">
            <v>.</v>
          </cell>
          <cell r="B3">
            <v>1</v>
          </cell>
          <cell r="C3">
            <v>1</v>
          </cell>
          <cell r="D3">
            <v>14083</v>
          </cell>
          <cell r="E3">
            <v>34711305.76947007</v>
          </cell>
        </row>
        <row r="4">
          <cell r="A4" t="str">
            <v>.</v>
          </cell>
          <cell r="B4">
            <v>2</v>
          </cell>
          <cell r="C4">
            <v>1</v>
          </cell>
          <cell r="D4">
            <v>58163</v>
          </cell>
          <cell r="E4">
            <v>133402869.9587539</v>
          </cell>
        </row>
        <row r="5">
          <cell r="A5" t="str">
            <v>.</v>
          </cell>
          <cell r="B5">
            <v>999</v>
          </cell>
          <cell r="C5">
            <v>1</v>
          </cell>
          <cell r="D5">
            <v>6354</v>
          </cell>
          <cell r="E5">
            <v>24459628.742802635</v>
          </cell>
        </row>
        <row r="6">
          <cell r="A6" t="str">
            <v>Allemagne</v>
          </cell>
          <cell r="C6">
            <v>2</v>
          </cell>
          <cell r="D6">
            <v>8789</v>
          </cell>
          <cell r="E6">
            <v>32729254.645559743</v>
          </cell>
        </row>
        <row r="7">
          <cell r="A7" t="str">
            <v>Autriche</v>
          </cell>
          <cell r="C7">
            <v>2</v>
          </cell>
          <cell r="D7">
            <v>465</v>
          </cell>
          <cell r="E7">
            <v>853316.0976688924</v>
          </cell>
        </row>
        <row r="8">
          <cell r="A8" t="str">
            <v>Belgique</v>
          </cell>
          <cell r="C8">
            <v>2</v>
          </cell>
          <cell r="D8">
            <v>9164</v>
          </cell>
          <cell r="E8">
            <v>38606360.84348479</v>
          </cell>
        </row>
        <row r="9">
          <cell r="A9" t="str">
            <v>Espagne</v>
          </cell>
          <cell r="C9">
            <v>2</v>
          </cell>
          <cell r="D9">
            <v>4307</v>
          </cell>
          <cell r="E9">
            <v>15758708.885143094</v>
          </cell>
        </row>
        <row r="10">
          <cell r="A10" t="str">
            <v>Finlande</v>
          </cell>
          <cell r="C10">
            <v>2</v>
          </cell>
          <cell r="D10">
            <v>206</v>
          </cell>
          <cell r="E10">
            <v>234005.6843662742</v>
          </cell>
        </row>
        <row r="11">
          <cell r="A11" t="str">
            <v>Grèce</v>
          </cell>
          <cell r="C11">
            <v>2</v>
          </cell>
          <cell r="D11">
            <v>321</v>
          </cell>
          <cell r="E11">
            <v>383082.21529419423</v>
          </cell>
        </row>
        <row r="12">
          <cell r="A12" t="str">
            <v>Irlande</v>
          </cell>
          <cell r="C12">
            <v>2</v>
          </cell>
          <cell r="D12">
            <v>921</v>
          </cell>
          <cell r="E12">
            <v>850104.9982736459</v>
          </cell>
        </row>
        <row r="13">
          <cell r="A13" t="str">
            <v>Italie</v>
          </cell>
          <cell r="C13">
            <v>2</v>
          </cell>
          <cell r="D13">
            <v>6204</v>
          </cell>
          <cell r="E13">
            <v>18269104.34092795</v>
          </cell>
        </row>
        <row r="14">
          <cell r="A14" t="str">
            <v>Luxembourg</v>
          </cell>
          <cell r="C14">
            <v>2</v>
          </cell>
          <cell r="D14">
            <v>1617</v>
          </cell>
          <cell r="E14">
            <v>7486248.438209755</v>
          </cell>
        </row>
        <row r="15">
          <cell r="A15" t="str">
            <v>Pays-Bas</v>
          </cell>
          <cell r="C15">
            <v>2</v>
          </cell>
          <cell r="D15">
            <v>5555</v>
          </cell>
          <cell r="E15">
            <v>11094102.020619705</v>
          </cell>
        </row>
        <row r="16">
          <cell r="A16" t="str">
            <v>Portugal</v>
          </cell>
          <cell r="C16">
            <v>2</v>
          </cell>
          <cell r="D16">
            <v>741</v>
          </cell>
          <cell r="E16">
            <v>1249216.3982567207</v>
          </cell>
        </row>
        <row r="17">
          <cell r="A17" t="str">
            <v>Danemark</v>
          </cell>
          <cell r="C17">
            <v>2</v>
          </cell>
          <cell r="D17">
            <v>680</v>
          </cell>
          <cell r="E17">
            <v>831248.3277423303</v>
          </cell>
        </row>
        <row r="18">
          <cell r="A18" t="str">
            <v>Royaume-Uni</v>
          </cell>
          <cell r="C18">
            <v>2</v>
          </cell>
          <cell r="D18">
            <v>15331</v>
          </cell>
          <cell r="E18">
            <v>16740538.315170065</v>
          </cell>
        </row>
        <row r="19">
          <cell r="A19" t="str">
            <v>Suède</v>
          </cell>
          <cell r="C19">
            <v>2</v>
          </cell>
          <cell r="D19">
            <v>783</v>
          </cell>
          <cell r="E19">
            <v>822704.4777994654</v>
          </cell>
        </row>
        <row r="20">
          <cell r="A20" t="str">
            <v>Pologne</v>
          </cell>
          <cell r="C20">
            <v>2</v>
          </cell>
          <cell r="D20">
            <v>415</v>
          </cell>
          <cell r="E20">
            <v>500185.05339881405</v>
          </cell>
        </row>
        <row r="21">
          <cell r="A21" t="str">
            <v>Autre Zone Euro</v>
          </cell>
          <cell r="C21">
            <v>2</v>
          </cell>
          <cell r="D21">
            <v>261</v>
          </cell>
          <cell r="E21">
            <v>340412.1732664911</v>
          </cell>
        </row>
        <row r="22">
          <cell r="A22" t="str">
            <v>Autres Union Européenne</v>
          </cell>
          <cell r="C22">
            <v>2</v>
          </cell>
          <cell r="D22">
            <v>1157</v>
          </cell>
          <cell r="E22">
            <v>1470480.02414276</v>
          </cell>
        </row>
        <row r="23">
          <cell r="A23" t="str">
            <v>Suisse</v>
          </cell>
          <cell r="C23">
            <v>2</v>
          </cell>
          <cell r="D23">
            <v>4582</v>
          </cell>
          <cell r="E23">
            <v>27506296.589863066</v>
          </cell>
        </row>
        <row r="24">
          <cell r="A24" t="str">
            <v>Autres Europe</v>
          </cell>
          <cell r="C24">
            <v>2</v>
          </cell>
          <cell r="D24">
            <v>1014</v>
          </cell>
          <cell r="E24">
            <v>966987.2175513426</v>
          </cell>
        </row>
        <row r="25">
          <cell r="A25" t="str">
            <v>Etats-Unis</v>
          </cell>
          <cell r="C25">
            <v>2</v>
          </cell>
          <cell r="D25">
            <v>3761</v>
          </cell>
          <cell r="E25">
            <v>4181663.184608115</v>
          </cell>
        </row>
        <row r="26">
          <cell r="A26" t="str">
            <v>Canada</v>
          </cell>
          <cell r="C26">
            <v>2</v>
          </cell>
          <cell r="D26">
            <v>2293</v>
          </cell>
          <cell r="E26">
            <v>1413041.9796306528</v>
          </cell>
        </row>
        <row r="27">
          <cell r="A27" t="str">
            <v>Mexique</v>
          </cell>
          <cell r="C27">
            <v>2</v>
          </cell>
          <cell r="D27">
            <v>371</v>
          </cell>
          <cell r="E27">
            <v>464182.3723606611</v>
          </cell>
        </row>
        <row r="28">
          <cell r="A28" t="str">
            <v>Brésil</v>
          </cell>
          <cell r="C28">
            <v>2</v>
          </cell>
          <cell r="D28">
            <v>675</v>
          </cell>
          <cell r="E28">
            <v>878734.9808476155</v>
          </cell>
        </row>
        <row r="29">
          <cell r="A29" t="str">
            <v>Autres Amérique</v>
          </cell>
          <cell r="C29">
            <v>2</v>
          </cell>
          <cell r="D29">
            <v>760</v>
          </cell>
          <cell r="E29">
            <v>855020.0998986628</v>
          </cell>
        </row>
        <row r="30">
          <cell r="A30" t="str">
            <v>Japon</v>
          </cell>
          <cell r="C30">
            <v>2</v>
          </cell>
          <cell r="D30">
            <v>2295</v>
          </cell>
          <cell r="E30">
            <v>839384.2536278701</v>
          </cell>
        </row>
        <row r="31">
          <cell r="A31" t="str">
            <v>Chine</v>
          </cell>
          <cell r="C31">
            <v>2</v>
          </cell>
          <cell r="D31">
            <v>850</v>
          </cell>
          <cell r="E31">
            <v>992488.9227940954</v>
          </cell>
        </row>
        <row r="32">
          <cell r="A32" t="str">
            <v>Inde</v>
          </cell>
          <cell r="C32">
            <v>2</v>
          </cell>
          <cell r="D32">
            <v>320</v>
          </cell>
          <cell r="E32">
            <v>272955.17314947746</v>
          </cell>
        </row>
        <row r="33">
          <cell r="A33" t="str">
            <v>Océanie</v>
          </cell>
          <cell r="C33">
            <v>2</v>
          </cell>
          <cell r="D33">
            <v>1034</v>
          </cell>
          <cell r="E33">
            <v>1156852.4675523755</v>
          </cell>
        </row>
        <row r="34">
          <cell r="A34" t="str">
            <v>Proche et Moyen Orient</v>
          </cell>
          <cell r="C34">
            <v>2</v>
          </cell>
          <cell r="D34">
            <v>590</v>
          </cell>
          <cell r="E34">
            <v>1032850.1327079604</v>
          </cell>
        </row>
        <row r="35">
          <cell r="A35" t="str">
            <v>Autres Asie</v>
          </cell>
          <cell r="C35">
            <v>2</v>
          </cell>
          <cell r="D35">
            <v>780</v>
          </cell>
          <cell r="E35">
            <v>924568.9264214981</v>
          </cell>
        </row>
        <row r="36">
          <cell r="A36" t="str">
            <v>Afrique du Nord</v>
          </cell>
          <cell r="C36">
            <v>2</v>
          </cell>
          <cell r="D36">
            <v>1011</v>
          </cell>
          <cell r="E36">
            <v>1618994.8041560203</v>
          </cell>
        </row>
        <row r="37">
          <cell r="A37" t="str">
            <v>Autre Afrique</v>
          </cell>
          <cell r="C37">
            <v>2</v>
          </cell>
          <cell r="D37">
            <v>914</v>
          </cell>
          <cell r="E37">
            <v>876414.7900686413</v>
          </cell>
        </row>
        <row r="38">
          <cell r="A38" t="str">
            <v>Russie</v>
          </cell>
          <cell r="C38">
            <v>2</v>
          </cell>
          <cell r="D38">
            <v>433</v>
          </cell>
          <cell r="E38">
            <v>374295.63646389364</v>
          </cell>
        </row>
        <row r="39">
          <cell r="A39" t="str">
            <v>Allemagne</v>
          </cell>
          <cell r="B39">
            <v>1</v>
          </cell>
          <cell r="C39">
            <v>3</v>
          </cell>
          <cell r="D39">
            <v>1633</v>
          </cell>
          <cell r="E39">
            <v>5365766.45470739</v>
          </cell>
        </row>
        <row r="40">
          <cell r="A40" t="str">
            <v>Allemagne</v>
          </cell>
          <cell r="B40">
            <v>2</v>
          </cell>
          <cell r="C40">
            <v>3</v>
          </cell>
          <cell r="D40">
            <v>6314</v>
          </cell>
          <cell r="E40">
            <v>18871686.77079508</v>
          </cell>
        </row>
        <row r="41">
          <cell r="A41" t="str">
            <v>Allemagne</v>
          </cell>
          <cell r="B41">
            <v>999</v>
          </cell>
          <cell r="C41">
            <v>3</v>
          </cell>
          <cell r="D41">
            <v>842</v>
          </cell>
          <cell r="E41">
            <v>8491801.420057274</v>
          </cell>
        </row>
        <row r="42">
          <cell r="A42" t="str">
            <v>Autriche</v>
          </cell>
          <cell r="B42">
            <v>1</v>
          </cell>
          <cell r="C42">
            <v>3</v>
          </cell>
          <cell r="D42">
            <v>104</v>
          </cell>
          <cell r="E42">
            <v>183833.27566199505</v>
          </cell>
        </row>
        <row r="43">
          <cell r="A43" t="str">
            <v>Autriche</v>
          </cell>
          <cell r="B43">
            <v>2</v>
          </cell>
          <cell r="C43">
            <v>3</v>
          </cell>
          <cell r="D43">
            <v>328</v>
          </cell>
          <cell r="E43">
            <v>592821.0535109332</v>
          </cell>
        </row>
        <row r="44">
          <cell r="A44" t="str">
            <v>Autriche</v>
          </cell>
          <cell r="B44">
            <v>999</v>
          </cell>
          <cell r="C44">
            <v>3</v>
          </cell>
          <cell r="D44">
            <v>33</v>
          </cell>
          <cell r="E44">
            <v>76661.76849596416</v>
          </cell>
        </row>
        <row r="45">
          <cell r="A45" t="str">
            <v>Belgique</v>
          </cell>
          <cell r="B45">
            <v>1</v>
          </cell>
          <cell r="C45">
            <v>3</v>
          </cell>
          <cell r="D45">
            <v>1309</v>
          </cell>
          <cell r="E45">
            <v>9138586.431871615</v>
          </cell>
        </row>
        <row r="46">
          <cell r="A46" t="str">
            <v>Belgique</v>
          </cell>
          <cell r="B46">
            <v>2</v>
          </cell>
          <cell r="C46">
            <v>3</v>
          </cell>
          <cell r="D46">
            <v>7058</v>
          </cell>
          <cell r="E46">
            <v>26262532.684386246</v>
          </cell>
        </row>
        <row r="47">
          <cell r="A47" t="str">
            <v>Belgique</v>
          </cell>
          <cell r="B47">
            <v>999</v>
          </cell>
          <cell r="C47">
            <v>3</v>
          </cell>
          <cell r="D47">
            <v>797</v>
          </cell>
          <cell r="E47">
            <v>3205241.7272269274</v>
          </cell>
        </row>
        <row r="48">
          <cell r="A48" t="str">
            <v>Espagne</v>
          </cell>
          <cell r="B48">
            <v>1</v>
          </cell>
          <cell r="C48">
            <v>3</v>
          </cell>
          <cell r="D48">
            <v>1042</v>
          </cell>
          <cell r="E48">
            <v>2506192.1472435202</v>
          </cell>
        </row>
        <row r="49">
          <cell r="A49" t="str">
            <v>Espagne</v>
          </cell>
          <cell r="B49">
            <v>2</v>
          </cell>
          <cell r="C49">
            <v>3</v>
          </cell>
          <cell r="D49">
            <v>3021</v>
          </cell>
          <cell r="E49">
            <v>11615873.988895608</v>
          </cell>
        </row>
        <row r="50">
          <cell r="A50" t="str">
            <v>Espagne</v>
          </cell>
          <cell r="B50">
            <v>999</v>
          </cell>
          <cell r="C50">
            <v>3</v>
          </cell>
          <cell r="D50">
            <v>244</v>
          </cell>
          <cell r="E50">
            <v>1636642.7490039654</v>
          </cell>
        </row>
        <row r="51">
          <cell r="A51" t="str">
            <v>Finlande</v>
          </cell>
          <cell r="B51">
            <v>1</v>
          </cell>
          <cell r="C51">
            <v>3</v>
          </cell>
          <cell r="D51">
            <v>70</v>
          </cell>
          <cell r="E51">
            <v>82378.99093831243</v>
          </cell>
        </row>
        <row r="52">
          <cell r="A52" t="str">
            <v>Finlande</v>
          </cell>
          <cell r="B52">
            <v>2</v>
          </cell>
          <cell r="C52">
            <v>3</v>
          </cell>
          <cell r="D52">
            <v>128</v>
          </cell>
          <cell r="E52">
            <v>146829.521397819</v>
          </cell>
        </row>
        <row r="53">
          <cell r="A53" t="str">
            <v>Finlande</v>
          </cell>
          <cell r="B53">
            <v>999</v>
          </cell>
          <cell r="C53">
            <v>3</v>
          </cell>
          <cell r="D53">
            <v>8</v>
          </cell>
          <cell r="E53">
            <v>4797.172030142769</v>
          </cell>
        </row>
        <row r="54">
          <cell r="A54" t="str">
            <v>Grèce</v>
          </cell>
          <cell r="B54">
            <v>1</v>
          </cell>
          <cell r="C54">
            <v>3</v>
          </cell>
          <cell r="D54">
            <v>110</v>
          </cell>
          <cell r="E54">
            <v>100035.1319456847</v>
          </cell>
        </row>
        <row r="55">
          <cell r="A55" t="str">
            <v>Grèce</v>
          </cell>
          <cell r="B55">
            <v>2</v>
          </cell>
          <cell r="C55">
            <v>3</v>
          </cell>
          <cell r="D55">
            <v>198</v>
          </cell>
          <cell r="E55">
            <v>255036.36493769469</v>
          </cell>
        </row>
        <row r="56">
          <cell r="A56" t="str">
            <v>Grèce</v>
          </cell>
          <cell r="B56">
            <v>999</v>
          </cell>
          <cell r="C56">
            <v>3</v>
          </cell>
          <cell r="D56">
            <v>13</v>
          </cell>
          <cell r="E56">
            <v>28010.718410814807</v>
          </cell>
        </row>
        <row r="57">
          <cell r="A57" t="str">
            <v>Irlande</v>
          </cell>
          <cell r="B57">
            <v>1</v>
          </cell>
          <cell r="C57">
            <v>3</v>
          </cell>
          <cell r="D57">
            <v>169</v>
          </cell>
          <cell r="E57">
            <v>98888.77067542539</v>
          </cell>
        </row>
        <row r="58">
          <cell r="A58" t="str">
            <v>Irlande</v>
          </cell>
          <cell r="B58">
            <v>2</v>
          </cell>
          <cell r="C58">
            <v>3</v>
          </cell>
          <cell r="D58">
            <v>691</v>
          </cell>
          <cell r="E58">
            <v>715669.3291036724</v>
          </cell>
        </row>
        <row r="59">
          <cell r="A59" t="str">
            <v>Irlande</v>
          </cell>
          <cell r="B59">
            <v>999</v>
          </cell>
          <cell r="C59">
            <v>3</v>
          </cell>
          <cell r="D59">
            <v>61</v>
          </cell>
          <cell r="E59">
            <v>35546.89849454807</v>
          </cell>
        </row>
        <row r="60">
          <cell r="A60" t="str">
            <v>Italie</v>
          </cell>
          <cell r="B60">
            <v>1</v>
          </cell>
          <cell r="C60">
            <v>3</v>
          </cell>
          <cell r="D60">
            <v>1150</v>
          </cell>
          <cell r="E60">
            <v>3700189.2128337845</v>
          </cell>
        </row>
        <row r="61">
          <cell r="A61" t="str">
            <v>Italie</v>
          </cell>
          <cell r="B61">
            <v>2</v>
          </cell>
          <cell r="C61">
            <v>3</v>
          </cell>
          <cell r="D61">
            <v>4638</v>
          </cell>
          <cell r="E61">
            <v>13030694.842966203</v>
          </cell>
        </row>
        <row r="62">
          <cell r="A62" t="str">
            <v>Italie</v>
          </cell>
          <cell r="B62">
            <v>999</v>
          </cell>
          <cell r="C62">
            <v>3</v>
          </cell>
          <cell r="D62">
            <v>416</v>
          </cell>
          <cell r="E62">
            <v>1538220.285127962</v>
          </cell>
        </row>
        <row r="63">
          <cell r="A63" t="str">
            <v>Luxembourg</v>
          </cell>
          <cell r="B63">
            <v>1</v>
          </cell>
          <cell r="C63">
            <v>3</v>
          </cell>
          <cell r="D63">
            <v>148</v>
          </cell>
          <cell r="E63">
            <v>871996.273179009</v>
          </cell>
        </row>
        <row r="64">
          <cell r="A64" t="str">
            <v>Luxembourg</v>
          </cell>
          <cell r="B64">
            <v>2</v>
          </cell>
          <cell r="C64">
            <v>3</v>
          </cell>
          <cell r="D64">
            <v>1274</v>
          </cell>
          <cell r="E64">
            <v>5792478.29964235</v>
          </cell>
        </row>
        <row r="65">
          <cell r="A65" t="str">
            <v>Luxembourg</v>
          </cell>
          <cell r="B65">
            <v>999</v>
          </cell>
          <cell r="C65">
            <v>3</v>
          </cell>
          <cell r="D65">
            <v>195</v>
          </cell>
          <cell r="E65">
            <v>821773.865388397</v>
          </cell>
        </row>
        <row r="66">
          <cell r="A66" t="str">
            <v>Pays-Bas</v>
          </cell>
          <cell r="B66">
            <v>1</v>
          </cell>
          <cell r="C66">
            <v>3</v>
          </cell>
          <cell r="D66">
            <v>684</v>
          </cell>
          <cell r="E66">
            <v>951571.4425220665</v>
          </cell>
        </row>
        <row r="67">
          <cell r="A67" t="str">
            <v>Pays-Bas</v>
          </cell>
          <cell r="B67">
            <v>2</v>
          </cell>
          <cell r="C67">
            <v>3</v>
          </cell>
          <cell r="D67">
            <v>4482</v>
          </cell>
          <cell r="E67">
            <v>9358023.761182036</v>
          </cell>
        </row>
        <row r="68">
          <cell r="A68" t="str">
            <v>Pays-Bas</v>
          </cell>
          <cell r="B68">
            <v>999</v>
          </cell>
          <cell r="C68">
            <v>3</v>
          </cell>
          <cell r="D68">
            <v>389</v>
          </cell>
          <cell r="E68">
            <v>784506.8169156039</v>
          </cell>
        </row>
        <row r="69">
          <cell r="A69" t="str">
            <v>Portugal</v>
          </cell>
          <cell r="B69">
            <v>1</v>
          </cell>
          <cell r="C69">
            <v>3</v>
          </cell>
          <cell r="D69">
            <v>209</v>
          </cell>
          <cell r="E69">
            <v>304494.9784211321</v>
          </cell>
        </row>
        <row r="70">
          <cell r="A70" t="str">
            <v>Portugal</v>
          </cell>
          <cell r="B70">
            <v>2</v>
          </cell>
          <cell r="C70">
            <v>3</v>
          </cell>
          <cell r="D70">
            <v>507</v>
          </cell>
          <cell r="E70">
            <v>915796.8868545961</v>
          </cell>
        </row>
        <row r="71">
          <cell r="A71" t="str">
            <v>Portugal</v>
          </cell>
          <cell r="B71">
            <v>999</v>
          </cell>
          <cell r="C71">
            <v>3</v>
          </cell>
          <cell r="D71">
            <v>25</v>
          </cell>
          <cell r="E71">
            <v>28924.532980992793</v>
          </cell>
        </row>
        <row r="72">
          <cell r="A72" t="str">
            <v>Danemark</v>
          </cell>
          <cell r="B72">
            <v>1</v>
          </cell>
          <cell r="C72">
            <v>3</v>
          </cell>
          <cell r="D72">
            <v>144</v>
          </cell>
          <cell r="E72">
            <v>88991.11857922122</v>
          </cell>
        </row>
        <row r="73">
          <cell r="A73" t="str">
            <v>Danemark</v>
          </cell>
          <cell r="B73">
            <v>2</v>
          </cell>
          <cell r="C73">
            <v>3</v>
          </cell>
          <cell r="D73">
            <v>510</v>
          </cell>
          <cell r="E73">
            <v>722954.3241037112</v>
          </cell>
        </row>
        <row r="74">
          <cell r="A74" t="str">
            <v>Danemark</v>
          </cell>
          <cell r="B74">
            <v>999</v>
          </cell>
          <cell r="C74">
            <v>3</v>
          </cell>
          <cell r="D74">
            <v>26</v>
          </cell>
          <cell r="E74">
            <v>19302.885059397915</v>
          </cell>
        </row>
        <row r="75">
          <cell r="A75" t="str">
            <v>Royaume-Uni</v>
          </cell>
          <cell r="B75">
            <v>1</v>
          </cell>
          <cell r="C75">
            <v>3</v>
          </cell>
          <cell r="D75">
            <v>2013</v>
          </cell>
          <cell r="E75">
            <v>1661136.4511863724</v>
          </cell>
        </row>
        <row r="76">
          <cell r="A76" t="str">
            <v>Royaume-Uni</v>
          </cell>
          <cell r="B76">
            <v>2</v>
          </cell>
          <cell r="C76">
            <v>3</v>
          </cell>
          <cell r="D76">
            <v>12127</v>
          </cell>
          <cell r="E76">
            <v>13853308.0026437</v>
          </cell>
        </row>
        <row r="77">
          <cell r="A77" t="str">
            <v>Royaume-Uni</v>
          </cell>
          <cell r="B77">
            <v>999</v>
          </cell>
          <cell r="C77">
            <v>3</v>
          </cell>
          <cell r="D77">
            <v>1191</v>
          </cell>
          <cell r="E77">
            <v>1226093.861339992</v>
          </cell>
        </row>
        <row r="78">
          <cell r="A78" t="str">
            <v>Suède</v>
          </cell>
          <cell r="B78">
            <v>1</v>
          </cell>
          <cell r="C78">
            <v>3</v>
          </cell>
          <cell r="D78">
            <v>235</v>
          </cell>
          <cell r="E78">
            <v>173743.6703727727</v>
          </cell>
        </row>
        <row r="79">
          <cell r="A79" t="str">
            <v>Suède</v>
          </cell>
          <cell r="B79">
            <v>2</v>
          </cell>
          <cell r="C79">
            <v>3</v>
          </cell>
          <cell r="D79">
            <v>480</v>
          </cell>
          <cell r="E79">
            <v>589546.1681810411</v>
          </cell>
        </row>
        <row r="80">
          <cell r="A80" t="str">
            <v>Suède</v>
          </cell>
          <cell r="B80">
            <v>999</v>
          </cell>
          <cell r="C80">
            <v>3</v>
          </cell>
          <cell r="D80">
            <v>68</v>
          </cell>
          <cell r="E80">
            <v>59414.639245651524</v>
          </cell>
        </row>
        <row r="81">
          <cell r="A81" t="str">
            <v>Pologne</v>
          </cell>
          <cell r="B81">
            <v>1</v>
          </cell>
          <cell r="C81">
            <v>3</v>
          </cell>
          <cell r="D81">
            <v>151</v>
          </cell>
          <cell r="E81">
            <v>165344.6225441222</v>
          </cell>
        </row>
        <row r="82">
          <cell r="A82" t="str">
            <v>Pologne</v>
          </cell>
          <cell r="B82">
            <v>2</v>
          </cell>
          <cell r="C82">
            <v>3</v>
          </cell>
          <cell r="D82">
            <v>244</v>
          </cell>
          <cell r="E82">
            <v>316063.73073646735</v>
          </cell>
        </row>
        <row r="83">
          <cell r="A83" t="str">
            <v>Pologne</v>
          </cell>
          <cell r="B83">
            <v>999</v>
          </cell>
          <cell r="C83">
            <v>3</v>
          </cell>
          <cell r="D83">
            <v>20</v>
          </cell>
          <cell r="E83">
            <v>18776.700118224497</v>
          </cell>
        </row>
        <row r="84">
          <cell r="A84" t="str">
            <v>Autre Zone Euro</v>
          </cell>
          <cell r="B84">
            <v>1</v>
          </cell>
          <cell r="C84">
            <v>3</v>
          </cell>
          <cell r="D84">
            <v>81</v>
          </cell>
          <cell r="E84">
            <v>96359.01332296555</v>
          </cell>
        </row>
        <row r="85">
          <cell r="A85" t="str">
            <v>Autre Zone Euro</v>
          </cell>
          <cell r="B85">
            <v>2</v>
          </cell>
          <cell r="C85">
            <v>3</v>
          </cell>
          <cell r="D85">
            <v>163</v>
          </cell>
          <cell r="E85">
            <v>213343.55843421523</v>
          </cell>
        </row>
        <row r="86">
          <cell r="A86" t="str">
            <v>Autre Zone Euro</v>
          </cell>
          <cell r="B86">
            <v>999</v>
          </cell>
          <cell r="C86">
            <v>3</v>
          </cell>
          <cell r="D86">
            <v>17</v>
          </cell>
          <cell r="E86">
            <v>30709.601509310327</v>
          </cell>
        </row>
        <row r="87">
          <cell r="A87" t="str">
            <v>Autres Union Européenne</v>
          </cell>
          <cell r="B87">
            <v>1</v>
          </cell>
          <cell r="C87">
            <v>3</v>
          </cell>
          <cell r="D87">
            <v>330</v>
          </cell>
          <cell r="E87">
            <v>346135.4801854507</v>
          </cell>
        </row>
        <row r="88">
          <cell r="A88" t="str">
            <v>Autres Union Européenne</v>
          </cell>
          <cell r="B88">
            <v>2</v>
          </cell>
          <cell r="C88">
            <v>3</v>
          </cell>
          <cell r="D88">
            <v>722</v>
          </cell>
          <cell r="E88">
            <v>903232.6676851689</v>
          </cell>
        </row>
        <row r="89">
          <cell r="A89" t="str">
            <v>Autres Union Européenne</v>
          </cell>
          <cell r="B89">
            <v>999</v>
          </cell>
          <cell r="C89">
            <v>3</v>
          </cell>
          <cell r="D89">
            <v>105</v>
          </cell>
          <cell r="E89">
            <v>221111.87627214045</v>
          </cell>
        </row>
        <row r="90">
          <cell r="A90" t="str">
            <v>Suisse</v>
          </cell>
          <cell r="B90">
            <v>1</v>
          </cell>
          <cell r="C90">
            <v>3</v>
          </cell>
          <cell r="D90">
            <v>777</v>
          </cell>
          <cell r="E90">
            <v>5551333.701681005</v>
          </cell>
        </row>
        <row r="91">
          <cell r="A91" t="str">
            <v>Suisse</v>
          </cell>
          <cell r="B91">
            <v>2</v>
          </cell>
          <cell r="C91">
            <v>3</v>
          </cell>
          <cell r="D91">
            <v>3486</v>
          </cell>
          <cell r="E91">
            <v>17221219.143858436</v>
          </cell>
        </row>
        <row r="92">
          <cell r="A92" t="str">
            <v>Suisse</v>
          </cell>
          <cell r="B92">
            <v>999</v>
          </cell>
          <cell r="C92">
            <v>3</v>
          </cell>
          <cell r="D92">
            <v>319</v>
          </cell>
          <cell r="E92">
            <v>4733743.744323622</v>
          </cell>
        </row>
        <row r="93">
          <cell r="A93" t="str">
            <v>Autres Europe</v>
          </cell>
          <cell r="B93">
            <v>1</v>
          </cell>
          <cell r="C93">
            <v>3</v>
          </cell>
          <cell r="D93">
            <v>300</v>
          </cell>
          <cell r="E93">
            <v>236189.4063939181</v>
          </cell>
        </row>
        <row r="94">
          <cell r="A94" t="str">
            <v>Autres Europe</v>
          </cell>
          <cell r="B94">
            <v>2</v>
          </cell>
          <cell r="C94">
            <v>3</v>
          </cell>
          <cell r="D94">
            <v>642</v>
          </cell>
          <cell r="E94">
            <v>655693.640823787</v>
          </cell>
        </row>
        <row r="95">
          <cell r="A95" t="str">
            <v>Autres Europe</v>
          </cell>
          <cell r="B95">
            <v>999</v>
          </cell>
          <cell r="C95">
            <v>3</v>
          </cell>
          <cell r="D95">
            <v>72</v>
          </cell>
          <cell r="E95">
            <v>75104.17033363755</v>
          </cell>
        </row>
        <row r="96">
          <cell r="A96" t="str">
            <v>Etats-Unis</v>
          </cell>
          <cell r="B96">
            <v>1</v>
          </cell>
          <cell r="C96">
            <v>3</v>
          </cell>
          <cell r="D96">
            <v>651</v>
          </cell>
          <cell r="E96">
            <v>568881.1083088958</v>
          </cell>
        </row>
        <row r="97">
          <cell r="A97" t="str">
            <v>Etats-Unis</v>
          </cell>
          <cell r="B97">
            <v>2</v>
          </cell>
          <cell r="C97">
            <v>3</v>
          </cell>
          <cell r="D97">
            <v>2736</v>
          </cell>
          <cell r="E97">
            <v>3243926.803297825</v>
          </cell>
        </row>
        <row r="98">
          <cell r="A98" t="str">
            <v>Etats-Unis</v>
          </cell>
          <cell r="B98">
            <v>999</v>
          </cell>
          <cell r="C98">
            <v>3</v>
          </cell>
          <cell r="D98">
            <v>374</v>
          </cell>
          <cell r="E98">
            <v>368855.27300139377</v>
          </cell>
        </row>
        <row r="99">
          <cell r="A99" t="str">
            <v>Canada</v>
          </cell>
          <cell r="B99">
            <v>1</v>
          </cell>
          <cell r="C99">
            <v>3</v>
          </cell>
          <cell r="D99">
            <v>408</v>
          </cell>
          <cell r="E99">
            <v>159198.18182259917</v>
          </cell>
        </row>
        <row r="100">
          <cell r="A100" t="str">
            <v>Canada</v>
          </cell>
          <cell r="B100">
            <v>2</v>
          </cell>
          <cell r="C100">
            <v>3</v>
          </cell>
          <cell r="D100">
            <v>1618</v>
          </cell>
          <cell r="E100">
            <v>1048878.5007205217</v>
          </cell>
        </row>
        <row r="101">
          <cell r="A101" t="str">
            <v>Canada</v>
          </cell>
          <cell r="B101">
            <v>999</v>
          </cell>
          <cell r="C101">
            <v>3</v>
          </cell>
          <cell r="D101">
            <v>267</v>
          </cell>
          <cell r="E101">
            <v>204965.29708753194</v>
          </cell>
        </row>
        <row r="102">
          <cell r="A102" t="str">
            <v>Mexique</v>
          </cell>
          <cell r="B102">
            <v>1</v>
          </cell>
          <cell r="C102">
            <v>3</v>
          </cell>
          <cell r="D102">
            <v>50</v>
          </cell>
          <cell r="E102">
            <v>48704.69268957898</v>
          </cell>
        </row>
        <row r="103">
          <cell r="A103" t="str">
            <v>Mexique</v>
          </cell>
          <cell r="B103">
            <v>2</v>
          </cell>
          <cell r="C103">
            <v>3</v>
          </cell>
          <cell r="D103">
            <v>295</v>
          </cell>
          <cell r="E103">
            <v>395500.7175848851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égionadministrative"/>
      <sheetName val="Feuil2"/>
      <sheetName val="NUITEEREGION"/>
    </sheetNames>
    <sheetDataSet>
      <sheetData sheetId="2">
        <row r="1">
          <cell r="A1" t="str">
            <v>region</v>
          </cell>
          <cell r="B1" t="str">
            <v>annee</v>
          </cell>
          <cell r="C1" t="str">
            <v>nui</v>
          </cell>
        </row>
        <row r="2">
          <cell r="C2">
            <v>1570555156.9787607</v>
          </cell>
        </row>
        <row r="3">
          <cell r="B3" t="str">
            <v>2007</v>
          </cell>
          <cell r="C3">
            <v>533180804.3780775</v>
          </cell>
        </row>
        <row r="4">
          <cell r="B4" t="str">
            <v>2008</v>
          </cell>
          <cell r="C4">
            <v>523183719.21933794</v>
          </cell>
        </row>
        <row r="5">
          <cell r="B5" t="str">
            <v>2009</v>
          </cell>
          <cell r="C5">
            <v>514190633.3813452</v>
          </cell>
        </row>
        <row r="6">
          <cell r="A6">
            <v>0</v>
          </cell>
          <cell r="C6">
            <v>8950164.479297016</v>
          </cell>
        </row>
        <row r="7">
          <cell r="A7">
            <v>1</v>
          </cell>
          <cell r="C7">
            <v>20906651.34892478</v>
          </cell>
        </row>
        <row r="8">
          <cell r="A8">
            <v>2</v>
          </cell>
          <cell r="C8">
            <v>12724054.644296099</v>
          </cell>
        </row>
        <row r="9">
          <cell r="A9">
            <v>3</v>
          </cell>
          <cell r="C9">
            <v>17288609.151756227</v>
          </cell>
        </row>
        <row r="10">
          <cell r="A10">
            <v>4</v>
          </cell>
          <cell r="C10">
            <v>14139712.070383858</v>
          </cell>
        </row>
        <row r="11">
          <cell r="A11">
            <v>5</v>
          </cell>
          <cell r="C11">
            <v>20652618.984347604</v>
          </cell>
        </row>
        <row r="12">
          <cell r="A12">
            <v>6</v>
          </cell>
          <cell r="C12">
            <v>11153308.222918844</v>
          </cell>
        </row>
        <row r="13">
          <cell r="A13">
            <v>7</v>
          </cell>
          <cell r="C13">
            <v>43034446.45526369</v>
          </cell>
        </row>
        <row r="14">
          <cell r="A14">
            <v>8</v>
          </cell>
          <cell r="C14">
            <v>426290903.7562011</v>
          </cell>
        </row>
        <row r="15">
          <cell r="A15">
            <v>9</v>
          </cell>
          <cell r="C15">
            <v>19679744.216463678</v>
          </cell>
        </row>
        <row r="16">
          <cell r="A16">
            <v>10</v>
          </cell>
          <cell r="C16">
            <v>31602105.365397993</v>
          </cell>
        </row>
        <row r="17">
          <cell r="A17">
            <v>11</v>
          </cell>
          <cell r="C17">
            <v>59277969.98041606</v>
          </cell>
        </row>
        <row r="18">
          <cell r="A18">
            <v>12</v>
          </cell>
          <cell r="C18">
            <v>34869430.41263892</v>
          </cell>
        </row>
        <row r="19">
          <cell r="A19">
            <v>13</v>
          </cell>
          <cell r="C19">
            <v>36529670.48382049</v>
          </cell>
        </row>
        <row r="20">
          <cell r="A20">
            <v>14</v>
          </cell>
          <cell r="C20">
            <v>154328020.65642124</v>
          </cell>
        </row>
        <row r="21">
          <cell r="A21">
            <v>15</v>
          </cell>
          <cell r="C21">
            <v>20322958.05327834</v>
          </cell>
        </row>
        <row r="22">
          <cell r="A22">
            <v>16</v>
          </cell>
          <cell r="C22">
            <v>12774524.800072925</v>
          </cell>
        </row>
        <row r="23">
          <cell r="A23">
            <v>17</v>
          </cell>
          <cell r="C23">
            <v>29112498.18594147</v>
          </cell>
        </row>
        <row r="24">
          <cell r="A24">
            <v>18</v>
          </cell>
          <cell r="C24">
            <v>72335381.54088396</v>
          </cell>
        </row>
        <row r="25">
          <cell r="A25">
            <v>19</v>
          </cell>
          <cell r="C25">
            <v>75383902.07573153</v>
          </cell>
        </row>
        <row r="26">
          <cell r="A26">
            <v>20</v>
          </cell>
          <cell r="C26">
            <v>127611822.00487341</v>
          </cell>
        </row>
        <row r="27">
          <cell r="A27">
            <v>21</v>
          </cell>
          <cell r="C27">
            <v>288946100.8235032</v>
          </cell>
        </row>
        <row r="28">
          <cell r="A28">
            <v>22</v>
          </cell>
          <cell r="C28">
            <v>32640559.265928246</v>
          </cell>
        </row>
        <row r="30">
          <cell r="A30" t="str">
            <v>région</v>
          </cell>
          <cell r="B30" t="str">
            <v>année</v>
          </cell>
          <cell r="C30" t="str">
            <v>nuitées</v>
          </cell>
        </row>
        <row r="31">
          <cell r="A31" t="str">
            <v>non précisé</v>
          </cell>
          <cell r="B31" t="str">
            <v>2007</v>
          </cell>
          <cell r="C31">
            <v>4111706.2137774485</v>
          </cell>
        </row>
        <row r="32">
          <cell r="A32" t="str">
            <v>non précisé</v>
          </cell>
          <cell r="B32" t="str">
            <v>2008</v>
          </cell>
          <cell r="C32">
            <v>2386470.200176437</v>
          </cell>
        </row>
        <row r="33">
          <cell r="A33" t="str">
            <v>non précisé</v>
          </cell>
          <cell r="B33" t="str">
            <v>2009</v>
          </cell>
          <cell r="C33">
            <v>2451988.065343131</v>
          </cell>
        </row>
        <row r="34">
          <cell r="A34" t="str">
            <v>Nord pas de Calais</v>
          </cell>
          <cell r="B34" t="str">
            <v>2007</v>
          </cell>
          <cell r="C34">
            <v>7298950.94294018</v>
          </cell>
        </row>
        <row r="35">
          <cell r="A35" t="str">
            <v>Nord pas de Calais</v>
          </cell>
          <cell r="B35" t="str">
            <v>2008</v>
          </cell>
          <cell r="C35">
            <v>6829385.268897163</v>
          </cell>
        </row>
        <row r="36">
          <cell r="A36" t="str">
            <v>Nord pas de Calais</v>
          </cell>
          <cell r="B36" t="str">
            <v>2009</v>
          </cell>
          <cell r="C36">
            <v>6778315.137087433</v>
          </cell>
        </row>
        <row r="37">
          <cell r="A37" t="str">
            <v>Picardie</v>
          </cell>
          <cell r="B37" t="str">
            <v>2007</v>
          </cell>
          <cell r="C37">
            <v>4125868.2173256497</v>
          </cell>
        </row>
        <row r="38">
          <cell r="A38" t="str">
            <v>Picardie</v>
          </cell>
          <cell r="B38" t="str">
            <v>2008</v>
          </cell>
          <cell r="C38">
            <v>4364473.988704839</v>
          </cell>
        </row>
        <row r="39">
          <cell r="A39" t="str">
            <v>Picardie</v>
          </cell>
          <cell r="B39" t="str">
            <v>2009</v>
          </cell>
          <cell r="C39">
            <v>4233712.4382656105</v>
          </cell>
        </row>
        <row r="40">
          <cell r="A40" t="str">
            <v>Champagne Ardenne</v>
          </cell>
          <cell r="B40" t="str">
            <v>2007</v>
          </cell>
          <cell r="C40">
            <v>5501170.9264544435</v>
          </cell>
        </row>
        <row r="41">
          <cell r="A41" t="str">
            <v>Champagne Ardenne</v>
          </cell>
          <cell r="B41" t="str">
            <v>2008</v>
          </cell>
          <cell r="C41">
            <v>5712739.585800245</v>
          </cell>
        </row>
        <row r="42">
          <cell r="A42" t="str">
            <v>Champagne Ardenne</v>
          </cell>
          <cell r="B42" t="str">
            <v>2009</v>
          </cell>
          <cell r="C42">
            <v>6074698.639501537</v>
          </cell>
        </row>
        <row r="43">
          <cell r="A43" t="str">
            <v>Lorraine</v>
          </cell>
          <cell r="B43" t="str">
            <v>2007</v>
          </cell>
          <cell r="C43">
            <v>5157870.113875279</v>
          </cell>
        </row>
        <row r="44">
          <cell r="A44" t="str">
            <v>Lorraine</v>
          </cell>
          <cell r="B44" t="str">
            <v>2008</v>
          </cell>
          <cell r="C44">
            <v>4874008.074719281</v>
          </cell>
        </row>
        <row r="45">
          <cell r="A45" t="str">
            <v>Lorraine</v>
          </cell>
          <cell r="B45" t="str">
            <v>2009</v>
          </cell>
          <cell r="C45">
            <v>4107833.8817892973</v>
          </cell>
        </row>
        <row r="46">
          <cell r="A46" t="str">
            <v>Alsace</v>
          </cell>
          <cell r="B46" t="str">
            <v>2007</v>
          </cell>
          <cell r="C46">
            <v>6757309.014785661</v>
          </cell>
        </row>
        <row r="47">
          <cell r="A47" t="str">
            <v>Alsace</v>
          </cell>
          <cell r="B47" t="str">
            <v>2008</v>
          </cell>
          <cell r="C47">
            <v>7761379.243707894</v>
          </cell>
        </row>
        <row r="48">
          <cell r="A48" t="str">
            <v>Alsace</v>
          </cell>
          <cell r="B48" t="str">
            <v>2009</v>
          </cell>
          <cell r="C48">
            <v>6133930.72585405</v>
          </cell>
        </row>
        <row r="49">
          <cell r="A49" t="str">
            <v>Franche Comté</v>
          </cell>
          <cell r="B49" t="str">
            <v>2007</v>
          </cell>
          <cell r="C49">
            <v>3167286.2114668963</v>
          </cell>
        </row>
        <row r="50">
          <cell r="A50" t="str">
            <v>Franche Comté</v>
          </cell>
          <cell r="B50" t="str">
            <v>2008</v>
          </cell>
          <cell r="C50">
            <v>3361706.3779825135</v>
          </cell>
        </row>
        <row r="51">
          <cell r="A51" t="str">
            <v>Franche Comté</v>
          </cell>
          <cell r="B51" t="str">
            <v>2009</v>
          </cell>
          <cell r="C51">
            <v>4624315.633469434</v>
          </cell>
        </row>
        <row r="52">
          <cell r="A52" t="str">
            <v>Bourgogne</v>
          </cell>
          <cell r="B52" t="str">
            <v>2007</v>
          </cell>
          <cell r="C52">
            <v>13817540.713252151</v>
          </cell>
        </row>
        <row r="53">
          <cell r="A53" t="str">
            <v>Bourgogne</v>
          </cell>
          <cell r="B53" t="str">
            <v>2008</v>
          </cell>
          <cell r="C53">
            <v>13854442.944535583</v>
          </cell>
        </row>
        <row r="54">
          <cell r="A54" t="str">
            <v>Bourgogne</v>
          </cell>
          <cell r="B54" t="str">
            <v>2009</v>
          </cell>
          <cell r="C54">
            <v>15362462.797475958</v>
          </cell>
        </row>
        <row r="55">
          <cell r="A55" t="str">
            <v>Ille de France</v>
          </cell>
          <cell r="B55" t="str">
            <v>2007</v>
          </cell>
          <cell r="C55">
            <v>142914706.14405122</v>
          </cell>
        </row>
        <row r="56">
          <cell r="A56" t="str">
            <v>Ille de France</v>
          </cell>
          <cell r="B56" t="str">
            <v>2008</v>
          </cell>
          <cell r="C56">
            <v>149692250.4617102</v>
          </cell>
        </row>
        <row r="57">
          <cell r="A57" t="str">
            <v>Ille de France</v>
          </cell>
          <cell r="B57" t="str">
            <v>2009</v>
          </cell>
          <cell r="C57">
            <v>133683947.1504397</v>
          </cell>
        </row>
        <row r="58">
          <cell r="A58" t="str">
            <v>Haute Normandie</v>
          </cell>
          <cell r="B58" t="str">
            <v>2007</v>
          </cell>
          <cell r="C58">
            <v>6647421.815591911</v>
          </cell>
        </row>
        <row r="59">
          <cell r="A59" t="str">
            <v>Haute Normandie</v>
          </cell>
          <cell r="B59" t="str">
            <v>2008</v>
          </cell>
          <cell r="C59">
            <v>6374225.571426228</v>
          </cell>
        </row>
        <row r="60">
          <cell r="A60" t="str">
            <v>Haute Normandie</v>
          </cell>
          <cell r="B60" t="str">
            <v>2009</v>
          </cell>
          <cell r="C60">
            <v>6658096.829445541</v>
          </cell>
        </row>
        <row r="61">
          <cell r="A61" t="str">
            <v>Basse Normandie</v>
          </cell>
          <cell r="B61" t="str">
            <v>2007</v>
          </cell>
          <cell r="C61">
            <v>11510560.8970771</v>
          </cell>
        </row>
        <row r="62">
          <cell r="A62" t="str">
            <v>Basse Normandie</v>
          </cell>
          <cell r="B62" t="str">
            <v>2008</v>
          </cell>
          <cell r="C62">
            <v>10072013.422780387</v>
          </cell>
        </row>
        <row r="63">
          <cell r="A63" t="str">
            <v>Basse Normandie</v>
          </cell>
          <cell r="B63" t="str">
            <v>2009</v>
          </cell>
          <cell r="C63">
            <v>10019531.045540508</v>
          </cell>
        </row>
        <row r="64">
          <cell r="A64" t="str">
            <v>Bretagne</v>
          </cell>
          <cell r="B64" t="str">
            <v>2007</v>
          </cell>
          <cell r="C64">
            <v>21615605.875668637</v>
          </cell>
        </row>
        <row r="65">
          <cell r="A65" t="str">
            <v>Bretagne</v>
          </cell>
          <cell r="B65" t="str">
            <v>2008</v>
          </cell>
          <cell r="C65">
            <v>19016884.86510007</v>
          </cell>
        </row>
        <row r="66">
          <cell r="A66" t="str">
            <v>Bretagne</v>
          </cell>
          <cell r="B66" t="str">
            <v>2009</v>
          </cell>
          <cell r="C66">
            <v>18645479.23964735</v>
          </cell>
        </row>
        <row r="67">
          <cell r="A67" t="str">
            <v>Pays de la Loire</v>
          </cell>
          <cell r="B67" t="str">
            <v>2007</v>
          </cell>
          <cell r="C67">
            <v>12121682.088911477</v>
          </cell>
        </row>
        <row r="68">
          <cell r="A68" t="str">
            <v>Pays de la Loire</v>
          </cell>
          <cell r="B68" t="str">
            <v>2008</v>
          </cell>
          <cell r="C68">
            <v>12367259.274027085</v>
          </cell>
        </row>
        <row r="69">
          <cell r="A69" t="str">
            <v>Pays de la Loire</v>
          </cell>
          <cell r="B69" t="str">
            <v>2009</v>
          </cell>
          <cell r="C69">
            <v>10380489.049700359</v>
          </cell>
        </row>
        <row r="70">
          <cell r="A70" t="str">
            <v>Centre</v>
          </cell>
          <cell r="B70" t="str">
            <v>2007</v>
          </cell>
          <cell r="C70">
            <v>12152581.18394419</v>
          </cell>
        </row>
        <row r="71">
          <cell r="A71" t="str">
            <v>Centre</v>
          </cell>
          <cell r="B71" t="str">
            <v>2008</v>
          </cell>
          <cell r="C71">
            <v>10971666.291442677</v>
          </cell>
        </row>
        <row r="72">
          <cell r="A72" t="str">
            <v>Centre</v>
          </cell>
          <cell r="B72" t="str">
            <v>2009</v>
          </cell>
          <cell r="C72">
            <v>13405423.008433623</v>
          </cell>
        </row>
        <row r="73">
          <cell r="A73" t="str">
            <v>Rhône Alpes</v>
          </cell>
          <cell r="B73" t="str">
            <v>2007</v>
          </cell>
          <cell r="C73">
            <v>53939728.90350026</v>
          </cell>
        </row>
        <row r="74">
          <cell r="A74" t="str">
            <v>Rhône Alpes</v>
          </cell>
          <cell r="B74" t="str">
            <v>2008</v>
          </cell>
          <cell r="C74">
            <v>48501806.621775955</v>
          </cell>
        </row>
        <row r="75">
          <cell r="A75" t="str">
            <v>Rhône Alpes</v>
          </cell>
          <cell r="B75" t="str">
            <v>2009</v>
          </cell>
          <cell r="C75">
            <v>51886485.131145015</v>
          </cell>
        </row>
        <row r="76">
          <cell r="A76" t="str">
            <v>Auvergne</v>
          </cell>
          <cell r="B76" t="str">
            <v>2007</v>
          </cell>
          <cell r="C76">
            <v>6253137.0667918</v>
          </cell>
        </row>
        <row r="77">
          <cell r="A77" t="str">
            <v>Auvergne</v>
          </cell>
          <cell r="B77" t="str">
            <v>2008</v>
          </cell>
          <cell r="C77">
            <v>6638752.474767241</v>
          </cell>
        </row>
        <row r="78">
          <cell r="A78" t="str">
            <v>Auvergne</v>
          </cell>
          <cell r="B78" t="str">
            <v>2009</v>
          </cell>
          <cell r="C78">
            <v>7431068.511719298</v>
          </cell>
        </row>
        <row r="79">
          <cell r="A79" t="str">
            <v>Limousin</v>
          </cell>
          <cell r="B79" t="str">
            <v>2007</v>
          </cell>
          <cell r="C79">
            <v>4046235.901959136</v>
          </cell>
        </row>
        <row r="80">
          <cell r="A80" t="str">
            <v>Limousin</v>
          </cell>
          <cell r="B80" t="str">
            <v>2008</v>
          </cell>
          <cell r="C80">
            <v>4418467.716474482</v>
          </cell>
        </row>
        <row r="81">
          <cell r="A81" t="str">
            <v>Limousin</v>
          </cell>
          <cell r="B81" t="str">
            <v>2009</v>
          </cell>
          <cell r="C81">
            <v>4309821.181639308</v>
          </cell>
        </row>
        <row r="82">
          <cell r="A82" t="str">
            <v>Poitou-Charentes</v>
          </cell>
          <cell r="B82" t="str">
            <v>2007</v>
          </cell>
          <cell r="C82">
            <v>9899822.21123627</v>
          </cell>
        </row>
        <row r="83">
          <cell r="A83" t="str">
            <v>Poitou-Charentes</v>
          </cell>
          <cell r="B83" t="str">
            <v>2008</v>
          </cell>
          <cell r="C83">
            <v>9512383.603896042</v>
          </cell>
        </row>
        <row r="84">
          <cell r="A84" t="str">
            <v>Poitou-Charentes</v>
          </cell>
          <cell r="B84" t="str">
            <v>2009</v>
          </cell>
          <cell r="C84">
            <v>9700292.370809156</v>
          </cell>
        </row>
        <row r="85">
          <cell r="A85" t="str">
            <v>Aquitaine</v>
          </cell>
          <cell r="B85" t="str">
            <v>2007</v>
          </cell>
          <cell r="C85">
            <v>24581704.20749472</v>
          </cell>
        </row>
        <row r="86">
          <cell r="A86" t="str">
            <v>Aquitaine</v>
          </cell>
          <cell r="B86" t="str">
            <v>2008</v>
          </cell>
          <cell r="C86">
            <v>22862317.256278247</v>
          </cell>
        </row>
        <row r="87">
          <cell r="A87" t="str">
            <v>Aquitaine</v>
          </cell>
          <cell r="B87" t="str">
            <v>2009</v>
          </cell>
          <cell r="C87">
            <v>24891360.07711099</v>
          </cell>
        </row>
        <row r="88">
          <cell r="A88" t="str">
            <v>Midi Pyrénées</v>
          </cell>
          <cell r="B88" t="str">
            <v>2007</v>
          </cell>
          <cell r="C88">
            <v>21612862.67227054</v>
          </cell>
        </row>
        <row r="89">
          <cell r="A89" t="str">
            <v>Midi Pyrénées</v>
          </cell>
          <cell r="B89" t="str">
            <v>2008</v>
          </cell>
          <cell r="C89">
            <v>27607994.276835445</v>
          </cell>
        </row>
        <row r="90">
          <cell r="A90" t="str">
            <v>Midi Pyrénées</v>
          </cell>
          <cell r="B90" t="str">
            <v>2009</v>
          </cell>
          <cell r="C90">
            <v>26163045.12662554</v>
          </cell>
        </row>
        <row r="91">
          <cell r="A91" t="str">
            <v>Languedoc Roussillon</v>
          </cell>
          <cell r="B91" t="str">
            <v>2007</v>
          </cell>
          <cell r="C91">
            <v>42449243.85844339</v>
          </cell>
        </row>
        <row r="92">
          <cell r="A92" t="str">
            <v>Languedoc Roussillon</v>
          </cell>
          <cell r="B92" t="str">
            <v>2008</v>
          </cell>
          <cell r="C92">
            <v>44869210.483146325</v>
          </cell>
        </row>
        <row r="93">
          <cell r="A93" t="str">
            <v>Languedoc Roussillon</v>
          </cell>
          <cell r="B93" t="str">
            <v>2009</v>
          </cell>
          <cell r="C93">
            <v>40293367.66328369</v>
          </cell>
        </row>
        <row r="94">
          <cell r="A94" t="str">
            <v>PACA</v>
          </cell>
          <cell r="B94" t="str">
            <v>2007</v>
          </cell>
          <cell r="C94">
            <v>102589448.30076939</v>
          </cell>
        </row>
        <row r="95">
          <cell r="A95" t="str">
            <v>PACA</v>
          </cell>
          <cell r="B95" t="str">
            <v>2008</v>
          </cell>
          <cell r="C95">
            <v>90954099.82619375</v>
          </cell>
        </row>
        <row r="96">
          <cell r="A96" t="str">
            <v>PACA</v>
          </cell>
          <cell r="B96" t="str">
            <v>2009</v>
          </cell>
          <cell r="C96">
            <v>95402552.69654006</v>
          </cell>
        </row>
        <row r="97">
          <cell r="A97" t="str">
            <v>Corse</v>
          </cell>
          <cell r="B97" t="str">
            <v>2007</v>
          </cell>
          <cell r="C97">
            <v>10908360.896489799</v>
          </cell>
        </row>
        <row r="98">
          <cell r="A98" t="str">
            <v>Corse</v>
          </cell>
          <cell r="B98" t="str">
            <v>2008</v>
          </cell>
          <cell r="C98">
            <v>10179781.388959827</v>
          </cell>
        </row>
        <row r="99">
          <cell r="A99" t="str">
            <v>Corse</v>
          </cell>
          <cell r="B99" t="str">
            <v>2009</v>
          </cell>
          <cell r="C99">
            <v>11552416.980478624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uitéesetdureesdesejourdestour"/>
      <sheetName val="nuiteesespagnesansandorreetc"/>
      <sheetName val="nuiteesespavecandorreetc"/>
      <sheetName val="nuitéestouristes"/>
      <sheetName val="Feuil2"/>
      <sheetName val="Feuil1"/>
      <sheetName val="A"/>
    </sheetNames>
    <sheetDataSet>
      <sheetData sheetId="6">
        <row r="1">
          <cell r="A1" t="str">
            <v>zresf</v>
          </cell>
          <cell r="B1" t="str">
            <v>annee</v>
          </cell>
          <cell r="C1" t="str">
            <v>nui</v>
          </cell>
        </row>
        <row r="2">
          <cell r="A2" t="str">
            <v>Allemagne</v>
          </cell>
          <cell r="B2" t="str">
            <v>2007</v>
          </cell>
          <cell r="C2">
            <v>87499053.2206441</v>
          </cell>
        </row>
        <row r="3">
          <cell r="A3" t="str">
            <v>Allemagne</v>
          </cell>
          <cell r="B3" t="str">
            <v>2008</v>
          </cell>
          <cell r="C3">
            <v>78482305.96361521</v>
          </cell>
        </row>
        <row r="4">
          <cell r="A4" t="str">
            <v>Allemagne</v>
          </cell>
          <cell r="B4" t="str">
            <v>2009</v>
          </cell>
          <cell r="C4">
            <v>71462084.19657029</v>
          </cell>
        </row>
        <row r="5">
          <cell r="A5" t="str">
            <v>Autriche</v>
          </cell>
          <cell r="B5" t="str">
            <v>2007</v>
          </cell>
          <cell r="C5">
            <v>4580834.341724958</v>
          </cell>
        </row>
        <row r="6">
          <cell r="A6" t="str">
            <v>Autriche</v>
          </cell>
          <cell r="B6" t="str">
            <v>2008</v>
          </cell>
          <cell r="C6">
            <v>6578980.1748684235</v>
          </cell>
        </row>
        <row r="7">
          <cell r="A7" t="str">
            <v>Autriche</v>
          </cell>
          <cell r="B7" t="str">
            <v>2009</v>
          </cell>
          <cell r="C7">
            <v>5522081.97775169</v>
          </cell>
        </row>
        <row r="8">
          <cell r="A8" t="str">
            <v>Belgique</v>
          </cell>
          <cell r="B8" t="str">
            <v>2007</v>
          </cell>
          <cell r="C8">
            <v>47810973.15072871</v>
          </cell>
        </row>
        <row r="9">
          <cell r="A9" t="str">
            <v>Belgique</v>
          </cell>
          <cell r="B9" t="str">
            <v>2008</v>
          </cell>
          <cell r="C9">
            <v>47688246.5794102</v>
          </cell>
        </row>
        <row r="10">
          <cell r="A10" t="str">
            <v>Belgique</v>
          </cell>
          <cell r="B10" t="str">
            <v>2009</v>
          </cell>
          <cell r="C10">
            <v>56288694.65555036</v>
          </cell>
        </row>
        <row r="11">
          <cell r="A11" t="str">
            <v>Espagne</v>
          </cell>
          <cell r="B11" t="str">
            <v>2007</v>
          </cell>
          <cell r="C11">
            <v>30016956.79325277</v>
          </cell>
        </row>
        <row r="12">
          <cell r="A12" t="str">
            <v>Espagne</v>
          </cell>
          <cell r="B12" t="str">
            <v>2008</v>
          </cell>
          <cell r="C12">
            <v>27936353.171998665</v>
          </cell>
        </row>
        <row r="13">
          <cell r="A13" t="str">
            <v>Espagne</v>
          </cell>
          <cell r="B13" t="str">
            <v>2009</v>
          </cell>
          <cell r="C13">
            <v>25101192.01374665</v>
          </cell>
        </row>
        <row r="14">
          <cell r="A14" t="str">
            <v>Finlande</v>
          </cell>
          <cell r="B14" t="str">
            <v>2007</v>
          </cell>
          <cell r="C14">
            <v>1053467.1832889346</v>
          </cell>
        </row>
        <row r="15">
          <cell r="A15" t="str">
            <v>Finlande</v>
          </cell>
          <cell r="B15" t="str">
            <v>2008</v>
          </cell>
          <cell r="C15">
            <v>1965085.5165241638</v>
          </cell>
        </row>
        <row r="16">
          <cell r="A16" t="str">
            <v>Finlande</v>
          </cell>
          <cell r="B16" t="str">
            <v>2009</v>
          </cell>
          <cell r="C16">
            <v>1287194.6898221243</v>
          </cell>
        </row>
        <row r="17">
          <cell r="A17" t="str">
            <v>Grèce</v>
          </cell>
          <cell r="B17" t="str">
            <v>2007</v>
          </cell>
          <cell r="C17">
            <v>2767904.9375990652</v>
          </cell>
        </row>
        <row r="18">
          <cell r="A18" t="str">
            <v>Grèce</v>
          </cell>
          <cell r="B18" t="str">
            <v>2008</v>
          </cell>
          <cell r="C18">
            <v>2263895.296035409</v>
          </cell>
        </row>
        <row r="19">
          <cell r="A19" t="str">
            <v>Grèce</v>
          </cell>
          <cell r="B19" t="str">
            <v>2009</v>
          </cell>
          <cell r="C19">
            <v>2540668.5186815867</v>
          </cell>
        </row>
        <row r="20">
          <cell r="A20" t="str">
            <v>Irlande</v>
          </cell>
          <cell r="B20" t="str">
            <v>2007</v>
          </cell>
          <cell r="C20">
            <v>5396933.8554613115</v>
          </cell>
        </row>
        <row r="21">
          <cell r="A21" t="str">
            <v>Irlande</v>
          </cell>
          <cell r="B21" t="str">
            <v>2008</v>
          </cell>
          <cell r="C21">
            <v>5656039.823584485</v>
          </cell>
        </row>
        <row r="22">
          <cell r="A22" t="str">
            <v>Irlande</v>
          </cell>
          <cell r="B22" t="str">
            <v>2009</v>
          </cell>
          <cell r="C22">
            <v>4789114.993414506</v>
          </cell>
        </row>
        <row r="23">
          <cell r="A23" t="str">
            <v>Italie</v>
          </cell>
          <cell r="B23" t="str">
            <v>2007</v>
          </cell>
          <cell r="C23">
            <v>43136934.82690308</v>
          </cell>
        </row>
        <row r="24">
          <cell r="A24" t="str">
            <v>Italie</v>
          </cell>
          <cell r="B24" t="str">
            <v>2008</v>
          </cell>
          <cell r="C24">
            <v>44674296.14028801</v>
          </cell>
        </row>
        <row r="25">
          <cell r="A25" t="str">
            <v>Italie</v>
          </cell>
          <cell r="B25" t="str">
            <v>2009</v>
          </cell>
          <cell r="C25">
            <v>41073596.56611271</v>
          </cell>
        </row>
        <row r="26">
          <cell r="A26" t="str">
            <v>Luxembourg</v>
          </cell>
          <cell r="B26" t="str">
            <v>2007</v>
          </cell>
          <cell r="C26">
            <v>4338512.197202289</v>
          </cell>
        </row>
        <row r="27">
          <cell r="A27" t="str">
            <v>Luxembourg</v>
          </cell>
          <cell r="B27" t="str">
            <v>2008</v>
          </cell>
          <cell r="C27">
            <v>3934122.643809503</v>
          </cell>
        </row>
        <row r="28">
          <cell r="A28" t="str">
            <v>Luxembourg</v>
          </cell>
          <cell r="B28" t="str">
            <v>2009</v>
          </cell>
          <cell r="C28">
            <v>3721178.89807167</v>
          </cell>
        </row>
        <row r="29">
          <cell r="A29" t="str">
            <v>Pays-Bas</v>
          </cell>
          <cell r="B29" t="str">
            <v>2007</v>
          </cell>
          <cell r="C29">
            <v>52435126.94366312</v>
          </cell>
        </row>
        <row r="30">
          <cell r="A30" t="str">
            <v>Pays-Bas</v>
          </cell>
          <cell r="B30" t="str">
            <v>2008</v>
          </cell>
          <cell r="C30">
            <v>46981237.79568667</v>
          </cell>
        </row>
        <row r="31">
          <cell r="A31" t="str">
            <v>Pays-Bas</v>
          </cell>
          <cell r="B31" t="str">
            <v>2009</v>
          </cell>
          <cell r="C31">
            <v>54651435.158840686</v>
          </cell>
        </row>
        <row r="32">
          <cell r="A32" t="str">
            <v>Portugal</v>
          </cell>
          <cell r="B32" t="str">
            <v>2007</v>
          </cell>
          <cell r="C32">
            <v>6932146.7712187795</v>
          </cell>
        </row>
        <row r="33">
          <cell r="A33" t="str">
            <v>Portugal</v>
          </cell>
          <cell r="B33" t="str">
            <v>2008</v>
          </cell>
          <cell r="C33">
            <v>7480564.644330438</v>
          </cell>
        </row>
        <row r="34">
          <cell r="A34" t="str">
            <v>Portugal</v>
          </cell>
          <cell r="B34" t="str">
            <v>2009</v>
          </cell>
          <cell r="C34">
            <v>7034608.887729352</v>
          </cell>
        </row>
        <row r="35">
          <cell r="A35" t="str">
            <v>Danemark</v>
          </cell>
          <cell r="B35" t="str">
            <v>2007</v>
          </cell>
          <cell r="C35">
            <v>4796564.637299358</v>
          </cell>
        </row>
        <row r="36">
          <cell r="A36" t="str">
            <v>Danemark</v>
          </cell>
          <cell r="B36" t="str">
            <v>2008</v>
          </cell>
          <cell r="C36">
            <v>4289515.643476177</v>
          </cell>
        </row>
        <row r="37">
          <cell r="A37" t="str">
            <v>Danemark</v>
          </cell>
          <cell r="B37" t="str">
            <v>2009</v>
          </cell>
          <cell r="C37">
            <v>4713333.827704993</v>
          </cell>
        </row>
        <row r="38">
          <cell r="A38" t="str">
            <v>Royaume-Uni</v>
          </cell>
          <cell r="B38" t="str">
            <v>2007</v>
          </cell>
          <cell r="C38">
            <v>85478723.60722199</v>
          </cell>
        </row>
        <row r="39">
          <cell r="A39" t="str">
            <v>Royaume-Uni</v>
          </cell>
          <cell r="B39" t="str">
            <v>2008</v>
          </cell>
          <cell r="C39">
            <v>83416282.82781859</v>
          </cell>
        </row>
        <row r="40">
          <cell r="A40" t="str">
            <v>Royaume-Uni</v>
          </cell>
          <cell r="B40" t="str">
            <v>2009</v>
          </cell>
          <cell r="C40">
            <v>78048868.72932637</v>
          </cell>
        </row>
        <row r="41">
          <cell r="A41" t="str">
            <v>Suède</v>
          </cell>
          <cell r="B41" t="str">
            <v>2007</v>
          </cell>
          <cell r="C41">
            <v>4640301.072763987</v>
          </cell>
        </row>
        <row r="42">
          <cell r="A42" t="str">
            <v>Suède</v>
          </cell>
          <cell r="B42" t="str">
            <v>2008</v>
          </cell>
          <cell r="C42">
            <v>4881621.474318384</v>
          </cell>
        </row>
        <row r="43">
          <cell r="A43" t="str">
            <v>Suède</v>
          </cell>
          <cell r="B43" t="str">
            <v>2009</v>
          </cell>
          <cell r="C43">
            <v>3508176.1784414886</v>
          </cell>
        </row>
        <row r="44">
          <cell r="A44" t="str">
            <v>Pologne</v>
          </cell>
          <cell r="B44" t="str">
            <v>2007</v>
          </cell>
          <cell r="C44">
            <v>3994141.4084049584</v>
          </cell>
        </row>
        <row r="45">
          <cell r="A45" t="str">
            <v>Pologne</v>
          </cell>
          <cell r="B45" t="str">
            <v>2008</v>
          </cell>
          <cell r="C45">
            <v>4218362.703951208</v>
          </cell>
        </row>
        <row r="46">
          <cell r="A46" t="str">
            <v>Pologne</v>
          </cell>
          <cell r="B46" t="str">
            <v>2009</v>
          </cell>
          <cell r="C46">
            <v>3089025.814432728</v>
          </cell>
        </row>
        <row r="47">
          <cell r="A47" t="str">
            <v>Autre Zone Euro</v>
          </cell>
          <cell r="B47" t="str">
            <v>2007</v>
          </cell>
          <cell r="C47">
            <v>2047363.938537902</v>
          </cell>
        </row>
        <row r="48">
          <cell r="A48" t="str">
            <v>Autre Zone Euro</v>
          </cell>
          <cell r="B48" t="str">
            <v>2008</v>
          </cell>
          <cell r="C48">
            <v>1530908.2806605273</v>
          </cell>
        </row>
        <row r="49">
          <cell r="A49" t="str">
            <v>Autre Zone Euro</v>
          </cell>
          <cell r="B49" t="str">
            <v>2009</v>
          </cell>
          <cell r="C49">
            <v>1639907.12101406</v>
          </cell>
        </row>
        <row r="50">
          <cell r="A50" t="str">
            <v>Autres Union Européenne</v>
          </cell>
          <cell r="B50" t="str">
            <v>2007</v>
          </cell>
          <cell r="C50">
            <v>9493183.047170196</v>
          </cell>
        </row>
        <row r="51">
          <cell r="A51" t="str">
            <v>Autres Union Européenne</v>
          </cell>
          <cell r="B51" t="str">
            <v>2008</v>
          </cell>
          <cell r="C51">
            <v>11039816.407131711</v>
          </cell>
        </row>
        <row r="52">
          <cell r="A52" t="str">
            <v>Autres Union Européenne</v>
          </cell>
          <cell r="B52" t="str">
            <v>2009</v>
          </cell>
          <cell r="C52">
            <v>7779499.114484121</v>
          </cell>
        </row>
        <row r="53">
          <cell r="A53" t="str">
            <v>Suisse</v>
          </cell>
          <cell r="B53" t="str">
            <v>2007</v>
          </cell>
          <cell r="C53">
            <v>30374858.91882964</v>
          </cell>
        </row>
        <row r="54">
          <cell r="A54" t="str">
            <v>Suisse</v>
          </cell>
          <cell r="B54" t="str">
            <v>2008</v>
          </cell>
          <cell r="C54">
            <v>26934076.844197255</v>
          </cell>
        </row>
        <row r="55">
          <cell r="A55" t="str">
            <v>Suisse</v>
          </cell>
          <cell r="B55" t="str">
            <v>2009</v>
          </cell>
          <cell r="C55">
            <v>28834389.953743882</v>
          </cell>
        </row>
        <row r="56">
          <cell r="A56" t="str">
            <v>Autres Europe</v>
          </cell>
          <cell r="B56" t="str">
            <v>2007</v>
          </cell>
          <cell r="C56">
            <v>6124017.338153367</v>
          </cell>
        </row>
        <row r="57">
          <cell r="A57" t="str">
            <v>Autres Europe</v>
          </cell>
          <cell r="B57" t="str">
            <v>2008</v>
          </cell>
          <cell r="C57">
            <v>6151967.216672736</v>
          </cell>
        </row>
        <row r="58">
          <cell r="A58" t="str">
            <v>Autres Europe</v>
          </cell>
          <cell r="B58" t="str">
            <v>2009</v>
          </cell>
          <cell r="C58">
            <v>6022423.462171364</v>
          </cell>
        </row>
        <row r="59">
          <cell r="A59" t="str">
            <v>Etats-Unis</v>
          </cell>
          <cell r="B59" t="str">
            <v>2007</v>
          </cell>
          <cell r="C59">
            <v>27072193.701052647</v>
          </cell>
        </row>
        <row r="60">
          <cell r="A60" t="str">
            <v>Etats-Unis</v>
          </cell>
          <cell r="B60" t="str">
            <v>2008</v>
          </cell>
          <cell r="C60">
            <v>28388349.389166232</v>
          </cell>
        </row>
        <row r="61">
          <cell r="A61" t="str">
            <v>Etats-Unis</v>
          </cell>
          <cell r="B61" t="str">
            <v>2009</v>
          </cell>
          <cell r="C61">
            <v>26241510.801213607</v>
          </cell>
        </row>
        <row r="62">
          <cell r="A62" t="str">
            <v>Canada</v>
          </cell>
          <cell r="B62" t="str">
            <v>2007</v>
          </cell>
          <cell r="C62">
            <v>8584123.29432435</v>
          </cell>
        </row>
        <row r="63">
          <cell r="A63" t="str">
            <v>Canada</v>
          </cell>
          <cell r="B63" t="str">
            <v>2008</v>
          </cell>
          <cell r="C63">
            <v>8731540.251241194</v>
          </cell>
        </row>
        <row r="64">
          <cell r="A64" t="str">
            <v>Canada</v>
          </cell>
          <cell r="B64" t="str">
            <v>2009</v>
          </cell>
          <cell r="C64">
            <v>8758796.703690836</v>
          </cell>
        </row>
        <row r="65">
          <cell r="A65" t="str">
            <v>Mexique</v>
          </cell>
          <cell r="B65" t="str">
            <v>2007</v>
          </cell>
          <cell r="C65">
            <v>3488873.2441435806</v>
          </cell>
        </row>
        <row r="66">
          <cell r="A66" t="str">
            <v>Mexique</v>
          </cell>
          <cell r="B66" t="str">
            <v>2008</v>
          </cell>
          <cell r="C66">
            <v>3637909.6776796645</v>
          </cell>
        </row>
        <row r="67">
          <cell r="A67" t="str">
            <v>Mexique</v>
          </cell>
          <cell r="B67" t="str">
            <v>2009</v>
          </cell>
          <cell r="C67">
            <v>2907918.5815745033</v>
          </cell>
        </row>
        <row r="68">
          <cell r="A68" t="str">
            <v>Brésil</v>
          </cell>
          <cell r="B68" t="str">
            <v>2007</v>
          </cell>
          <cell r="C68">
            <v>2984790.6111580655</v>
          </cell>
        </row>
        <row r="69">
          <cell r="A69" t="str">
            <v>Brésil</v>
          </cell>
          <cell r="B69" t="str">
            <v>2008</v>
          </cell>
          <cell r="C69">
            <v>5367596.379117954</v>
          </cell>
        </row>
        <row r="70">
          <cell r="A70" t="str">
            <v>Brésil</v>
          </cell>
          <cell r="B70" t="str">
            <v>2009</v>
          </cell>
          <cell r="C70">
            <v>5206826.005257556</v>
          </cell>
        </row>
        <row r="71">
          <cell r="A71" t="str">
            <v>Autres Amérique</v>
          </cell>
          <cell r="B71" t="str">
            <v>2007</v>
          </cell>
          <cell r="C71">
            <v>7938533.033808776</v>
          </cell>
        </row>
        <row r="72">
          <cell r="A72" t="str">
            <v>Autres Amérique</v>
          </cell>
          <cell r="B72" t="str">
            <v>2008</v>
          </cell>
          <cell r="C72">
            <v>5891225.242579028</v>
          </cell>
        </row>
        <row r="73">
          <cell r="A73" t="str">
            <v>Autres Amérique</v>
          </cell>
          <cell r="B73" t="str">
            <v>2009</v>
          </cell>
          <cell r="C73">
            <v>5711517.425883539</v>
          </cell>
        </row>
        <row r="74">
          <cell r="A74" t="str">
            <v>Japon</v>
          </cell>
          <cell r="B74" t="str">
            <v>2007</v>
          </cell>
          <cell r="C74">
            <v>4245752.493968805</v>
          </cell>
        </row>
        <row r="75">
          <cell r="A75" t="str">
            <v>Japon</v>
          </cell>
          <cell r="B75" t="str">
            <v>2008</v>
          </cell>
          <cell r="C75">
            <v>4111066.1618586043</v>
          </cell>
        </row>
        <row r="76">
          <cell r="A76" t="str">
            <v>Japon</v>
          </cell>
          <cell r="B76" t="str">
            <v>2009</v>
          </cell>
          <cell r="C76">
            <v>4228169.550461947</v>
          </cell>
        </row>
        <row r="77">
          <cell r="A77" t="str">
            <v>Chine</v>
          </cell>
          <cell r="B77" t="str">
            <v>2007</v>
          </cell>
          <cell r="C77">
            <v>5149634.840508434</v>
          </cell>
        </row>
        <row r="78">
          <cell r="A78" t="str">
            <v>Chine</v>
          </cell>
          <cell r="B78" t="str">
            <v>2008</v>
          </cell>
          <cell r="C78">
            <v>5021268.566974505</v>
          </cell>
        </row>
        <row r="79">
          <cell r="A79" t="str">
            <v>Chine</v>
          </cell>
          <cell r="B79" t="str">
            <v>2009</v>
          </cell>
          <cell r="C79">
            <v>5368058.155769972</v>
          </cell>
        </row>
        <row r="80">
          <cell r="A80" t="str">
            <v>Inde</v>
          </cell>
          <cell r="B80" t="str">
            <v>2007</v>
          </cell>
          <cell r="C80">
            <v>1260585.9506645836</v>
          </cell>
        </row>
        <row r="81">
          <cell r="A81" t="str">
            <v>Inde</v>
          </cell>
          <cell r="B81" t="str">
            <v>2008</v>
          </cell>
          <cell r="C81">
            <v>1297839.637077318</v>
          </cell>
        </row>
        <row r="82">
          <cell r="A82" t="str">
            <v>Inde</v>
          </cell>
          <cell r="B82" t="str">
            <v>2009</v>
          </cell>
          <cell r="C82">
            <v>1219463.7845815797</v>
          </cell>
        </row>
        <row r="83">
          <cell r="A83" t="str">
            <v>Océanie</v>
          </cell>
          <cell r="B83" t="str">
            <v>2007</v>
          </cell>
          <cell r="C83">
            <v>7017152.985729819</v>
          </cell>
        </row>
        <row r="84">
          <cell r="A84" t="str">
            <v>Océanie</v>
          </cell>
          <cell r="B84" t="str">
            <v>2008</v>
          </cell>
          <cell r="C84">
            <v>8876894.138879409</v>
          </cell>
        </row>
        <row r="85">
          <cell r="A85" t="str">
            <v>Océanie</v>
          </cell>
          <cell r="B85" t="str">
            <v>2009</v>
          </cell>
          <cell r="C85">
            <v>9026600.032780614</v>
          </cell>
        </row>
        <row r="86">
          <cell r="A86" t="str">
            <v>Proche et Moyen Orient</v>
          </cell>
          <cell r="B86" t="str">
            <v>2007</v>
          </cell>
          <cell r="C86">
            <v>7452401.569661011</v>
          </cell>
        </row>
        <row r="87">
          <cell r="A87" t="str">
            <v>Proche et Moyen Orient</v>
          </cell>
          <cell r="B87" t="str">
            <v>2008</v>
          </cell>
          <cell r="C87">
            <v>6473820.596463523</v>
          </cell>
        </row>
        <row r="88">
          <cell r="A88" t="str">
            <v>Proche et Moyen Orient</v>
          </cell>
          <cell r="B88" t="str">
            <v>2009</v>
          </cell>
          <cell r="C88">
            <v>7900590.074708486</v>
          </cell>
        </row>
        <row r="89">
          <cell r="A89" t="str">
            <v>Autres Asie</v>
          </cell>
          <cell r="B89" t="str">
            <v>2007</v>
          </cell>
          <cell r="C89">
            <v>4479893.000586904</v>
          </cell>
        </row>
        <row r="90">
          <cell r="A90" t="str">
            <v>Autres Asie</v>
          </cell>
          <cell r="B90" t="str">
            <v>2008</v>
          </cell>
          <cell r="C90">
            <v>6082917.79858992</v>
          </cell>
        </row>
        <row r="91">
          <cell r="A91" t="str">
            <v>Autres Asie</v>
          </cell>
          <cell r="B91" t="str">
            <v>2009</v>
          </cell>
          <cell r="C91">
            <v>6069584.777729623</v>
          </cell>
        </row>
        <row r="92">
          <cell r="A92" t="str">
            <v>Afrique du Nord</v>
          </cell>
          <cell r="B92" t="str">
            <v>2007</v>
          </cell>
          <cell r="C92">
            <v>12875796.379123837</v>
          </cell>
        </row>
        <row r="93">
          <cell r="A93" t="str">
            <v>Afrique du Nord</v>
          </cell>
          <cell r="B93" t="str">
            <v>2008</v>
          </cell>
          <cell r="C93">
            <v>15296377.715656685</v>
          </cell>
        </row>
        <row r="94">
          <cell r="A94" t="str">
            <v>Afrique du Nord</v>
          </cell>
          <cell r="B94" t="str">
            <v>2009</v>
          </cell>
          <cell r="C94">
            <v>18054209.297255613</v>
          </cell>
        </row>
        <row r="95">
          <cell r="A95" t="str">
            <v>Autre Afrique</v>
          </cell>
          <cell r="B95" t="str">
            <v>2007</v>
          </cell>
          <cell r="C95">
            <v>8198486.259835061</v>
          </cell>
        </row>
        <row r="96">
          <cell r="A96" t="str">
            <v>Autre Afrique</v>
          </cell>
          <cell r="B96" t="str">
            <v>2008</v>
          </cell>
          <cell r="C96">
            <v>8236199.167512557</v>
          </cell>
        </row>
        <row r="97">
          <cell r="A97" t="str">
            <v>Autre Afrique</v>
          </cell>
          <cell r="B97" t="str">
            <v>2009</v>
          </cell>
          <cell r="C97">
            <v>7485848.601687127</v>
          </cell>
        </row>
        <row r="98">
          <cell r="A98" t="str">
            <v>Russie</v>
          </cell>
          <cell r="B98" t="str">
            <v>2007</v>
          </cell>
          <cell r="C98">
            <v>2682051.524395889</v>
          </cell>
        </row>
        <row r="99">
          <cell r="A99" t="str">
            <v>Russie</v>
          </cell>
          <cell r="B99" t="str">
            <v>2008</v>
          </cell>
          <cell r="C99">
            <v>2643324.185992848</v>
          </cell>
        </row>
        <row r="100">
          <cell r="A100" t="str">
            <v>Russie</v>
          </cell>
          <cell r="B100" t="str">
            <v>2009</v>
          </cell>
          <cell r="C100">
            <v>2361756.241685278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mmaire"/>
      <sheetName val="arriv. zone de rés"/>
      <sheetName val="graph arrivées zones"/>
      <sheetName val="graph arrivées pays"/>
      <sheetName val="nuitées durée moy touriste"/>
      <sheetName val="graph nuitées"/>
      <sheetName val="classement 20 pays clients"/>
      <sheetName val="arriv selon durée voyage"/>
      <sheetName val="arriv-transit_ desti"/>
      <sheetName val="arriv-motif"/>
      <sheetName val="arriv mode de transport"/>
      <sheetName val="activités touristes "/>
      <sheetName val="nuitées type d'hebergement "/>
      <sheetName val="nuitées région de destinat "/>
      <sheetName val="BdP ligne voyages"/>
      <sheetName val="BdP secteurs éco "/>
      <sheetName val="BdP ligne voyages par p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01.28125" style="0" customWidth="1"/>
  </cols>
  <sheetData>
    <row r="1" ht="12.75">
      <c r="A1" s="31" t="s">
        <v>93</v>
      </c>
    </row>
    <row r="2" ht="12.75">
      <c r="A2" s="31"/>
    </row>
    <row r="3" ht="12.75">
      <c r="A3" s="110" t="s">
        <v>92</v>
      </c>
    </row>
    <row r="4" ht="12.75">
      <c r="A4" s="152" t="s">
        <v>82</v>
      </c>
    </row>
    <row r="5" ht="12.75">
      <c r="A5" s="152" t="s">
        <v>94</v>
      </c>
    </row>
    <row r="6" ht="12.75">
      <c r="A6" s="152" t="s">
        <v>140</v>
      </c>
    </row>
    <row r="7" ht="12.75">
      <c r="A7" s="152" t="s">
        <v>147</v>
      </c>
    </row>
    <row r="8" ht="12.75">
      <c r="A8" s="152" t="s">
        <v>143</v>
      </c>
    </row>
    <row r="9" ht="12.75">
      <c r="A9" s="152" t="s">
        <v>144</v>
      </c>
    </row>
    <row r="10" ht="12.75">
      <c r="A10" s="152" t="s">
        <v>148</v>
      </c>
    </row>
    <row r="11" ht="12.75">
      <c r="A11" s="152" t="s">
        <v>145</v>
      </c>
    </row>
    <row r="12" ht="12.75">
      <c r="A12" s="152" t="s">
        <v>149</v>
      </c>
    </row>
    <row r="13" s="125" customFormat="1" ht="12.75">
      <c r="A13" s="152" t="s">
        <v>157</v>
      </c>
    </row>
    <row r="15" ht="12.75">
      <c r="A15" s="110" t="s">
        <v>95</v>
      </c>
    </row>
    <row r="16" ht="12.75">
      <c r="A16" s="152" t="s">
        <v>96</v>
      </c>
    </row>
    <row r="17" ht="12.75">
      <c r="A17" s="152" t="s">
        <v>19</v>
      </c>
    </row>
    <row r="18" ht="12.75">
      <c r="A18" s="216" t="s">
        <v>155</v>
      </c>
    </row>
    <row r="21" ht="27.75" customHeight="1">
      <c r="A21" s="308" t="s">
        <v>130</v>
      </c>
    </row>
    <row r="22" ht="26.25" customHeight="1">
      <c r="A22" s="308"/>
    </row>
    <row r="23" ht="12.75">
      <c r="A23" s="255"/>
    </row>
    <row r="24" ht="24">
      <c r="A24" s="256" t="s">
        <v>179</v>
      </c>
    </row>
    <row r="25" ht="12.75">
      <c r="A25" s="255"/>
    </row>
    <row r="26" ht="12.75">
      <c r="A26" s="255" t="s">
        <v>103</v>
      </c>
    </row>
    <row r="27" ht="12.75">
      <c r="A27" s="255"/>
    </row>
    <row r="28" ht="21" customHeight="1">
      <c r="A28" s="309" t="s">
        <v>131</v>
      </c>
    </row>
    <row r="29" ht="21" customHeight="1">
      <c r="A29" s="309"/>
    </row>
    <row r="30" ht="9.75" customHeight="1">
      <c r="A30" s="309"/>
    </row>
  </sheetData>
  <sheetProtection/>
  <mergeCells count="2">
    <mergeCell ref="A21:A22"/>
    <mergeCell ref="A28:A30"/>
  </mergeCells>
  <hyperlinks>
    <hyperlink ref="A4" location="'arriv. zone de rés'!A1" display="Arrivées des visiteurs internationaux par zone de résidence"/>
    <hyperlink ref="A5" location="'graph arrivées zones'!A1" display="Nuitées et durée moyenne de voyage des touristes internationaux par zone de résidence"/>
    <hyperlink ref="A6" location="'classement 20 pays clients'!A1" display="Classement des 20 principaux pays clients en 2011 selon le nombre d'arrivées et de nuitées"/>
    <hyperlink ref="A7" location="'arriv selon durée voyage'!A1" display="Arrivées de touristes internationaux selon la durée de voyage en 2011"/>
    <hyperlink ref="A8" location="'arriv-transit_ desti'!A1" display="Arrivées des visiteurs en transit et à destination des 20 principaux pays clients en 2011"/>
    <hyperlink ref="A9" location="'arriv-motif'!A1" display="Répartition des arrivées des visiteurs des 20 principaux pays clients par motif en 2011"/>
    <hyperlink ref="A10" location="'arriv mode de transport'!A1" display="Répartition des arrivées des visiteurs internationaux (dont touristes et excursionnistes) par mode de transport en 2011"/>
    <hyperlink ref="A11" location="'activités touristes '!A1" display="Principales activités des touristes internationaux en 2011"/>
    <hyperlink ref="A12" location="'nuitées type d''hebergement '!A1" display="Répartition des nuitées des touristes internationaux par type d'hébergement en 2011"/>
    <hyperlink ref="A13" location="'nuitées régions de destinat'!A1" display="Répartition des nuitées des touristes internationaux par région de destination"/>
    <hyperlink ref="A16" location="'BdP ligne voyages'!A1" display="Ligne &quot;voyages&quot; de la balance des paiements de la France"/>
    <hyperlink ref="A17" location="'BdP secteurs éco '!A1" display="Le tourisme comparé avec d'autres secteurs de l'économie française dans les échanges avec l'étranger"/>
    <hyperlink ref="A18" location="'BdP ligne voyages par pay'!A1" display="Ligne &quot;voyages&quot; de la balance des paiements, par pays en 2011."/>
  </hyperlinks>
  <printOptions/>
  <pageMargins left="0.17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2"/>
  <sheetViews>
    <sheetView zoomScale="75" zoomScaleNormal="75" workbookViewId="0" topLeftCell="A1">
      <selection activeCell="B3" sqref="B3"/>
    </sheetView>
  </sheetViews>
  <sheetFormatPr defaultColWidth="11.421875" defaultRowHeight="12.75"/>
  <cols>
    <col min="1" max="1" width="25.57421875" style="0" customWidth="1"/>
    <col min="2" max="2" width="13.57421875" style="0" customWidth="1"/>
    <col min="3" max="3" width="14.57421875" style="0" customWidth="1"/>
    <col min="4" max="5" width="22.57421875" style="0" customWidth="1"/>
    <col min="6" max="6" width="9.8515625" style="0" customWidth="1"/>
  </cols>
  <sheetData>
    <row r="1" spans="1:6" ht="15.75">
      <c r="A1" s="56" t="s">
        <v>92</v>
      </c>
      <c r="B1" s="41"/>
      <c r="C1" s="41"/>
      <c r="D1" s="41"/>
      <c r="E1" s="41"/>
      <c r="F1" s="41"/>
    </row>
    <row r="2" spans="1:6" ht="23.25" customHeight="1">
      <c r="A2" s="40" t="s">
        <v>149</v>
      </c>
      <c r="B2" s="41"/>
      <c r="C2" s="41"/>
      <c r="D2" s="41"/>
      <c r="E2" s="41"/>
      <c r="F2" s="41"/>
    </row>
    <row r="3" spans="1:6" ht="12.75">
      <c r="A3" s="43"/>
      <c r="B3" s="107" t="s">
        <v>83</v>
      </c>
      <c r="C3" s="41"/>
      <c r="D3" s="41"/>
      <c r="E3" s="41"/>
      <c r="F3" s="41"/>
    </row>
    <row r="5" spans="1:6" ht="12.75">
      <c r="A5" s="90"/>
      <c r="B5" s="124"/>
      <c r="C5" s="124"/>
      <c r="D5" s="123"/>
      <c r="E5" s="123"/>
      <c r="F5" s="123"/>
    </row>
    <row r="6" spans="1:6" ht="12.75">
      <c r="A6" s="24"/>
      <c r="B6" s="24"/>
      <c r="C6" s="24"/>
      <c r="D6" s="33" t="s">
        <v>89</v>
      </c>
      <c r="E6" s="33"/>
      <c r="F6" s="33"/>
    </row>
    <row r="7" spans="1:6" ht="38.25">
      <c r="A7" s="238" t="s">
        <v>84</v>
      </c>
      <c r="B7" s="239" t="s">
        <v>99</v>
      </c>
      <c r="C7" s="239" t="s">
        <v>100</v>
      </c>
      <c r="D7" s="300" t="s">
        <v>174</v>
      </c>
      <c r="E7" s="182"/>
      <c r="F7" s="182"/>
    </row>
    <row r="8" spans="1:6" ht="12.75">
      <c r="A8" s="231" t="s">
        <v>79</v>
      </c>
      <c r="B8" s="229">
        <v>68.68713678759448</v>
      </c>
      <c r="C8" s="230">
        <v>31.31286321240551</v>
      </c>
      <c r="D8" s="230">
        <v>-1.6547431155346999</v>
      </c>
      <c r="E8" s="176"/>
      <c r="F8" s="176"/>
    </row>
    <row r="9" spans="1:6" ht="12.75">
      <c r="A9" s="132" t="s">
        <v>112</v>
      </c>
      <c r="B9" s="121">
        <v>67.4306452460933</v>
      </c>
      <c r="C9" s="122">
        <v>32.56935475390669</v>
      </c>
      <c r="D9" s="122">
        <v>-2.6036005177138577</v>
      </c>
      <c r="E9" s="183"/>
      <c r="F9" s="183"/>
    </row>
    <row r="10" spans="1:6" ht="12.75">
      <c r="A10" s="132" t="s">
        <v>113</v>
      </c>
      <c r="B10" s="121">
        <v>70.37421253607766</v>
      </c>
      <c r="C10" s="122">
        <v>29.625787463922343</v>
      </c>
      <c r="D10" s="122">
        <v>-2.017350175405852</v>
      </c>
      <c r="E10" s="183"/>
      <c r="F10" s="183"/>
    </row>
    <row r="11" spans="1:6" ht="12.75">
      <c r="A11" s="132" t="s">
        <v>114</v>
      </c>
      <c r="B11" s="121">
        <v>53.20796936433511</v>
      </c>
      <c r="C11" s="122">
        <v>46.79203063566489</v>
      </c>
      <c r="D11" s="122">
        <v>-8.175560423284544</v>
      </c>
      <c r="E11" s="183"/>
      <c r="F11" s="183"/>
    </row>
    <row r="12" spans="1:6" ht="12.75">
      <c r="A12" s="132" t="s">
        <v>115</v>
      </c>
      <c r="B12" s="121">
        <v>73.92720156841213</v>
      </c>
      <c r="C12" s="122">
        <v>26.072798431587874</v>
      </c>
      <c r="D12" s="122">
        <v>2.0700905237313094</v>
      </c>
      <c r="E12" s="183"/>
      <c r="F12" s="183"/>
    </row>
    <row r="13" spans="1:6" ht="12.75">
      <c r="A13" s="132" t="s">
        <v>116</v>
      </c>
      <c r="B13" s="121">
        <v>66.1402412083759</v>
      </c>
      <c r="C13" s="122">
        <v>33.8597587916241</v>
      </c>
      <c r="D13" s="122">
        <v>-4.810303094300707</v>
      </c>
      <c r="E13" s="183"/>
      <c r="F13" s="183"/>
    </row>
    <row r="14" spans="1:6" ht="12.75">
      <c r="A14" s="132" t="s">
        <v>117</v>
      </c>
      <c r="B14" s="121">
        <v>67.04223548161606</v>
      </c>
      <c r="C14" s="122">
        <v>32.95776451838393</v>
      </c>
      <c r="D14" s="122">
        <v>-2.562327348096588</v>
      </c>
      <c r="E14" s="183"/>
      <c r="F14" s="183"/>
    </row>
    <row r="15" spans="1:6" ht="12.75">
      <c r="A15" s="132" t="s">
        <v>118</v>
      </c>
      <c r="B15" s="121">
        <v>80.22128221492173</v>
      </c>
      <c r="C15" s="122">
        <v>19.778717785078275</v>
      </c>
      <c r="D15" s="122">
        <v>1.8795525960028812</v>
      </c>
      <c r="E15" s="183"/>
      <c r="F15" s="183"/>
    </row>
    <row r="16" spans="1:6" ht="12.75">
      <c r="A16" s="132" t="s">
        <v>119</v>
      </c>
      <c r="B16" s="121">
        <v>69.85579685950188</v>
      </c>
      <c r="C16" s="122">
        <v>30.144203140498128</v>
      </c>
      <c r="D16" s="122">
        <v>-1.272431809417597</v>
      </c>
      <c r="E16" s="183"/>
      <c r="F16" s="183"/>
    </row>
    <row r="17" spans="1:6" ht="14.25">
      <c r="A17" s="132" t="s">
        <v>176</v>
      </c>
      <c r="B17" s="121">
        <v>71.19567118755259</v>
      </c>
      <c r="C17" s="122">
        <v>28.804328812447405</v>
      </c>
      <c r="D17" s="122">
        <v>-0.3252857222365435</v>
      </c>
      <c r="E17" s="183"/>
      <c r="F17" s="183"/>
    </row>
    <row r="18" spans="1:6" ht="12.75">
      <c r="A18" s="231" t="s">
        <v>166</v>
      </c>
      <c r="B18" s="232">
        <v>70.0721672463857</v>
      </c>
      <c r="C18" s="233">
        <v>29.927832753614297</v>
      </c>
      <c r="D18" s="233">
        <v>-3.177486310898445</v>
      </c>
      <c r="E18" s="176"/>
      <c r="F18" s="176"/>
    </row>
    <row r="19" spans="1:6" ht="12.75">
      <c r="A19" s="132" t="s">
        <v>122</v>
      </c>
      <c r="B19" s="121">
        <v>71.10428648874023</v>
      </c>
      <c r="C19" s="122">
        <v>28.895713511259768</v>
      </c>
      <c r="D19" s="122">
        <v>-6.222562076191593</v>
      </c>
      <c r="E19" s="183"/>
      <c r="F19" s="183"/>
    </row>
    <row r="20" spans="1:6" ht="12.75">
      <c r="A20" s="132" t="s">
        <v>120</v>
      </c>
      <c r="B20" s="121">
        <v>62.14136833182488</v>
      </c>
      <c r="C20" s="122">
        <v>37.85863166817512</v>
      </c>
      <c r="D20" s="122">
        <v>-1.5963998049597166</v>
      </c>
      <c r="E20" s="183"/>
      <c r="F20" s="183"/>
    </row>
    <row r="21" spans="1:6" ht="12.75">
      <c r="A21" s="132" t="s">
        <v>121</v>
      </c>
      <c r="B21" s="121">
        <v>82.63110831454466</v>
      </c>
      <c r="C21" s="122">
        <v>17.368891685455342</v>
      </c>
      <c r="D21" s="122">
        <v>5.811166112131929</v>
      </c>
      <c r="E21" s="183"/>
      <c r="F21" s="183"/>
    </row>
    <row r="22" spans="1:6" ht="12.75">
      <c r="A22" s="231" t="s">
        <v>102</v>
      </c>
      <c r="B22" s="232">
        <v>68.98240812604553</v>
      </c>
      <c r="C22" s="233">
        <v>31.017591873954455</v>
      </c>
      <c r="D22" s="233">
        <v>-3.8576937339309296</v>
      </c>
      <c r="E22" s="176"/>
      <c r="F22" s="176"/>
    </row>
    <row r="23" spans="1:6" ht="12.75">
      <c r="A23" s="132" t="s">
        <v>123</v>
      </c>
      <c r="B23" s="121">
        <v>54.839074471223924</v>
      </c>
      <c r="C23" s="122">
        <v>45.16092552877608</v>
      </c>
      <c r="D23" s="122">
        <v>-3.057202125008466</v>
      </c>
      <c r="E23" s="183"/>
      <c r="F23" s="183"/>
    </row>
    <row r="24" spans="1:6" ht="12.75">
      <c r="A24" s="132" t="s">
        <v>175</v>
      </c>
      <c r="B24" s="121">
        <v>67.4466958203756</v>
      </c>
      <c r="C24" s="122">
        <v>32.55330417962441</v>
      </c>
      <c r="D24" s="122">
        <v>-11.90751519833961</v>
      </c>
      <c r="E24" s="183"/>
      <c r="F24" s="183"/>
    </row>
    <row r="25" spans="1:6" ht="12.75">
      <c r="A25" s="132" t="s">
        <v>124</v>
      </c>
      <c r="B25" s="121">
        <v>84.50195244741975</v>
      </c>
      <c r="C25" s="122">
        <v>15.498047552580251</v>
      </c>
      <c r="D25" s="122">
        <v>1.0899929147715994</v>
      </c>
      <c r="E25" s="183"/>
      <c r="F25" s="183"/>
    </row>
    <row r="26" spans="1:6" ht="12.75">
      <c r="A26" s="132" t="s">
        <v>177</v>
      </c>
      <c r="B26" s="121">
        <v>77.55185040488004</v>
      </c>
      <c r="C26" s="122">
        <v>22.44814959511996</v>
      </c>
      <c r="D26" s="122">
        <v>-0.4208357955804445</v>
      </c>
      <c r="E26" s="183"/>
      <c r="F26" s="183"/>
    </row>
    <row r="27" spans="1:6" ht="12.75">
      <c r="A27" s="234" t="s">
        <v>9</v>
      </c>
      <c r="B27" s="232">
        <v>39.83160624845922</v>
      </c>
      <c r="C27" s="233">
        <v>60.16839375154078</v>
      </c>
      <c r="D27" s="233">
        <v>-4.719948224573216</v>
      </c>
      <c r="E27" s="176"/>
      <c r="F27" s="176"/>
    </row>
    <row r="28" spans="1:6" ht="12.75">
      <c r="A28" s="132" t="s">
        <v>125</v>
      </c>
      <c r="B28" s="121">
        <v>43.648685648449195</v>
      </c>
      <c r="C28" s="122">
        <v>56.351314351550805</v>
      </c>
      <c r="D28" s="122">
        <v>-5.846742996615625</v>
      </c>
      <c r="E28" s="183"/>
      <c r="F28" s="183"/>
    </row>
    <row r="29" spans="1:6" ht="12.75">
      <c r="A29" s="234" t="s">
        <v>88</v>
      </c>
      <c r="B29" s="232">
        <v>74.97428306755657</v>
      </c>
      <c r="C29" s="233">
        <v>25.025716932443416</v>
      </c>
      <c r="D29" s="233">
        <v>0.476608075012976</v>
      </c>
      <c r="E29" s="176"/>
      <c r="F29" s="176"/>
    </row>
    <row r="30" spans="1:6" ht="12.75">
      <c r="A30" s="235" t="s">
        <v>101</v>
      </c>
      <c r="B30" s="236">
        <v>67.31293146526785</v>
      </c>
      <c r="C30" s="237">
        <v>32.68706853473214</v>
      </c>
      <c r="D30" s="237">
        <v>-2.2988373063327003</v>
      </c>
      <c r="E30" s="176"/>
      <c r="F30" s="176"/>
    </row>
    <row r="31" spans="1:7" ht="14.25">
      <c r="A31" s="222" t="s">
        <v>178</v>
      </c>
      <c r="B31" s="125"/>
      <c r="C31" s="125"/>
      <c r="D31" s="244"/>
      <c r="F31" s="244"/>
      <c r="G31" s="125"/>
    </row>
    <row r="32" spans="2:7" ht="12.75">
      <c r="B32" s="125"/>
      <c r="C32" s="125"/>
      <c r="D32" s="244"/>
      <c r="F32" s="244"/>
      <c r="G32" s="125"/>
    </row>
    <row r="33" spans="1:7" ht="12.75">
      <c r="A33" s="129" t="s">
        <v>87</v>
      </c>
      <c r="D33" s="171"/>
      <c r="F33" s="125"/>
      <c r="G33" s="125"/>
    </row>
    <row r="34" spans="1:5" ht="12.75">
      <c r="A34" s="172"/>
      <c r="B34" s="125"/>
      <c r="C34" s="125"/>
      <c r="D34" s="24"/>
      <c r="E34" s="125"/>
    </row>
    <row r="36" spans="4:6" s="24" customFormat="1" ht="12.75">
      <c r="D36" s="151"/>
      <c r="E36" s="151"/>
      <c r="F36" s="151"/>
    </row>
    <row r="37" spans="1:6" s="24" customFormat="1" ht="12.75">
      <c r="A37" s="180"/>
      <c r="B37" s="181"/>
      <c r="C37" s="181"/>
      <c r="D37" s="182"/>
      <c r="E37" s="182"/>
      <c r="F37" s="182"/>
    </row>
    <row r="38" spans="1:6" s="24" customFormat="1" ht="12.75">
      <c r="A38" s="110"/>
      <c r="B38" s="176"/>
      <c r="C38" s="176"/>
      <c r="D38" s="176"/>
      <c r="E38" s="176"/>
      <c r="F38" s="176"/>
    </row>
    <row r="39" spans="1:6" s="24" customFormat="1" ht="12.75">
      <c r="A39" s="177"/>
      <c r="B39" s="183"/>
      <c r="C39" s="183"/>
      <c r="D39" s="183"/>
      <c r="E39" s="183"/>
      <c r="F39" s="183"/>
    </row>
    <row r="40" spans="1:6" s="24" customFormat="1" ht="12.75">
      <c r="A40" s="177"/>
      <c r="B40" s="183"/>
      <c r="C40" s="183"/>
      <c r="D40" s="183"/>
      <c r="E40" s="183"/>
      <c r="F40" s="183"/>
    </row>
    <row r="41" spans="1:6" s="24" customFormat="1" ht="12.75">
      <c r="A41" s="177"/>
      <c r="B41" s="183"/>
      <c r="C41" s="183"/>
      <c r="D41" s="183"/>
      <c r="E41" s="183"/>
      <c r="F41" s="183"/>
    </row>
    <row r="42" spans="1:6" s="24" customFormat="1" ht="12.75">
      <c r="A42" s="177"/>
      <c r="B42" s="183"/>
      <c r="C42" s="183"/>
      <c r="D42" s="183"/>
      <c r="F42" s="184"/>
    </row>
    <row r="43" spans="1:6" s="24" customFormat="1" ht="12.75">
      <c r="A43" s="177"/>
      <c r="B43" s="183"/>
      <c r="C43" s="183"/>
      <c r="D43" s="183"/>
      <c r="E43" s="172"/>
      <c r="F43" s="185"/>
    </row>
    <row r="44" spans="1:6" s="24" customFormat="1" ht="12.75">
      <c r="A44" s="177"/>
      <c r="B44" s="183"/>
      <c r="C44" s="183"/>
      <c r="D44" s="183"/>
      <c r="E44" s="172"/>
      <c r="F44" s="185"/>
    </row>
    <row r="45" spans="1:6" s="24" customFormat="1" ht="12.75">
      <c r="A45" s="177"/>
      <c r="B45" s="183"/>
      <c r="C45" s="183"/>
      <c r="D45" s="183"/>
      <c r="E45" s="183"/>
      <c r="F45" s="183"/>
    </row>
    <row r="46" spans="1:6" s="24" customFormat="1" ht="12.75">
      <c r="A46" s="177"/>
      <c r="B46" s="183"/>
      <c r="C46" s="183"/>
      <c r="D46" s="183"/>
      <c r="E46" s="183"/>
      <c r="F46" s="183"/>
    </row>
    <row r="47" spans="1:6" s="24" customFormat="1" ht="12.75">
      <c r="A47" s="177"/>
      <c r="B47" s="183"/>
      <c r="C47" s="183"/>
      <c r="D47" s="183"/>
      <c r="E47" s="183"/>
      <c r="F47" s="183"/>
    </row>
    <row r="48" spans="1:6" s="24" customFormat="1" ht="12.75">
      <c r="A48" s="110"/>
      <c r="B48" s="176"/>
      <c r="C48" s="176"/>
      <c r="D48" s="176"/>
      <c r="E48" s="176"/>
      <c r="F48" s="176"/>
    </row>
    <row r="49" spans="1:5" s="24" customFormat="1" ht="12.75">
      <c r="A49" s="177"/>
      <c r="B49" s="183"/>
      <c r="C49" s="183"/>
      <c r="D49" s="183"/>
      <c r="E49" s="183"/>
    </row>
    <row r="50" spans="1:5" s="24" customFormat="1" ht="12.75">
      <c r="A50" s="177"/>
      <c r="B50" s="183"/>
      <c r="C50" s="183"/>
      <c r="D50" s="183"/>
      <c r="E50" s="183"/>
    </row>
    <row r="51" spans="1:6" s="24" customFormat="1" ht="12.75">
      <c r="A51" s="177"/>
      <c r="B51" s="183"/>
      <c r="C51" s="183"/>
      <c r="D51" s="183"/>
      <c r="E51" s="183"/>
      <c r="F51" s="183"/>
    </row>
    <row r="52" spans="1:4" s="24" customFormat="1" ht="12.75">
      <c r="A52" s="110"/>
      <c r="B52" s="176"/>
      <c r="C52" s="176"/>
      <c r="D52" s="176"/>
    </row>
    <row r="53" spans="1:4" s="24" customFormat="1" ht="12.75">
      <c r="A53" s="177"/>
      <c r="B53" s="183"/>
      <c r="C53" s="183"/>
      <c r="D53" s="183"/>
    </row>
    <row r="54" spans="1:4" s="24" customFormat="1" ht="12.75">
      <c r="A54" s="177"/>
      <c r="B54" s="183"/>
      <c r="C54" s="183"/>
      <c r="D54" s="183"/>
    </row>
    <row r="55" spans="1:4" s="24" customFormat="1" ht="12.75">
      <c r="A55" s="177"/>
      <c r="B55" s="183"/>
      <c r="C55" s="183"/>
      <c r="D55" s="183"/>
    </row>
    <row r="56" spans="1:4" s="24" customFormat="1" ht="12.75">
      <c r="A56" s="177"/>
      <c r="B56" s="183"/>
      <c r="C56" s="183"/>
      <c r="D56" s="183"/>
    </row>
    <row r="57" spans="1:4" s="24" customFormat="1" ht="12.75">
      <c r="A57" s="178"/>
      <c r="B57" s="176"/>
      <c r="C57" s="176"/>
      <c r="D57" s="176"/>
    </row>
    <row r="58" spans="1:4" s="24" customFormat="1" ht="12.75">
      <c r="A58" s="177"/>
      <c r="B58" s="183"/>
      <c r="C58" s="183"/>
      <c r="D58" s="183"/>
    </row>
    <row r="59" spans="1:4" s="24" customFormat="1" ht="12.75">
      <c r="A59" s="178"/>
      <c r="B59" s="176"/>
      <c r="C59" s="176"/>
      <c r="D59" s="176"/>
    </row>
    <row r="60" spans="1:6" s="24" customFormat="1" ht="12.75">
      <c r="A60" s="179"/>
      <c r="B60" s="176"/>
      <c r="C60" s="176"/>
      <c r="D60" s="176"/>
      <c r="E60" s="176"/>
      <c r="F60" s="176"/>
    </row>
    <row r="61" spans="4:6" s="24" customFormat="1" ht="12.75">
      <c r="D61" s="160"/>
      <c r="E61" s="160"/>
      <c r="F61" s="160"/>
    </row>
    <row r="62" s="24" customFormat="1" ht="12.75">
      <c r="A62" s="150"/>
    </row>
    <row r="63" s="24" customFormat="1" ht="12.75"/>
    <row r="64" s="24" customFormat="1" ht="12.75"/>
    <row r="65" s="24" customFormat="1" ht="12.75"/>
    <row r="66" s="24" customFormat="1" ht="12.75"/>
    <row r="67" s="24" customFormat="1" ht="12.75"/>
    <row r="68" s="24" customFormat="1" ht="12.75"/>
    <row r="69" s="24" customFormat="1" ht="12.75"/>
    <row r="70" s="24" customFormat="1" ht="12.75"/>
    <row r="71" s="24" customFormat="1" ht="12.75"/>
  </sheetData>
  <hyperlinks>
    <hyperlink ref="B3" location="Sommaire!A1" display="Retour au sommaire"/>
  </hyperlinks>
  <printOptions/>
  <pageMargins left="0.75" right="0.75" top="0.6" bottom="0.52" header="0.4921259845" footer="0.17"/>
  <pageSetup horizontalDpi="600" verticalDpi="600" orientation="landscape" paperSize="9" scale="90" r:id="rId1"/>
  <headerFooter alignWithMargins="0">
    <oddFooter>&amp;C&amp;F
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selection activeCell="E21" sqref="E20:E21"/>
    </sheetView>
  </sheetViews>
  <sheetFormatPr defaultColWidth="11.421875" defaultRowHeight="12.75"/>
  <cols>
    <col min="1" max="1" width="27.57421875" style="0" customWidth="1"/>
  </cols>
  <sheetData>
    <row r="1" spans="1:6" ht="15.75">
      <c r="A1" s="56" t="s">
        <v>92</v>
      </c>
      <c r="B1" s="41"/>
      <c r="C1" s="41"/>
      <c r="D1" s="41"/>
      <c r="E1" s="42"/>
      <c r="F1" s="42"/>
    </row>
    <row r="2" spans="1:6" ht="12.75">
      <c r="A2" s="40" t="s">
        <v>180</v>
      </c>
      <c r="B2" s="41"/>
      <c r="C2" s="41"/>
      <c r="D2" s="41"/>
      <c r="E2" s="42"/>
      <c r="F2" s="42"/>
    </row>
    <row r="3" spans="1:6" ht="12.75">
      <c r="A3" s="43"/>
      <c r="B3" s="248" t="s">
        <v>83</v>
      </c>
      <c r="C3" s="41"/>
      <c r="D3" s="41"/>
      <c r="E3" s="42"/>
      <c r="F3" s="42"/>
    </row>
    <row r="4" ht="12.75">
      <c r="A4" s="40"/>
    </row>
    <row r="5" ht="12.75">
      <c r="C5" s="33" t="s">
        <v>89</v>
      </c>
    </row>
    <row r="6" spans="1:6" ht="12.75">
      <c r="A6" s="249"/>
      <c r="B6" s="250">
        <v>2008</v>
      </c>
      <c r="C6" s="250" t="s">
        <v>132</v>
      </c>
      <c r="D6" s="251"/>
      <c r="E6" s="251"/>
      <c r="F6" s="252"/>
    </row>
    <row r="7" spans="1:6" ht="12.75">
      <c r="A7" s="301" t="s">
        <v>181</v>
      </c>
      <c r="B7" s="302">
        <v>28.201760319198666</v>
      </c>
      <c r="C7" s="302">
        <v>26.077873997166133</v>
      </c>
      <c r="D7" s="251"/>
      <c r="E7" s="253"/>
      <c r="F7" s="253"/>
    </row>
    <row r="8" spans="1:6" ht="12.75">
      <c r="A8" s="301" t="s">
        <v>182</v>
      </c>
      <c r="B8" s="302">
        <v>16.64362263269066</v>
      </c>
      <c r="C8" s="302">
        <v>18.18905697953175</v>
      </c>
      <c r="D8" s="251"/>
      <c r="E8" s="253"/>
      <c r="F8" s="253"/>
    </row>
    <row r="9" spans="1:6" ht="12.75">
      <c r="A9" s="303" t="s">
        <v>183</v>
      </c>
      <c r="B9" s="302">
        <v>9.423662081881485</v>
      </c>
      <c r="C9" s="302">
        <v>10.334697498524907</v>
      </c>
      <c r="D9" s="251"/>
      <c r="E9" s="253"/>
      <c r="F9" s="253"/>
    </row>
    <row r="10" spans="1:6" ht="12.75">
      <c r="A10" s="303" t="s">
        <v>184</v>
      </c>
      <c r="B10" s="302">
        <v>8.226271404952623</v>
      </c>
      <c r="C10" s="302">
        <v>5.979846693306001</v>
      </c>
      <c r="D10" s="251"/>
      <c r="E10" s="253"/>
      <c r="F10" s="253"/>
    </row>
    <row r="11" spans="1:6" ht="12.75">
      <c r="A11" s="303" t="s">
        <v>185</v>
      </c>
      <c r="B11" s="302">
        <v>4.228763221314453</v>
      </c>
      <c r="C11" s="302">
        <v>5.099591016212958</v>
      </c>
      <c r="D11" s="251"/>
      <c r="E11" s="253"/>
      <c r="F11" s="253"/>
    </row>
    <row r="12" spans="1:6" ht="12.75">
      <c r="A12" s="303" t="s">
        <v>186</v>
      </c>
      <c r="B12" s="302">
        <v>2.938763596944343</v>
      </c>
      <c r="C12" s="302">
        <v>4.257851075586332</v>
      </c>
      <c r="D12" s="251"/>
      <c r="E12" s="253"/>
      <c r="F12" s="253"/>
    </row>
    <row r="13" spans="1:6" ht="12.75">
      <c r="A13" s="303" t="s">
        <v>187</v>
      </c>
      <c r="B13" s="302">
        <v>5.012359914242696</v>
      </c>
      <c r="C13" s="302">
        <v>3.940412707813265</v>
      </c>
      <c r="D13" s="251"/>
      <c r="E13" s="253"/>
      <c r="F13" s="253"/>
    </row>
    <row r="14" spans="1:6" ht="12.75">
      <c r="A14" s="303" t="s">
        <v>188</v>
      </c>
      <c r="B14" s="302">
        <v>3.5329728895492605</v>
      </c>
      <c r="C14" s="302">
        <v>3.00355946186637</v>
      </c>
      <c r="D14" s="251"/>
      <c r="E14" s="253"/>
      <c r="F14" s="253"/>
    </row>
    <row r="15" spans="1:6" ht="12.75">
      <c r="A15" s="303" t="s">
        <v>189</v>
      </c>
      <c r="B15" s="302">
        <v>2.3272609418468795</v>
      </c>
      <c r="C15" s="302">
        <v>2.6130479390886263</v>
      </c>
      <c r="D15" s="251"/>
      <c r="E15" s="253"/>
      <c r="F15" s="253"/>
    </row>
    <row r="16" spans="1:6" ht="12.75">
      <c r="A16" s="303" t="s">
        <v>190</v>
      </c>
      <c r="B16" s="302">
        <v>2.3269850922605912</v>
      </c>
      <c r="C16" s="302">
        <v>2.5401853302194906</v>
      </c>
      <c r="D16" s="251"/>
      <c r="E16" s="253"/>
      <c r="F16" s="253"/>
    </row>
    <row r="17" spans="1:6" ht="12.75">
      <c r="A17" s="304" t="s">
        <v>191</v>
      </c>
      <c r="B17" s="302">
        <v>1.925626961980342</v>
      </c>
      <c r="C17" s="302">
        <v>2.298730434070366</v>
      </c>
      <c r="D17" s="251"/>
      <c r="E17" s="253"/>
      <c r="F17" s="253"/>
    </row>
    <row r="18" spans="1:6" ht="12.75">
      <c r="A18" s="303" t="s">
        <v>192</v>
      </c>
      <c r="B18" s="302">
        <v>1.330812501940531</v>
      </c>
      <c r="C18" s="302">
        <v>1.7585887412788497</v>
      </c>
      <c r="D18" s="251"/>
      <c r="E18" s="253"/>
      <c r="F18" s="253"/>
    </row>
    <row r="19" spans="1:6" ht="12.75">
      <c r="A19" s="303" t="s">
        <v>193</v>
      </c>
      <c r="B19" s="302">
        <v>1.8100779468018777</v>
      </c>
      <c r="C19" s="302">
        <v>1.6706934236746382</v>
      </c>
      <c r="D19" s="251"/>
      <c r="E19" s="253"/>
      <c r="F19" s="253"/>
    </row>
    <row r="20" spans="1:6" ht="12.75">
      <c r="A20" s="303" t="s">
        <v>194</v>
      </c>
      <c r="B20" s="302">
        <v>1.9280256596889327</v>
      </c>
      <c r="C20" s="302">
        <v>1.6662870363959936</v>
      </c>
      <c r="D20" s="251"/>
      <c r="E20" s="253"/>
      <c r="F20" s="253"/>
    </row>
    <row r="21" spans="1:6" ht="12.75">
      <c r="A21" s="304" t="s">
        <v>195</v>
      </c>
      <c r="B21" s="302">
        <v>1.425582724932669</v>
      </c>
      <c r="C21" s="302">
        <v>1.4358346401807789</v>
      </c>
      <c r="D21" s="251"/>
      <c r="E21" s="253"/>
      <c r="F21" s="253"/>
    </row>
    <row r="22" spans="1:6" ht="12.75">
      <c r="A22" s="303" t="s">
        <v>196</v>
      </c>
      <c r="B22" s="302">
        <v>1.5119353650835796</v>
      </c>
      <c r="C22" s="302">
        <v>1.3342500563178028</v>
      </c>
      <c r="D22" s="251"/>
      <c r="E22" s="253"/>
      <c r="F22" s="253"/>
    </row>
    <row r="23" spans="1:6" ht="12.75">
      <c r="A23" s="303" t="s">
        <v>197</v>
      </c>
      <c r="B23" s="302">
        <v>1.2261096335738064</v>
      </c>
      <c r="C23" s="302">
        <v>1.31259252167923</v>
      </c>
      <c r="D23" s="251"/>
      <c r="E23" s="253"/>
      <c r="F23" s="253"/>
    </row>
    <row r="24" spans="1:6" ht="12.75">
      <c r="A24" s="303" t="s">
        <v>198</v>
      </c>
      <c r="B24" s="302">
        <v>1.3002248949214434</v>
      </c>
      <c r="C24" s="302">
        <v>1.2736563135586816</v>
      </c>
      <c r="D24" s="251"/>
      <c r="E24" s="253"/>
      <c r="F24" s="253"/>
    </row>
    <row r="25" spans="1:6" ht="12.75">
      <c r="A25" s="303" t="s">
        <v>199</v>
      </c>
      <c r="B25" s="302">
        <v>0.8574490491892919</v>
      </c>
      <c r="C25" s="302">
        <v>1.1497391442650051</v>
      </c>
      <c r="D25" s="251"/>
      <c r="E25" s="253"/>
      <c r="F25" s="253"/>
    </row>
    <row r="26" spans="1:6" ht="12.75">
      <c r="A26" s="303" t="s">
        <v>200</v>
      </c>
      <c r="B26" s="302">
        <v>0.706884376507892</v>
      </c>
      <c r="C26" s="302">
        <v>0.9564922817941189</v>
      </c>
      <c r="D26" s="251"/>
      <c r="E26" s="253"/>
      <c r="F26" s="253"/>
    </row>
    <row r="27" spans="1:6" ht="12.75">
      <c r="A27" s="303" t="s">
        <v>201</v>
      </c>
      <c r="B27" s="302">
        <v>1.0096302501153025</v>
      </c>
      <c r="C27" s="302">
        <v>0.8683448805300285</v>
      </c>
      <c r="D27" s="251"/>
      <c r="E27" s="253"/>
      <c r="F27" s="253"/>
    </row>
    <row r="28" spans="1:6" ht="12.75">
      <c r="A28" s="303" t="s">
        <v>202</v>
      </c>
      <c r="B28" s="302">
        <v>0.8894027410453594</v>
      </c>
      <c r="C28" s="302">
        <v>0.7988326956930396</v>
      </c>
      <c r="D28" s="251"/>
      <c r="E28" s="253"/>
      <c r="F28" s="253"/>
    </row>
    <row r="29" spans="1:6" ht="12.75">
      <c r="A29" s="305" t="s">
        <v>203</v>
      </c>
      <c r="B29" s="306">
        <v>1.2158157993373</v>
      </c>
      <c r="C29" s="306">
        <v>1.4398351312456343</v>
      </c>
      <c r="D29" s="251"/>
      <c r="E29" s="253"/>
      <c r="F29" s="253"/>
    </row>
    <row r="30" ht="12.75">
      <c r="B30" s="126"/>
    </row>
    <row r="31" ht="12.75">
      <c r="A31" s="150" t="s">
        <v>87</v>
      </c>
    </row>
    <row r="35" ht="12.75">
      <c r="E35" s="150"/>
    </row>
    <row r="41" spans="1:3" ht="12.75">
      <c r="A41" s="254"/>
      <c r="B41" s="157"/>
      <c r="C41" s="254"/>
    </row>
    <row r="42" spans="1:14" ht="12.75">
      <c r="A42" s="254"/>
      <c r="B42" s="254"/>
      <c r="C42" s="254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75">
      <c r="A43" s="254"/>
      <c r="B43" s="254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3" ht="12.75">
      <c r="A44" s="254"/>
      <c r="B44" s="254"/>
      <c r="C44" s="254"/>
    </row>
    <row r="45" spans="1:3" ht="12.75">
      <c r="A45" s="254"/>
      <c r="B45" s="254"/>
      <c r="C45" s="254"/>
    </row>
    <row r="46" spans="1:3" ht="12.75">
      <c r="A46" s="254"/>
      <c r="B46" s="254"/>
      <c r="C46" s="254"/>
    </row>
    <row r="47" spans="1:3" ht="12.75">
      <c r="A47" s="254"/>
      <c r="B47" s="254"/>
      <c r="C47" s="254"/>
    </row>
    <row r="48" spans="1:3" ht="12.75">
      <c r="A48" s="254"/>
      <c r="B48" s="254"/>
      <c r="C48" s="254"/>
    </row>
    <row r="49" spans="1:3" ht="12.75">
      <c r="A49" s="254"/>
      <c r="B49" s="254"/>
      <c r="C49" s="254"/>
    </row>
    <row r="50" spans="1:3" ht="12.75">
      <c r="A50" s="254"/>
      <c r="B50" s="254"/>
      <c r="C50" s="254"/>
    </row>
    <row r="51" spans="1:3" ht="12.75">
      <c r="A51" s="254"/>
      <c r="B51" s="254"/>
      <c r="C51" s="254"/>
    </row>
    <row r="52" spans="1:3" ht="12.75">
      <c r="A52" s="254"/>
      <c r="B52" s="254"/>
      <c r="C52" s="254"/>
    </row>
    <row r="53" spans="1:3" ht="12.75">
      <c r="A53" s="254"/>
      <c r="B53" s="254"/>
      <c r="C53" s="254"/>
    </row>
    <row r="54" spans="1:3" ht="12.75">
      <c r="A54" s="254"/>
      <c r="B54" s="254"/>
      <c r="C54" s="254"/>
    </row>
    <row r="55" spans="1:3" ht="12.75">
      <c r="A55" s="254"/>
      <c r="B55" s="254"/>
      <c r="C55" s="254"/>
    </row>
    <row r="56" spans="1:3" ht="12.75">
      <c r="A56" s="254"/>
      <c r="B56" s="254"/>
      <c r="C56" s="254"/>
    </row>
    <row r="57" spans="1:3" ht="12.75">
      <c r="A57" s="254"/>
      <c r="B57" s="254"/>
      <c r="C57" s="254"/>
    </row>
    <row r="58" spans="1:3" ht="12.75">
      <c r="A58" s="254"/>
      <c r="B58" s="254"/>
      <c r="C58" s="254"/>
    </row>
    <row r="59" spans="1:3" ht="12.75">
      <c r="A59" s="254"/>
      <c r="B59" s="254"/>
      <c r="C59" s="254"/>
    </row>
    <row r="60" spans="1:3" ht="12.75">
      <c r="A60" s="254"/>
      <c r="B60" s="254"/>
      <c r="C60" s="254"/>
    </row>
    <row r="61" spans="1:3" ht="12.75">
      <c r="A61" s="254"/>
      <c r="B61" s="254"/>
      <c r="C61" s="254"/>
    </row>
    <row r="62" spans="1:3" ht="12.75">
      <c r="A62" s="254"/>
      <c r="B62" s="254"/>
      <c r="C62" s="254"/>
    </row>
    <row r="63" spans="1:3" ht="12.75">
      <c r="A63" s="254"/>
      <c r="B63" s="254"/>
      <c r="C63" s="254"/>
    </row>
    <row r="64" spans="1:3" ht="12.75">
      <c r="A64" s="254"/>
      <c r="B64" s="254"/>
      <c r="C64" s="254"/>
    </row>
  </sheetData>
  <hyperlinks>
    <hyperlink ref="B3" location="Sommaire!A1" display="Retour au sommaire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B1" sqref="B1:B16384"/>
    </sheetView>
  </sheetViews>
  <sheetFormatPr defaultColWidth="11.421875" defaultRowHeight="12.75"/>
  <cols>
    <col min="1" max="1" width="21.8515625" style="0" customWidth="1"/>
    <col min="2" max="2" width="9.28125" style="0" customWidth="1"/>
    <col min="3" max="3" width="8.28125" style="0" customWidth="1"/>
    <col min="4" max="4" width="9.140625" style="0" customWidth="1"/>
    <col min="5" max="10" width="8.28125" style="0" customWidth="1"/>
    <col min="11" max="12" width="10.140625" style="0" customWidth="1"/>
  </cols>
  <sheetData>
    <row r="1" spans="1:2" ht="15.75">
      <c r="A1" s="56" t="s">
        <v>95</v>
      </c>
      <c r="B1" s="41"/>
    </row>
    <row r="2" spans="1:13" ht="14.25">
      <c r="A2" s="40" t="s">
        <v>163</v>
      </c>
      <c r="B2" s="41"/>
      <c r="C2" s="109"/>
      <c r="D2" s="109"/>
      <c r="E2" s="109"/>
      <c r="F2" s="109"/>
      <c r="G2" s="109"/>
      <c r="H2" s="109"/>
      <c r="I2" s="109"/>
      <c r="J2" s="109"/>
      <c r="K2" s="110"/>
      <c r="L2" s="110"/>
      <c r="M2" s="110"/>
    </row>
    <row r="3" spans="1:10" ht="12.75">
      <c r="A3" s="43"/>
      <c r="B3" s="108" t="s">
        <v>83</v>
      </c>
      <c r="C3" s="32"/>
      <c r="D3" s="32"/>
      <c r="E3" s="32"/>
      <c r="F3" s="32"/>
      <c r="G3" s="32"/>
      <c r="H3" s="32"/>
      <c r="I3" s="32"/>
      <c r="J3" s="32"/>
    </row>
    <row r="4" spans="2:12" ht="12.75">
      <c r="B4" s="32"/>
      <c r="C4" s="32"/>
      <c r="D4" s="32"/>
      <c r="E4" s="32"/>
      <c r="F4" s="32"/>
      <c r="G4" s="32"/>
      <c r="H4" s="32"/>
      <c r="I4" s="32"/>
      <c r="J4" s="33"/>
      <c r="K4" s="33"/>
      <c r="L4" s="33" t="s">
        <v>111</v>
      </c>
    </row>
    <row r="5" spans="1:13" ht="38.25">
      <c r="A5" s="25"/>
      <c r="B5" s="295">
        <v>2001</v>
      </c>
      <c r="C5" s="295">
        <v>2002</v>
      </c>
      <c r="D5" s="295">
        <v>2003</v>
      </c>
      <c r="E5" s="295">
        <v>2004</v>
      </c>
      <c r="F5" s="295">
        <v>2005</v>
      </c>
      <c r="G5" s="295">
        <v>2006</v>
      </c>
      <c r="H5" s="295">
        <v>2007</v>
      </c>
      <c r="I5" s="295">
        <v>2008</v>
      </c>
      <c r="J5" s="295">
        <v>2009</v>
      </c>
      <c r="K5" s="295" t="s">
        <v>133</v>
      </c>
      <c r="L5" s="295" t="s">
        <v>132</v>
      </c>
      <c r="M5" s="294" t="s">
        <v>146</v>
      </c>
    </row>
    <row r="6" spans="1:13" ht="12.75">
      <c r="A6" s="25" t="s">
        <v>108</v>
      </c>
      <c r="B6" s="91">
        <v>36.089</v>
      </c>
      <c r="C6" s="91">
        <v>36.899</v>
      </c>
      <c r="D6" s="91">
        <v>34.896</v>
      </c>
      <c r="E6" s="91">
        <v>36.409</v>
      </c>
      <c r="F6" s="91">
        <v>35.385</v>
      </c>
      <c r="G6" s="91">
        <v>36.912</v>
      </c>
      <c r="H6" s="91">
        <v>39.6</v>
      </c>
      <c r="I6" s="91">
        <v>38.465</v>
      </c>
      <c r="J6" s="91">
        <v>35.51</v>
      </c>
      <c r="K6" s="91">
        <v>35.4</v>
      </c>
      <c r="L6" s="91">
        <v>39.2</v>
      </c>
      <c r="M6" s="92">
        <f>100*(L6/K6-1)</f>
        <v>10.73446327683618</v>
      </c>
    </row>
    <row r="7" spans="1:13" ht="12.75">
      <c r="A7" s="25" t="s">
        <v>106</v>
      </c>
      <c r="B7" s="91">
        <v>25.328</v>
      </c>
      <c r="C7" s="91">
        <v>25.018</v>
      </c>
      <c r="D7" s="91">
        <v>24.813</v>
      </c>
      <c r="E7" s="91">
        <v>24.248</v>
      </c>
      <c r="F7" s="91">
        <v>25.582</v>
      </c>
      <c r="G7" s="91">
        <v>25.965</v>
      </c>
      <c r="H7" s="91">
        <v>27.897</v>
      </c>
      <c r="I7" s="91">
        <v>27.926</v>
      </c>
      <c r="J7" s="91">
        <v>27.51</v>
      </c>
      <c r="K7" s="91">
        <v>29.4</v>
      </c>
      <c r="L7" s="91">
        <v>31.7</v>
      </c>
      <c r="M7" s="92">
        <f>100*(L7/K7-1)</f>
        <v>7.823129251700678</v>
      </c>
    </row>
    <row r="8" spans="1:13" ht="12.75">
      <c r="A8" s="219" t="s">
        <v>17</v>
      </c>
      <c r="B8" s="220">
        <v>10.761</v>
      </c>
      <c r="C8" s="220">
        <v>11.881</v>
      </c>
      <c r="D8" s="220">
        <v>10.083</v>
      </c>
      <c r="E8" s="220">
        <v>12.161</v>
      </c>
      <c r="F8" s="220">
        <v>9.803</v>
      </c>
      <c r="G8" s="220">
        <v>10.947</v>
      </c>
      <c r="H8" s="220">
        <v>11.703</v>
      </c>
      <c r="I8" s="220">
        <v>10.539</v>
      </c>
      <c r="J8" s="220">
        <v>8</v>
      </c>
      <c r="K8" s="220">
        <v>6</v>
      </c>
      <c r="L8" s="220">
        <v>7.5</v>
      </c>
      <c r="M8" s="221">
        <f>100*(L8/K8-1)</f>
        <v>25</v>
      </c>
    </row>
    <row r="9" spans="1:10" ht="12.75">
      <c r="A9" s="218" t="s">
        <v>164</v>
      </c>
      <c r="B9" s="21"/>
      <c r="C9" s="21"/>
      <c r="D9" s="21"/>
      <c r="E9" s="21"/>
      <c r="F9" s="21"/>
      <c r="G9" s="21"/>
      <c r="H9" s="21"/>
      <c r="I9" s="21"/>
      <c r="J9" s="21"/>
    </row>
    <row r="10" ht="12.75">
      <c r="A10" s="240" t="s">
        <v>97</v>
      </c>
    </row>
    <row r="12" s="7" customFormat="1" ht="12.75"/>
    <row r="13" s="7" customFormat="1" ht="12.75"/>
    <row r="14" s="7" customFormat="1" ht="12.75"/>
    <row r="15" s="7" customFormat="1" ht="12.75"/>
    <row r="16" spans="3:12" s="7" customFormat="1" ht="12.75">
      <c r="C16" s="41"/>
      <c r="D16" s="42"/>
      <c r="E16" s="42"/>
      <c r="F16" s="41"/>
      <c r="G16" s="41"/>
      <c r="H16" s="41"/>
      <c r="I16" s="41"/>
      <c r="J16" s="41"/>
      <c r="K16" s="41"/>
      <c r="L16" s="41"/>
    </row>
    <row r="17" spans="3:12" s="7" customFormat="1" ht="12.75">
      <c r="C17" s="41"/>
      <c r="D17" s="42"/>
      <c r="E17" s="42"/>
      <c r="F17" s="41"/>
      <c r="G17" s="41"/>
      <c r="H17" s="41"/>
      <c r="I17" s="41"/>
      <c r="J17" s="41"/>
      <c r="K17" s="41"/>
      <c r="L17" s="41"/>
    </row>
    <row r="18" spans="3:12" s="7" customFormat="1" ht="12.75">
      <c r="C18" s="41"/>
      <c r="D18" s="42"/>
      <c r="E18" s="42"/>
      <c r="F18" s="41"/>
      <c r="G18" s="41"/>
      <c r="H18" s="41"/>
      <c r="I18" s="41"/>
      <c r="J18" s="41"/>
      <c r="K18" s="41"/>
      <c r="L18" s="41"/>
    </row>
    <row r="19" spans="1:12" s="7" customFormat="1" ht="12.75">
      <c r="A19" s="57"/>
      <c r="B19" s="76"/>
      <c r="C19" s="76"/>
      <c r="D19" s="76"/>
      <c r="E19" s="76"/>
      <c r="F19" s="76"/>
      <c r="G19" s="76"/>
      <c r="H19" s="76"/>
      <c r="I19" s="76"/>
      <c r="J19" s="66"/>
      <c r="K19" s="57"/>
      <c r="L19" s="57"/>
    </row>
    <row r="20" spans="1:12" s="7" customFormat="1" ht="12.7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8"/>
      <c r="L20" s="68"/>
    </row>
    <row r="21" spans="1:12" s="7" customFormat="1" ht="12.75">
      <c r="A21" s="57"/>
      <c r="B21" s="111"/>
      <c r="C21" s="111"/>
      <c r="D21" s="111"/>
      <c r="E21" s="111"/>
      <c r="F21" s="111"/>
      <c r="G21" s="111"/>
      <c r="H21" s="111"/>
      <c r="I21" s="111"/>
      <c r="J21" s="111"/>
      <c r="K21" s="70"/>
      <c r="L21" s="70"/>
    </row>
    <row r="22" spans="1:12" s="7" customFormat="1" ht="12.75">
      <c r="A22" s="57"/>
      <c r="B22" s="111"/>
      <c r="C22" s="111"/>
      <c r="D22" s="111"/>
      <c r="E22" s="111"/>
      <c r="F22" s="111"/>
      <c r="G22" s="111"/>
      <c r="H22" s="111"/>
      <c r="I22" s="111"/>
      <c r="J22" s="111"/>
      <c r="K22" s="70"/>
      <c r="L22" s="70"/>
    </row>
    <row r="23" spans="1:12" s="7" customFormat="1" ht="12.75">
      <c r="A23" s="57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1:12" s="7" customFormat="1" ht="12.75">
      <c r="A24" s="57"/>
      <c r="B24" s="112"/>
      <c r="C24" s="112"/>
      <c r="D24" s="112"/>
      <c r="E24" s="112"/>
      <c r="F24" s="112"/>
      <c r="G24" s="112"/>
      <c r="H24" s="112"/>
      <c r="I24" s="112"/>
      <c r="J24" s="112"/>
      <c r="K24" s="57"/>
      <c r="L24" s="57"/>
    </row>
    <row r="25" spans="1:12" s="7" customFormat="1" ht="12.75">
      <c r="A25" s="113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</row>
    <row r="26" s="7" customFormat="1" ht="12.75"/>
    <row r="27" s="7" customFormat="1" ht="12.75"/>
    <row r="28" s="7" customFormat="1" ht="12.75"/>
  </sheetData>
  <sheetProtection/>
  <hyperlinks>
    <hyperlink ref="B3" location="Sommaire!A1" display="Retour au sommaire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&amp;C&amp;F
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selection activeCell="F6" sqref="B6:F6"/>
    </sheetView>
  </sheetViews>
  <sheetFormatPr defaultColWidth="11.421875" defaultRowHeight="12.75"/>
  <cols>
    <col min="1" max="1" width="21.8515625" style="0" customWidth="1"/>
    <col min="2" max="2" width="13.140625" style="0" customWidth="1"/>
    <col min="4" max="4" width="8.28125" style="0" customWidth="1"/>
    <col min="5" max="5" width="9.140625" style="0" customWidth="1"/>
    <col min="6" max="8" width="8.28125" style="0" customWidth="1"/>
    <col min="9" max="11" width="8.28125" style="7" customWidth="1"/>
    <col min="12" max="12" width="10.140625" style="7" customWidth="1"/>
    <col min="13" max="13" width="14.00390625" style="7" customWidth="1"/>
    <col min="14" max="14" width="13.8515625" style="7" customWidth="1"/>
    <col min="15" max="15" width="11.421875" style="7" customWidth="1"/>
  </cols>
  <sheetData>
    <row r="1" spans="1:15" ht="15.75">
      <c r="A1" s="56" t="s">
        <v>95</v>
      </c>
      <c r="B1" s="41"/>
      <c r="C1" s="41"/>
      <c r="L1" s="41"/>
      <c r="M1" s="42"/>
      <c r="N1" s="42"/>
      <c r="O1" s="41"/>
    </row>
    <row r="2" spans="1:15" ht="12.75">
      <c r="A2" s="40" t="s">
        <v>19</v>
      </c>
      <c r="B2" s="41"/>
      <c r="C2" s="41"/>
      <c r="D2" s="2"/>
      <c r="E2" s="2"/>
      <c r="F2" s="2"/>
      <c r="G2" s="2"/>
      <c r="H2" s="2"/>
      <c r="L2" s="41"/>
      <c r="M2" s="42"/>
      <c r="N2" s="42"/>
      <c r="O2" s="41"/>
    </row>
    <row r="3" spans="1:15" ht="12.75">
      <c r="A3" s="43"/>
      <c r="B3" s="247" t="s">
        <v>83</v>
      </c>
      <c r="C3" s="41"/>
      <c r="D3" s="2"/>
      <c r="E3" s="2"/>
      <c r="F3" s="2"/>
      <c r="G3" s="2"/>
      <c r="H3" s="2"/>
      <c r="L3" s="41"/>
      <c r="M3" s="42"/>
      <c r="N3" s="42"/>
      <c r="O3" s="41"/>
    </row>
    <row r="4" spans="1:15" s="24" customFormat="1" ht="12.75">
      <c r="A4" s="110"/>
      <c r="B4" s="114"/>
      <c r="C4" s="114"/>
      <c r="D4" s="114"/>
      <c r="E4" s="114"/>
      <c r="F4" s="114"/>
      <c r="G4" s="114"/>
      <c r="H4" s="114"/>
      <c r="I4" s="118"/>
      <c r="J4" s="118"/>
      <c r="K4" s="118"/>
      <c r="L4" s="118"/>
      <c r="M4" s="118"/>
      <c r="N4" s="119"/>
      <c r="O4" s="118"/>
    </row>
    <row r="5" spans="6:15" ht="12.75">
      <c r="F5" s="116" t="s">
        <v>172</v>
      </c>
      <c r="N5" s="119"/>
      <c r="O5" s="118"/>
    </row>
    <row r="6" spans="1:15" ht="38.25" customHeight="1">
      <c r="A6" s="25"/>
      <c r="B6" s="307" t="s">
        <v>150</v>
      </c>
      <c r="C6" s="307" t="s">
        <v>154</v>
      </c>
      <c r="D6" s="307" t="s">
        <v>151</v>
      </c>
      <c r="E6" s="307" t="s">
        <v>153</v>
      </c>
      <c r="F6" s="307" t="s">
        <v>152</v>
      </c>
      <c r="J6" s="187"/>
      <c r="K6" s="187"/>
      <c r="L6" s="187"/>
      <c r="M6" s="187"/>
      <c r="N6" s="187"/>
      <c r="O6" s="118"/>
    </row>
    <row r="7" spans="1:15" ht="12.75">
      <c r="A7" s="25" t="s">
        <v>62</v>
      </c>
      <c r="B7" s="25">
        <v>41.5</v>
      </c>
      <c r="C7" s="35">
        <v>35</v>
      </c>
      <c r="D7" s="25">
        <v>6.5</v>
      </c>
      <c r="E7" s="25">
        <v>5.4</v>
      </c>
      <c r="F7" s="25">
        <v>3.4</v>
      </c>
      <c r="O7" s="118"/>
    </row>
    <row r="8" spans="1:15" ht="12.75">
      <c r="A8" s="25" t="s">
        <v>171</v>
      </c>
      <c r="B8" s="35">
        <v>27</v>
      </c>
      <c r="C8" s="25">
        <v>89.3</v>
      </c>
      <c r="D8" s="25">
        <v>-62.3</v>
      </c>
      <c r="E8" s="25">
        <v>-47.3</v>
      </c>
      <c r="F8" s="35">
        <v>-39</v>
      </c>
      <c r="J8" s="6"/>
      <c r="O8" s="117"/>
    </row>
    <row r="9" spans="1:15" ht="12.75">
      <c r="A9" s="25" t="s">
        <v>18</v>
      </c>
      <c r="B9" s="25">
        <v>42.1</v>
      </c>
      <c r="C9" s="25">
        <v>47.7</v>
      </c>
      <c r="D9" s="25">
        <v>-5.6</v>
      </c>
      <c r="E9" s="25">
        <v>-3.9000000000000057</v>
      </c>
      <c r="F9" s="35">
        <v>-5</v>
      </c>
      <c r="M9" s="6"/>
      <c r="O9" s="118"/>
    </row>
    <row r="10" spans="1:15" ht="14.25">
      <c r="A10" s="154" t="s">
        <v>161</v>
      </c>
      <c r="B10" s="93">
        <v>39.2</v>
      </c>
      <c r="C10" s="93">
        <v>31.7</v>
      </c>
      <c r="D10" s="93">
        <v>7.5</v>
      </c>
      <c r="E10" s="191">
        <v>6</v>
      </c>
      <c r="F10" s="191">
        <v>8</v>
      </c>
      <c r="G10" s="23"/>
      <c r="I10" s="110"/>
      <c r="J10" s="188"/>
      <c r="K10" s="188"/>
      <c r="L10" s="188"/>
      <c r="M10" s="188"/>
      <c r="N10" s="189"/>
      <c r="O10" s="118"/>
    </row>
    <row r="12" spans="1:12" ht="12.75">
      <c r="A12" s="218" t="s">
        <v>162</v>
      </c>
      <c r="B12" s="115"/>
      <c r="C12" s="115"/>
      <c r="D12" s="115"/>
      <c r="I12" s="118"/>
      <c r="J12" s="118"/>
      <c r="K12" s="118"/>
      <c r="L12" s="118"/>
    </row>
    <row r="13" spans="1:12" ht="12.75">
      <c r="A13" s="128" t="s">
        <v>156</v>
      </c>
      <c r="B13" s="115"/>
      <c r="C13" s="115"/>
      <c r="D13" s="115"/>
      <c r="I13" s="190"/>
      <c r="J13" s="118"/>
      <c r="K13" s="118"/>
      <c r="L13" s="118"/>
    </row>
    <row r="20" ht="12.75">
      <c r="F20" s="33"/>
    </row>
    <row r="21" spans="3:6" ht="12.75">
      <c r="C21" s="186"/>
      <c r="D21" s="186"/>
      <c r="E21" s="186"/>
      <c r="F21" s="186"/>
    </row>
  </sheetData>
  <sheetProtection/>
  <hyperlinks>
    <hyperlink ref="B3" location="Sommaire!A1" display="Retour au sommaire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&amp;C&amp;F
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11.421875" style="125" customWidth="1"/>
    <col min="2" max="2" width="31.140625" style="125" customWidth="1"/>
    <col min="3" max="16384" width="11.421875" style="125" customWidth="1"/>
  </cols>
  <sheetData>
    <row r="1" spans="1:2" ht="15.75">
      <c r="A1" s="192" t="s">
        <v>95</v>
      </c>
      <c r="B1" s="193"/>
    </row>
    <row r="2" spans="1:2" ht="14.25">
      <c r="A2" s="194" t="s">
        <v>160</v>
      </c>
      <c r="B2" s="195"/>
    </row>
    <row r="3" spans="1:2" ht="12.75">
      <c r="A3" s="43"/>
      <c r="B3" s="196" t="s">
        <v>83</v>
      </c>
    </row>
    <row r="4" spans="3:5" ht="12.75">
      <c r="C4" s="329" t="s">
        <v>107</v>
      </c>
      <c r="D4" s="329"/>
      <c r="E4" s="329"/>
    </row>
    <row r="5" spans="3:5" ht="12.75">
      <c r="C5" s="197" t="s">
        <v>109</v>
      </c>
      <c r="D5" s="198" t="s">
        <v>106</v>
      </c>
      <c r="E5" s="199" t="s">
        <v>17</v>
      </c>
    </row>
    <row r="6" spans="1:8" ht="12.75">
      <c r="A6" s="332" t="s">
        <v>20</v>
      </c>
      <c r="B6" s="333"/>
      <c r="C6" s="200">
        <v>27555</v>
      </c>
      <c r="D6" s="201">
        <v>17208</v>
      </c>
      <c r="E6" s="202">
        <v>10347</v>
      </c>
      <c r="F6" s="193"/>
      <c r="G6" s="193"/>
      <c r="H6" s="193"/>
    </row>
    <row r="7" spans="1:8" ht="15.75">
      <c r="A7" s="330" t="s">
        <v>165</v>
      </c>
      <c r="B7" s="331"/>
      <c r="C7" s="203">
        <v>21686</v>
      </c>
      <c r="D7" s="203">
        <v>14433</v>
      </c>
      <c r="E7" s="203">
        <v>7253</v>
      </c>
      <c r="F7" s="193"/>
      <c r="G7" s="193"/>
      <c r="H7" s="193"/>
    </row>
    <row r="8" spans="1:6" ht="12.75">
      <c r="A8" s="204" t="s">
        <v>129</v>
      </c>
      <c r="B8" s="24" t="s">
        <v>1</v>
      </c>
      <c r="C8" s="205">
        <v>6158</v>
      </c>
      <c r="D8" s="205">
        <v>1280</v>
      </c>
      <c r="E8" s="205">
        <v>4878</v>
      </c>
      <c r="F8" s="193"/>
    </row>
    <row r="9" spans="1:6" ht="12.75">
      <c r="A9" s="204"/>
      <c r="B9" s="24" t="s">
        <v>21</v>
      </c>
      <c r="C9" s="205">
        <v>316</v>
      </c>
      <c r="D9" s="205">
        <v>384</v>
      </c>
      <c r="E9" s="205">
        <v>-68</v>
      </c>
      <c r="F9" s="193"/>
    </row>
    <row r="10" spans="1:6" ht="12.75">
      <c r="A10" s="204"/>
      <c r="B10" s="24" t="s">
        <v>0</v>
      </c>
      <c r="C10" s="205">
        <v>5271</v>
      </c>
      <c r="D10" s="205">
        <v>1590</v>
      </c>
      <c r="E10" s="205">
        <v>3681</v>
      </c>
      <c r="F10" s="193"/>
    </row>
    <row r="11" spans="1:6" ht="12.75">
      <c r="A11" s="204"/>
      <c r="B11" s="24" t="s">
        <v>27</v>
      </c>
      <c r="C11" s="205">
        <v>17</v>
      </c>
      <c r="D11" s="205">
        <v>40</v>
      </c>
      <c r="E11" s="205">
        <v>-23</v>
      </c>
      <c r="F11" s="193"/>
    </row>
    <row r="12" spans="1:6" ht="12.75">
      <c r="A12" s="204"/>
      <c r="B12" s="24" t="s">
        <v>22</v>
      </c>
      <c r="C12" s="205">
        <v>2343</v>
      </c>
      <c r="D12" s="205">
        <v>4725</v>
      </c>
      <c r="E12" s="205">
        <v>-2382</v>
      </c>
      <c r="F12" s="193"/>
    </row>
    <row r="13" spans="1:6" ht="14.25">
      <c r="A13" s="204"/>
      <c r="B13" s="24" t="s">
        <v>159</v>
      </c>
      <c r="C13" s="205">
        <v>9</v>
      </c>
      <c r="D13" s="205">
        <v>17</v>
      </c>
      <c r="E13" s="205">
        <v>-8</v>
      </c>
      <c r="F13" s="193"/>
    </row>
    <row r="14" spans="1:6" ht="12.75">
      <c r="A14" s="204"/>
      <c r="B14" s="24" t="s">
        <v>29</v>
      </c>
      <c r="C14" s="205">
        <v>127</v>
      </c>
      <c r="D14" s="205">
        <v>87</v>
      </c>
      <c r="E14" s="205">
        <v>40</v>
      </c>
      <c r="F14" s="193"/>
    </row>
    <row r="15" spans="1:6" ht="12.75">
      <c r="A15" s="204"/>
      <c r="B15" s="24" t="s">
        <v>26</v>
      </c>
      <c r="C15" s="205">
        <v>78</v>
      </c>
      <c r="D15" s="205">
        <v>1060</v>
      </c>
      <c r="E15" s="205">
        <v>-982</v>
      </c>
      <c r="F15" s="193"/>
    </row>
    <row r="16" spans="1:6" ht="12.75">
      <c r="A16" s="204"/>
      <c r="B16" s="24" t="s">
        <v>23</v>
      </c>
      <c r="C16" s="205">
        <v>209</v>
      </c>
      <c r="D16" s="205">
        <v>356</v>
      </c>
      <c r="E16" s="205">
        <v>-147</v>
      </c>
      <c r="F16" s="193"/>
    </row>
    <row r="17" spans="1:6" ht="12.75">
      <c r="A17" s="204"/>
      <c r="B17" s="24" t="s">
        <v>3</v>
      </c>
      <c r="C17" s="205">
        <v>3046</v>
      </c>
      <c r="D17" s="205">
        <v>2857</v>
      </c>
      <c r="E17" s="205">
        <v>189</v>
      </c>
      <c r="F17" s="193"/>
    </row>
    <row r="18" spans="1:6" ht="12.75">
      <c r="A18" s="204"/>
      <c r="B18" s="24" t="s">
        <v>24</v>
      </c>
      <c r="C18" s="205">
        <v>546</v>
      </c>
      <c r="D18" s="205">
        <v>969</v>
      </c>
      <c r="E18" s="205">
        <v>-423</v>
      </c>
      <c r="F18" s="193"/>
    </row>
    <row r="19" spans="1:6" ht="12.75">
      <c r="A19" s="204"/>
      <c r="B19" s="24" t="s">
        <v>28</v>
      </c>
      <c r="C19" s="205">
        <v>28</v>
      </c>
      <c r="D19" s="205">
        <v>58</v>
      </c>
      <c r="E19" s="205">
        <v>-30</v>
      </c>
      <c r="F19" s="193"/>
    </row>
    <row r="20" spans="1:6" ht="12.75">
      <c r="A20" s="204"/>
      <c r="B20" s="24" t="s">
        <v>5</v>
      </c>
      <c r="C20" s="205">
        <v>3053</v>
      </c>
      <c r="D20" s="205">
        <v>307</v>
      </c>
      <c r="E20" s="205">
        <v>2746</v>
      </c>
      <c r="F20" s="193"/>
    </row>
    <row r="21" spans="1:6" ht="12.75">
      <c r="A21" s="204"/>
      <c r="B21" s="24" t="s">
        <v>25</v>
      </c>
      <c r="C21" s="205">
        <v>394</v>
      </c>
      <c r="D21" s="205">
        <v>663</v>
      </c>
      <c r="E21" s="205">
        <v>-269</v>
      </c>
      <c r="F21" s="193"/>
    </row>
    <row r="22" spans="1:6" ht="12.75">
      <c r="A22" s="204"/>
      <c r="B22" s="24" t="s">
        <v>31</v>
      </c>
      <c r="C22" s="205">
        <v>26</v>
      </c>
      <c r="D22" s="205">
        <v>33</v>
      </c>
      <c r="E22" s="205">
        <v>-7</v>
      </c>
      <c r="F22" s="193"/>
    </row>
    <row r="23" spans="1:6" ht="12.75">
      <c r="A23" s="204"/>
      <c r="B23" s="24" t="s">
        <v>30</v>
      </c>
      <c r="C23" s="205">
        <v>64</v>
      </c>
      <c r="D23" s="205">
        <v>7</v>
      </c>
      <c r="E23" s="205">
        <v>57</v>
      </c>
      <c r="F23" s="193"/>
    </row>
    <row r="24" spans="1:6" ht="12.75">
      <c r="A24" s="133" t="s">
        <v>32</v>
      </c>
      <c r="B24" s="24"/>
      <c r="C24" s="203">
        <v>5869</v>
      </c>
      <c r="D24" s="203">
        <v>2775</v>
      </c>
      <c r="E24" s="203">
        <v>3094</v>
      </c>
      <c r="F24" s="193"/>
    </row>
    <row r="25" spans="1:6" ht="12.75">
      <c r="A25" s="204" t="s">
        <v>129</v>
      </c>
      <c r="B25" s="24" t="s">
        <v>40</v>
      </c>
      <c r="C25" s="205">
        <v>38</v>
      </c>
      <c r="D25" s="205">
        <v>49</v>
      </c>
      <c r="E25" s="205">
        <v>-11</v>
      </c>
      <c r="F25" s="193"/>
    </row>
    <row r="26" spans="1:6" ht="12.75">
      <c r="A26" s="204"/>
      <c r="B26" s="24" t="s">
        <v>33</v>
      </c>
      <c r="C26" s="205">
        <v>330</v>
      </c>
      <c r="D26" s="205">
        <v>60</v>
      </c>
      <c r="E26" s="205">
        <v>270</v>
      </c>
      <c r="F26" s="193"/>
    </row>
    <row r="27" spans="1:6" ht="12.75">
      <c r="A27" s="204"/>
      <c r="B27" s="24" t="s">
        <v>37</v>
      </c>
      <c r="C27" s="205">
        <v>104</v>
      </c>
      <c r="D27" s="205">
        <v>93</v>
      </c>
      <c r="E27" s="205">
        <v>11</v>
      </c>
      <c r="F27" s="193"/>
    </row>
    <row r="28" spans="1:6" ht="12.75">
      <c r="A28" s="204"/>
      <c r="B28" s="24" t="s">
        <v>39</v>
      </c>
      <c r="C28" s="205">
        <v>9</v>
      </c>
      <c r="D28" s="205">
        <v>23</v>
      </c>
      <c r="E28" s="205">
        <v>-14</v>
      </c>
      <c r="F28" s="193"/>
    </row>
    <row r="29" spans="1:6" ht="12.75">
      <c r="A29" s="204"/>
      <c r="B29" s="24" t="s">
        <v>38</v>
      </c>
      <c r="C29" s="205">
        <v>30</v>
      </c>
      <c r="D29" s="205">
        <v>23</v>
      </c>
      <c r="E29" s="205">
        <v>7</v>
      </c>
      <c r="F29" s="193"/>
    </row>
    <row r="30" spans="1:6" ht="12.75">
      <c r="A30" s="204"/>
      <c r="B30" s="24" t="s">
        <v>36</v>
      </c>
      <c r="C30" s="205">
        <v>183</v>
      </c>
      <c r="D30" s="205">
        <v>82</v>
      </c>
      <c r="E30" s="205">
        <v>101</v>
      </c>
      <c r="F30" s="193"/>
    </row>
    <row r="31" spans="1:6" ht="12.75">
      <c r="A31" s="204"/>
      <c r="B31" s="24" t="s">
        <v>35</v>
      </c>
      <c r="C31" s="205">
        <v>99</v>
      </c>
      <c r="D31" s="205">
        <v>127</v>
      </c>
      <c r="E31" s="205">
        <v>-28</v>
      </c>
      <c r="F31" s="193"/>
    </row>
    <row r="32" spans="1:6" ht="12.75">
      <c r="A32" s="204"/>
      <c r="B32" s="24" t="s">
        <v>41</v>
      </c>
      <c r="C32" s="205">
        <v>162</v>
      </c>
      <c r="D32" s="205">
        <v>43</v>
      </c>
      <c r="E32" s="205">
        <v>119</v>
      </c>
      <c r="F32" s="193"/>
    </row>
    <row r="33" spans="1:6" ht="12.75">
      <c r="A33" s="204"/>
      <c r="B33" s="24" t="s">
        <v>4</v>
      </c>
      <c r="C33" s="205">
        <v>4586</v>
      </c>
      <c r="D33" s="205">
        <v>2147</v>
      </c>
      <c r="E33" s="205">
        <v>2439</v>
      </c>
      <c r="F33" s="193"/>
    </row>
    <row r="34" spans="1:6" ht="13.5" thickBot="1">
      <c r="A34" s="204"/>
      <c r="B34" s="24" t="s">
        <v>34</v>
      </c>
      <c r="C34" s="205">
        <v>329</v>
      </c>
      <c r="D34" s="205">
        <v>130</v>
      </c>
      <c r="E34" s="205">
        <v>199</v>
      </c>
      <c r="F34" s="193"/>
    </row>
    <row r="35" spans="1:6" ht="13.5" thickBot="1">
      <c r="A35" s="206" t="s">
        <v>63</v>
      </c>
      <c r="B35" s="207"/>
      <c r="C35" s="203">
        <v>94</v>
      </c>
      <c r="D35" s="203">
        <v>1201</v>
      </c>
      <c r="E35" s="203">
        <v>-1107</v>
      </c>
      <c r="F35" s="193"/>
    </row>
    <row r="36" spans="1:6" ht="12.75">
      <c r="A36" s="204" t="s">
        <v>129</v>
      </c>
      <c r="B36" s="24" t="s">
        <v>42</v>
      </c>
      <c r="C36" s="205">
        <v>28</v>
      </c>
      <c r="D36" s="205">
        <v>254</v>
      </c>
      <c r="E36" s="205">
        <v>-226</v>
      </c>
      <c r="F36" s="193"/>
    </row>
    <row r="37" spans="2:6" ht="12.75">
      <c r="B37" s="24" t="s">
        <v>43</v>
      </c>
      <c r="C37" s="205">
        <v>66</v>
      </c>
      <c r="D37" s="205">
        <v>947</v>
      </c>
      <c r="E37" s="205">
        <v>-881</v>
      </c>
      <c r="F37" s="193"/>
    </row>
    <row r="38" spans="1:6" ht="12.75">
      <c r="A38" s="154" t="s">
        <v>44</v>
      </c>
      <c r="B38" s="208"/>
      <c r="C38" s="209">
        <v>11511</v>
      </c>
      <c r="D38" s="209">
        <v>13275</v>
      </c>
      <c r="E38" s="209">
        <v>-1764</v>
      </c>
      <c r="F38" s="193"/>
    </row>
    <row r="39" spans="1:6" ht="12.75">
      <c r="A39" s="204" t="s">
        <v>129</v>
      </c>
      <c r="B39" s="24" t="s">
        <v>126</v>
      </c>
      <c r="C39" s="205">
        <v>1938</v>
      </c>
      <c r="D39" s="205">
        <v>1465</v>
      </c>
      <c r="E39" s="205">
        <v>473</v>
      </c>
      <c r="F39" s="193"/>
    </row>
    <row r="40" spans="1:6" ht="12.75">
      <c r="A40" s="204"/>
      <c r="B40" s="24" t="s">
        <v>6</v>
      </c>
      <c r="C40" s="205">
        <v>615</v>
      </c>
      <c r="D40" s="205">
        <v>463</v>
      </c>
      <c r="E40" s="205">
        <v>152</v>
      </c>
      <c r="F40" s="193"/>
    </row>
    <row r="41" spans="1:6" ht="12.75">
      <c r="A41" s="204"/>
      <c r="B41" s="24" t="s">
        <v>7</v>
      </c>
      <c r="C41" s="205">
        <v>459</v>
      </c>
      <c r="D41" s="205">
        <v>317</v>
      </c>
      <c r="E41" s="205">
        <v>142</v>
      </c>
      <c r="F41" s="193"/>
    </row>
    <row r="42" spans="1:6" ht="12.75">
      <c r="A42" s="204"/>
      <c r="B42" s="24" t="s">
        <v>8</v>
      </c>
      <c r="C42" s="205">
        <v>280</v>
      </c>
      <c r="D42" s="205">
        <v>64</v>
      </c>
      <c r="E42" s="205">
        <v>216</v>
      </c>
      <c r="F42" s="193"/>
    </row>
    <row r="43" spans="1:6" ht="12.75">
      <c r="A43" s="204"/>
      <c r="B43" s="24" t="s">
        <v>45</v>
      </c>
      <c r="C43" s="205">
        <v>345</v>
      </c>
      <c r="D43" s="205">
        <v>171</v>
      </c>
      <c r="E43" s="205">
        <v>174</v>
      </c>
      <c r="F43" s="193"/>
    </row>
    <row r="44" spans="1:6" ht="12.75">
      <c r="A44" s="204"/>
      <c r="B44" s="24" t="s">
        <v>2</v>
      </c>
      <c r="C44" s="205">
        <v>2919</v>
      </c>
      <c r="D44" s="205">
        <v>1766</v>
      </c>
      <c r="E44" s="205">
        <v>1153</v>
      </c>
      <c r="F44" s="193"/>
    </row>
    <row r="45" spans="1:6" ht="12.75">
      <c r="A45" s="204"/>
      <c r="B45" s="24" t="s">
        <v>9</v>
      </c>
      <c r="C45" s="205">
        <v>1615</v>
      </c>
      <c r="D45" s="205">
        <v>3675</v>
      </c>
      <c r="E45" s="205">
        <v>-2060</v>
      </c>
      <c r="F45" s="193"/>
    </row>
    <row r="46" spans="1:6" ht="12.75">
      <c r="A46" s="204"/>
      <c r="B46" s="24" t="s">
        <v>173</v>
      </c>
      <c r="C46" s="210">
        <v>1302</v>
      </c>
      <c r="D46" s="210">
        <v>1833</v>
      </c>
      <c r="E46" s="210">
        <v>-531</v>
      </c>
      <c r="F46" s="193"/>
    </row>
    <row r="47" spans="1:6" ht="12.75">
      <c r="A47" s="204"/>
      <c r="B47" s="24" t="s">
        <v>46</v>
      </c>
      <c r="C47" s="213">
        <v>1005</v>
      </c>
      <c r="D47" s="213">
        <v>2015</v>
      </c>
      <c r="E47" s="213">
        <v>-1010</v>
      </c>
      <c r="F47" s="193"/>
    </row>
    <row r="48" spans="1:6" ht="12.75">
      <c r="A48" s="214" t="s">
        <v>11</v>
      </c>
      <c r="B48" s="215"/>
      <c r="C48" s="212">
        <v>39160</v>
      </c>
      <c r="D48" s="212">
        <v>31684</v>
      </c>
      <c r="E48" s="212">
        <v>7476</v>
      </c>
      <c r="F48" s="193"/>
    </row>
    <row r="49" ht="14.25">
      <c r="A49" s="217" t="s">
        <v>158</v>
      </c>
    </row>
    <row r="50" ht="14.25">
      <c r="A50" s="217" t="s">
        <v>170</v>
      </c>
    </row>
    <row r="51" ht="12.75">
      <c r="A51" s="211" t="s">
        <v>97</v>
      </c>
    </row>
    <row r="52" spans="3:5" ht="12.75">
      <c r="C52" s="193"/>
      <c r="D52" s="193"/>
      <c r="E52" s="193"/>
    </row>
    <row r="53" ht="12.75">
      <c r="C53" s="193"/>
    </row>
  </sheetData>
  <sheetProtection/>
  <mergeCells count="3">
    <mergeCell ref="C4:E4"/>
    <mergeCell ref="A7:B7"/>
    <mergeCell ref="A6:B6"/>
  </mergeCells>
  <hyperlinks>
    <hyperlink ref="B3" location="Sommaire!A1" display="Retour au sommaire"/>
  </hyperlinks>
  <printOptions/>
  <pageMargins left="0.17" right="0.75" top="0.34" bottom="1" header="0.28" footer="0.4921259845"/>
  <pageSetup fitToHeight="1" fitToWidth="1" horizontalDpi="600" verticalDpi="600" orientation="landscape" paperSize="9" scale="79" r:id="rId1"/>
  <headerFooter alignWithMargins="0">
    <oddFooter>&amp;C&amp;F
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zoomScale="75" zoomScaleNormal="75" workbookViewId="0" topLeftCell="A1">
      <selection activeCell="B3" sqref="B3"/>
    </sheetView>
  </sheetViews>
  <sheetFormatPr defaultColWidth="11.421875" defaultRowHeight="12.75"/>
  <cols>
    <col min="1" max="1" width="26.57421875" style="0" customWidth="1"/>
    <col min="2" max="2" width="11.8515625" style="0" bestFit="1" customWidth="1"/>
    <col min="4" max="4" width="12.57421875" style="0" customWidth="1"/>
    <col min="5" max="5" width="11.57421875" style="0" customWidth="1"/>
    <col min="6" max="6" width="11.140625" style="0" customWidth="1"/>
    <col min="7" max="7" width="11.57421875" style="0" customWidth="1"/>
    <col min="8" max="9" width="10.00390625" style="0" customWidth="1"/>
    <col min="10" max="12" width="10.28125" style="0" customWidth="1"/>
    <col min="13" max="13" width="10.57421875" style="0" customWidth="1"/>
    <col min="14" max="14" width="21.421875" style="0" bestFit="1" customWidth="1"/>
    <col min="15" max="15" width="19.421875" style="0" customWidth="1"/>
    <col min="16" max="16" width="19.28125" style="0" customWidth="1"/>
    <col min="17" max="17" width="17.57421875" style="0" customWidth="1"/>
    <col min="18" max="18" width="21.421875" style="0" customWidth="1"/>
  </cols>
  <sheetData>
    <row r="1" spans="1:3" ht="15.75">
      <c r="A1" s="56" t="s">
        <v>92</v>
      </c>
      <c r="B1" s="41"/>
      <c r="C1" s="41"/>
    </row>
    <row r="2" spans="1:17" ht="12.75">
      <c r="A2" s="40" t="s">
        <v>82</v>
      </c>
      <c r="B2" s="41"/>
      <c r="C2" s="41"/>
      <c r="D2" s="41"/>
      <c r="E2" s="42"/>
      <c r="F2" s="42"/>
      <c r="G2" s="41"/>
      <c r="H2" s="41"/>
      <c r="I2" s="41"/>
      <c r="J2" s="42"/>
      <c r="K2" s="41"/>
      <c r="L2" s="41"/>
      <c r="M2" s="41"/>
      <c r="N2" s="41"/>
      <c r="O2" s="41"/>
      <c r="P2" s="41"/>
      <c r="Q2" s="41"/>
    </row>
    <row r="3" spans="1:17" ht="12.75">
      <c r="A3" s="43"/>
      <c r="B3" s="44" t="s">
        <v>83</v>
      </c>
      <c r="C3" s="41"/>
      <c r="D3" s="41"/>
      <c r="E3" s="45"/>
      <c r="F3" s="45"/>
      <c r="G3" s="45"/>
      <c r="H3" s="41"/>
      <c r="I3" s="41"/>
      <c r="J3" s="42"/>
      <c r="K3" s="41"/>
      <c r="L3" s="41"/>
      <c r="M3" s="41"/>
      <c r="N3" s="41"/>
      <c r="O3" s="41"/>
      <c r="P3" s="41"/>
      <c r="Q3" s="41"/>
    </row>
    <row r="4" spans="4:18" ht="12.75">
      <c r="D4" s="33"/>
      <c r="E4" s="33"/>
      <c r="F4" s="30"/>
      <c r="G4" s="30"/>
      <c r="H4" s="33"/>
      <c r="I4" s="33"/>
      <c r="J4" s="30"/>
      <c r="K4" s="30"/>
      <c r="L4" s="33"/>
      <c r="M4" s="33"/>
      <c r="R4" s="130" t="s">
        <v>89</v>
      </c>
    </row>
    <row r="5" spans="1:18" ht="36" customHeight="1">
      <c r="A5" s="8"/>
      <c r="B5" s="312" t="s">
        <v>71</v>
      </c>
      <c r="C5" s="313"/>
      <c r="D5" s="313"/>
      <c r="E5" s="310" t="s">
        <v>167</v>
      </c>
      <c r="F5" s="312" t="s">
        <v>85</v>
      </c>
      <c r="G5" s="313"/>
      <c r="H5" s="313"/>
      <c r="I5" s="310" t="s">
        <v>167</v>
      </c>
      <c r="J5" s="312" t="s">
        <v>86</v>
      </c>
      <c r="K5" s="313"/>
      <c r="L5" s="313"/>
      <c r="M5" s="310" t="s">
        <v>167</v>
      </c>
      <c r="N5" s="310" t="s">
        <v>134</v>
      </c>
      <c r="O5" s="310" t="s">
        <v>135</v>
      </c>
      <c r="P5" s="310" t="s">
        <v>136</v>
      </c>
      <c r="Q5" s="310" t="s">
        <v>137</v>
      </c>
      <c r="R5" s="310" t="s">
        <v>138</v>
      </c>
    </row>
    <row r="6" spans="1:18" ht="23.25" customHeight="1">
      <c r="A6" s="9" t="s">
        <v>84</v>
      </c>
      <c r="B6" s="47">
        <v>2009</v>
      </c>
      <c r="C6" s="47" t="s">
        <v>133</v>
      </c>
      <c r="D6" s="47" t="s">
        <v>132</v>
      </c>
      <c r="E6" s="311"/>
      <c r="F6" s="47">
        <v>2009</v>
      </c>
      <c r="G6" s="47" t="s">
        <v>133</v>
      </c>
      <c r="H6" s="47" t="s">
        <v>132</v>
      </c>
      <c r="I6" s="311"/>
      <c r="J6" s="47">
        <v>2009</v>
      </c>
      <c r="K6" s="47" t="s">
        <v>133</v>
      </c>
      <c r="L6" s="47" t="s">
        <v>132</v>
      </c>
      <c r="M6" s="311"/>
      <c r="N6" s="314"/>
      <c r="O6" s="314"/>
      <c r="P6" s="314"/>
      <c r="Q6" s="314"/>
      <c r="R6" s="314"/>
    </row>
    <row r="7" spans="1:18" s="1" customFormat="1" ht="12.75">
      <c r="A7" s="231" t="s">
        <v>79</v>
      </c>
      <c r="B7" s="140">
        <v>176859.403752802</v>
      </c>
      <c r="C7" s="140">
        <v>174494.238</v>
      </c>
      <c r="D7" s="140">
        <v>182329.144</v>
      </c>
      <c r="E7" s="141">
        <f aca="true" t="shared" si="0" ref="E7:E27">(D7-C7)*100/C7</f>
        <v>4.490065740738091</v>
      </c>
      <c r="F7" s="140">
        <v>65245.498681692006</v>
      </c>
      <c r="G7" s="140">
        <v>65709.6684</v>
      </c>
      <c r="H7" s="140">
        <v>67731.8037</v>
      </c>
      <c r="I7" s="141">
        <f aca="true" t="shared" si="1" ref="I7:I27">(H7-G7)*100/G7</f>
        <v>3.07737864037069</v>
      </c>
      <c r="J7" s="140">
        <v>111613.90507110998</v>
      </c>
      <c r="K7" s="140">
        <v>108784.56960000002</v>
      </c>
      <c r="L7" s="140">
        <v>114597.3403</v>
      </c>
      <c r="M7" s="141">
        <f aca="true" t="shared" si="2" ref="M7:M27">(L7-K7)*100/K7</f>
        <v>5.343377945395648</v>
      </c>
      <c r="N7" s="142">
        <f aca="true" t="shared" si="3" ref="N7:N27">D7*100/$D$31</f>
        <v>91.0758850095145</v>
      </c>
      <c r="O7" s="143">
        <f aca="true" t="shared" si="4" ref="O7:O27">H7*100/$H$31</f>
        <v>83.19731683463459</v>
      </c>
      <c r="P7" s="143">
        <f aca="true" t="shared" si="5" ref="P7:P27">L7*100/$L$31</f>
        <v>96.4756359670669</v>
      </c>
      <c r="Q7" s="143">
        <f aca="true" t="shared" si="6" ref="Q7:Q27">H7*100/D7</f>
        <v>37.148095040691906</v>
      </c>
      <c r="R7" s="141">
        <f aca="true" t="shared" si="7" ref="R7:R27">L7*100/D7</f>
        <v>62.851904959308094</v>
      </c>
    </row>
    <row r="8" spans="1:18" s="81" customFormat="1" ht="12.75">
      <c r="A8" s="132" t="s">
        <v>112</v>
      </c>
      <c r="B8" s="50">
        <v>38564.9323</v>
      </c>
      <c r="C8" s="50">
        <v>36273.128907</v>
      </c>
      <c r="D8" s="50">
        <v>38204.121293</v>
      </c>
      <c r="E8" s="85">
        <f t="shared" si="0"/>
        <v>5.323478961384428</v>
      </c>
      <c r="F8" s="50">
        <v>10164.865800000001</v>
      </c>
      <c r="G8" s="50">
        <v>10012.923657</v>
      </c>
      <c r="H8" s="50">
        <v>10108.602062999998</v>
      </c>
      <c r="I8" s="85">
        <f t="shared" si="1"/>
        <v>0.9555491410654136</v>
      </c>
      <c r="J8" s="50">
        <v>28400.0665</v>
      </c>
      <c r="K8" s="50">
        <v>26260.20525</v>
      </c>
      <c r="L8" s="50">
        <v>28095.519229999998</v>
      </c>
      <c r="M8" s="85">
        <f t="shared" si="2"/>
        <v>6.988955198665095</v>
      </c>
      <c r="N8" s="131">
        <f t="shared" si="3"/>
        <v>19.083477722962446</v>
      </c>
      <c r="O8" s="84">
        <f t="shared" si="4"/>
        <v>12.416745496926014</v>
      </c>
      <c r="P8" s="84">
        <f t="shared" si="5"/>
        <v>23.65267010947555</v>
      </c>
      <c r="Q8" s="84">
        <f t="shared" si="6"/>
        <v>26.459454427635695</v>
      </c>
      <c r="R8" s="85">
        <f t="shared" si="7"/>
        <v>73.54054557236431</v>
      </c>
    </row>
    <row r="9" spans="1:18" s="81" customFormat="1" ht="12.75">
      <c r="A9" s="132" t="s">
        <v>113</v>
      </c>
      <c r="B9" s="50">
        <v>32696.756599999997</v>
      </c>
      <c r="C9" s="50">
        <v>32052.673967299997</v>
      </c>
      <c r="D9" s="50">
        <v>34290.0970925</v>
      </c>
      <c r="E9" s="85">
        <f t="shared" si="0"/>
        <v>6.980457004874577</v>
      </c>
      <c r="F9" s="50">
        <v>10691.921699999999</v>
      </c>
      <c r="G9" s="50">
        <v>11409.5262173</v>
      </c>
      <c r="H9" s="50">
        <v>11648.1277725</v>
      </c>
      <c r="I9" s="85">
        <f t="shared" si="1"/>
        <v>2.0912485817177475</v>
      </c>
      <c r="J9" s="50">
        <v>22004.834899999998</v>
      </c>
      <c r="K9" s="50">
        <v>20643.14775</v>
      </c>
      <c r="L9" s="50">
        <v>22641.96932</v>
      </c>
      <c r="M9" s="85">
        <f t="shared" si="2"/>
        <v>9.682736345284358</v>
      </c>
      <c r="N9" s="131">
        <f t="shared" si="3"/>
        <v>17.128369449053178</v>
      </c>
      <c r="O9" s="84">
        <f t="shared" si="4"/>
        <v>14.30779816688964</v>
      </c>
      <c r="P9" s="84">
        <f t="shared" si="5"/>
        <v>19.06151036294005</v>
      </c>
      <c r="Q9" s="84">
        <f t="shared" si="6"/>
        <v>33.969363636032696</v>
      </c>
      <c r="R9" s="85">
        <f t="shared" si="7"/>
        <v>66.0306363639673</v>
      </c>
    </row>
    <row r="10" spans="1:18" s="81" customFormat="1" ht="12.75">
      <c r="A10" s="132" t="s">
        <v>114</v>
      </c>
      <c r="B10" s="50">
        <v>27473.19259</v>
      </c>
      <c r="C10" s="50">
        <v>28606.8571252</v>
      </c>
      <c r="D10" s="50">
        <v>30035.3300493</v>
      </c>
      <c r="E10" s="85">
        <f t="shared" si="0"/>
        <v>4.993463342890771</v>
      </c>
      <c r="F10" s="50">
        <v>5437.76779</v>
      </c>
      <c r="G10" s="50">
        <v>5450.1967652</v>
      </c>
      <c r="H10" s="50">
        <v>5666.833599299999</v>
      </c>
      <c r="I10" s="85">
        <f t="shared" si="1"/>
        <v>3.9748442750405757</v>
      </c>
      <c r="J10" s="50">
        <v>22035.4248</v>
      </c>
      <c r="K10" s="50">
        <v>23156.660359999998</v>
      </c>
      <c r="L10" s="50">
        <v>24368.49645</v>
      </c>
      <c r="M10" s="85">
        <f t="shared" si="2"/>
        <v>5.233207514211695</v>
      </c>
      <c r="N10" s="131">
        <f t="shared" si="3"/>
        <v>15.003055495027509</v>
      </c>
      <c r="O10" s="84">
        <f t="shared" si="4"/>
        <v>6.960767684533326</v>
      </c>
      <c r="P10" s="84">
        <f t="shared" si="5"/>
        <v>20.51501532601418</v>
      </c>
      <c r="Q10" s="84">
        <f t="shared" si="6"/>
        <v>18.867225996845903</v>
      </c>
      <c r="R10" s="85">
        <f t="shared" si="7"/>
        <v>81.1327740031541</v>
      </c>
    </row>
    <row r="11" spans="1:18" s="81" customFormat="1" ht="12.75">
      <c r="A11" s="132" t="s">
        <v>115</v>
      </c>
      <c r="B11" s="50">
        <v>18252.48939</v>
      </c>
      <c r="C11" s="50">
        <v>16716.513187800003</v>
      </c>
      <c r="D11" s="50">
        <v>17557.931807300003</v>
      </c>
      <c r="E11" s="85">
        <f t="shared" si="0"/>
        <v>5.033457695675925</v>
      </c>
      <c r="F11" s="50">
        <v>7249.624589999999</v>
      </c>
      <c r="G11" s="50">
        <v>7178.1658978000005</v>
      </c>
      <c r="H11" s="50">
        <v>7986.9459773</v>
      </c>
      <c r="I11" s="85">
        <f t="shared" si="1"/>
        <v>11.267224678491734</v>
      </c>
      <c r="J11" s="50">
        <v>11002.864800000001</v>
      </c>
      <c r="K11" s="50">
        <v>9538.347290000002</v>
      </c>
      <c r="L11" s="50">
        <v>9570.98583</v>
      </c>
      <c r="M11" s="85">
        <f t="shared" si="2"/>
        <v>0.3421823404796377</v>
      </c>
      <c r="N11" s="131">
        <f t="shared" si="3"/>
        <v>8.770425523889655</v>
      </c>
      <c r="O11" s="84">
        <f t="shared" si="4"/>
        <v>9.810641954224796</v>
      </c>
      <c r="P11" s="84">
        <f t="shared" si="5"/>
        <v>8.057490185756395</v>
      </c>
      <c r="Q11" s="84">
        <f t="shared" si="6"/>
        <v>45.48910466766532</v>
      </c>
      <c r="R11" s="85">
        <f t="shared" si="7"/>
        <v>54.51089533233466</v>
      </c>
    </row>
    <row r="12" spans="1:18" s="81" customFormat="1" ht="12.75">
      <c r="A12" s="132" t="s">
        <v>116</v>
      </c>
      <c r="B12" s="50">
        <v>16701.545663819998</v>
      </c>
      <c r="C12" s="50">
        <v>16528.171302000002</v>
      </c>
      <c r="D12" s="50">
        <v>17114.806738000003</v>
      </c>
      <c r="E12" s="85">
        <f t="shared" si="0"/>
        <v>3.549306364758056</v>
      </c>
      <c r="F12" s="50">
        <v>12192.97195901</v>
      </c>
      <c r="G12" s="50">
        <v>12245.542416</v>
      </c>
      <c r="H12" s="50">
        <v>12377.546594000001</v>
      </c>
      <c r="I12" s="85">
        <f t="shared" si="1"/>
        <v>1.0779773856936272</v>
      </c>
      <c r="J12" s="50">
        <v>4508.57370481</v>
      </c>
      <c r="K12" s="50">
        <v>4282.6288859999995</v>
      </c>
      <c r="L12" s="50">
        <v>4737.260144000001</v>
      </c>
      <c r="M12" s="85">
        <f t="shared" si="2"/>
        <v>10.6157052152289</v>
      </c>
      <c r="N12" s="131">
        <f t="shared" si="3"/>
        <v>8.54907853036458</v>
      </c>
      <c r="O12" s="84">
        <f t="shared" si="4"/>
        <v>15.20376853062412</v>
      </c>
      <c r="P12" s="84">
        <f t="shared" si="5"/>
        <v>3.988139549638737</v>
      </c>
      <c r="Q12" s="84">
        <f t="shared" si="6"/>
        <v>72.32069157122375</v>
      </c>
      <c r="R12" s="85">
        <f t="shared" si="7"/>
        <v>27.679308428776253</v>
      </c>
    </row>
    <row r="13" spans="1:18" s="81" customFormat="1" ht="12.75">
      <c r="A13" s="132" t="s">
        <v>117</v>
      </c>
      <c r="B13" s="50">
        <v>15738.381471116003</v>
      </c>
      <c r="C13" s="50">
        <v>16962.9908554</v>
      </c>
      <c r="D13" s="50">
        <v>18292.5992456</v>
      </c>
      <c r="E13" s="85">
        <f t="shared" si="0"/>
        <v>7.838289848377365</v>
      </c>
      <c r="F13" s="50">
        <v>4874.317928566001</v>
      </c>
      <c r="G13" s="50">
        <v>4939.0557653999995</v>
      </c>
      <c r="H13" s="50">
        <v>5467.3704696</v>
      </c>
      <c r="I13" s="85">
        <f t="shared" si="1"/>
        <v>10.6966742084803</v>
      </c>
      <c r="J13" s="50">
        <v>10864.06354255</v>
      </c>
      <c r="K13" s="50">
        <v>12023.935089999999</v>
      </c>
      <c r="L13" s="50">
        <v>12825.228776</v>
      </c>
      <c r="M13" s="85">
        <f t="shared" si="2"/>
        <v>6.6641551206178455</v>
      </c>
      <c r="N13" s="131">
        <f t="shared" si="3"/>
        <v>9.13740189235681</v>
      </c>
      <c r="O13" s="84">
        <f t="shared" si="4"/>
        <v>6.715760224345482</v>
      </c>
      <c r="P13" s="84">
        <f t="shared" si="5"/>
        <v>10.79712757162242</v>
      </c>
      <c r="Q13" s="84">
        <f t="shared" si="6"/>
        <v>29.88842862730452</v>
      </c>
      <c r="R13" s="85">
        <f t="shared" si="7"/>
        <v>70.1115713726955</v>
      </c>
    </row>
    <row r="14" spans="1:18" s="81" customFormat="1" ht="12.75">
      <c r="A14" s="132" t="s">
        <v>118</v>
      </c>
      <c r="B14" s="50">
        <v>11081.86934</v>
      </c>
      <c r="C14" s="50">
        <v>10420.467335700001</v>
      </c>
      <c r="D14" s="50">
        <v>9802.472894999999</v>
      </c>
      <c r="E14" s="85">
        <f t="shared" si="0"/>
        <v>-5.930582773219623</v>
      </c>
      <c r="F14" s="50">
        <v>7223.986400000001</v>
      </c>
      <c r="G14" s="50">
        <v>7002.1836017000005</v>
      </c>
      <c r="H14" s="50">
        <v>6496.710727</v>
      </c>
      <c r="I14" s="85">
        <f t="shared" si="1"/>
        <v>-7.21878921565669</v>
      </c>
      <c r="J14" s="50">
        <v>3857.88294</v>
      </c>
      <c r="K14" s="50">
        <v>3418.283734</v>
      </c>
      <c r="L14" s="50">
        <v>3305.7621679999997</v>
      </c>
      <c r="M14" s="85">
        <f t="shared" si="2"/>
        <v>-3.291756178131243</v>
      </c>
      <c r="N14" s="131">
        <f t="shared" si="3"/>
        <v>4.8964684120598</v>
      </c>
      <c r="O14" s="84">
        <f t="shared" si="4"/>
        <v>7.980134459894624</v>
      </c>
      <c r="P14" s="84">
        <f t="shared" si="5"/>
        <v>2.783009681365789</v>
      </c>
      <c r="Q14" s="84">
        <f t="shared" si="6"/>
        <v>66.27624270518324</v>
      </c>
      <c r="R14" s="85">
        <f t="shared" si="7"/>
        <v>33.723757294816785</v>
      </c>
    </row>
    <row r="15" spans="1:18" s="81" customFormat="1" ht="12.75">
      <c r="A15" s="132" t="s">
        <v>119</v>
      </c>
      <c r="B15" s="50">
        <v>147957.18008263598</v>
      </c>
      <c r="C15" s="50">
        <v>144257.881</v>
      </c>
      <c r="D15" s="50">
        <v>150637.196</v>
      </c>
      <c r="E15" s="85">
        <f t="shared" si="0"/>
        <v>4.422160478012292</v>
      </c>
      <c r="F15" s="50">
        <v>58704.178757965994</v>
      </c>
      <c r="G15" s="50">
        <v>59078.818100000004</v>
      </c>
      <c r="H15" s="50">
        <v>60732.169700000006</v>
      </c>
      <c r="I15" s="85">
        <f t="shared" si="1"/>
        <v>2.7985522614915035</v>
      </c>
      <c r="J15" s="50">
        <v>89253.00132467</v>
      </c>
      <c r="K15" s="50">
        <v>85179.06289999999</v>
      </c>
      <c r="L15" s="50">
        <v>89905.0263</v>
      </c>
      <c r="M15" s="85">
        <f t="shared" si="2"/>
        <v>5.548268834030584</v>
      </c>
      <c r="N15" s="131">
        <f t="shared" si="3"/>
        <v>75.24532633714168</v>
      </c>
      <c r="O15" s="84">
        <f t="shared" si="4"/>
        <v>74.59942432605992</v>
      </c>
      <c r="P15" s="84">
        <f t="shared" si="5"/>
        <v>75.6880095665569</v>
      </c>
      <c r="Q15" s="84">
        <f t="shared" si="6"/>
        <v>40.31684823713793</v>
      </c>
      <c r="R15" s="85">
        <f t="shared" si="7"/>
        <v>59.68315176286207</v>
      </c>
    </row>
    <row r="16" spans="1:18" s="81" customFormat="1" ht="14.25">
      <c r="A16" s="132" t="s">
        <v>176</v>
      </c>
      <c r="B16" s="50">
        <v>127709.748</v>
      </c>
      <c r="C16" s="50">
        <v>123956.861</v>
      </c>
      <c r="D16" s="50">
        <v>129263.846</v>
      </c>
      <c r="E16" s="85">
        <f t="shared" si="0"/>
        <v>4.281316062045166</v>
      </c>
      <c r="F16" s="50">
        <v>43970.8603</v>
      </c>
      <c r="G16" s="50">
        <v>44448.1239</v>
      </c>
      <c r="H16" s="50">
        <v>45486.2842</v>
      </c>
      <c r="I16" s="85">
        <f t="shared" si="1"/>
        <v>2.3356673103586343</v>
      </c>
      <c r="J16" s="50">
        <v>83738.8874</v>
      </c>
      <c r="K16" s="50">
        <v>79508.7371</v>
      </c>
      <c r="L16" s="50">
        <v>83777.5618</v>
      </c>
      <c r="M16" s="85">
        <f t="shared" si="2"/>
        <v>5.369000761049691</v>
      </c>
      <c r="N16" s="131">
        <f t="shared" si="3"/>
        <v>64.56904758014764</v>
      </c>
      <c r="O16" s="84">
        <f t="shared" si="4"/>
        <v>55.872375922238035</v>
      </c>
      <c r="P16" s="84">
        <f t="shared" si="5"/>
        <v>70.52950385468284</v>
      </c>
      <c r="Q16" s="84">
        <f t="shared" si="6"/>
        <v>35.18871332360016</v>
      </c>
      <c r="R16" s="85">
        <f t="shared" si="7"/>
        <v>64.81128667639983</v>
      </c>
    </row>
    <row r="17" spans="1:18" s="1" customFormat="1" ht="12.75">
      <c r="A17" s="231" t="s">
        <v>166</v>
      </c>
      <c r="B17" s="144">
        <v>7788.548318</v>
      </c>
      <c r="C17" s="144">
        <v>7984.56124</v>
      </c>
      <c r="D17" s="144">
        <v>9095.58808</v>
      </c>
      <c r="E17" s="141">
        <f t="shared" si="0"/>
        <v>13.914688692399578</v>
      </c>
      <c r="F17" s="144">
        <v>5491.085091</v>
      </c>
      <c r="G17" s="144">
        <v>5679.07844</v>
      </c>
      <c r="H17" s="144">
        <v>6607.87149</v>
      </c>
      <c r="I17" s="141">
        <f t="shared" si="1"/>
        <v>16.35464380027123</v>
      </c>
      <c r="J17" s="144">
        <v>2297.463227</v>
      </c>
      <c r="K17" s="144">
        <v>2305.4827999999998</v>
      </c>
      <c r="L17" s="144">
        <v>2487.716589999999</v>
      </c>
      <c r="M17" s="141">
        <f t="shared" si="2"/>
        <v>7.904365627884942</v>
      </c>
      <c r="N17" s="142">
        <f t="shared" si="3"/>
        <v>4.5433698414554655</v>
      </c>
      <c r="O17" s="143">
        <f t="shared" si="4"/>
        <v>8.116677069328938</v>
      </c>
      <c r="P17" s="143">
        <f t="shared" si="5"/>
        <v>2.094324698093128</v>
      </c>
      <c r="Q17" s="143">
        <f t="shared" si="6"/>
        <v>72.64919466317785</v>
      </c>
      <c r="R17" s="141">
        <f t="shared" si="7"/>
        <v>27.350805336822148</v>
      </c>
    </row>
    <row r="18" spans="1:18" s="81" customFormat="1" ht="12.75">
      <c r="A18" s="132" t="s">
        <v>122</v>
      </c>
      <c r="B18" s="50">
        <v>4177.13291</v>
      </c>
      <c r="C18" s="50">
        <v>4041.07876162</v>
      </c>
      <c r="D18" s="50">
        <v>4522.3221942</v>
      </c>
      <c r="E18" s="85">
        <f t="shared" si="0"/>
        <v>11.9087862664443</v>
      </c>
      <c r="F18" s="50">
        <v>3060.81239</v>
      </c>
      <c r="G18" s="50">
        <v>2909.1473997072344</v>
      </c>
      <c r="H18" s="50">
        <v>3325.323636464866</v>
      </c>
      <c r="I18" s="85">
        <f>(H18-G18)*100/G18</f>
        <v>14.305780339611324</v>
      </c>
      <c r="J18" s="50">
        <v>1116.32052</v>
      </c>
      <c r="K18" s="50">
        <v>1131.931362</v>
      </c>
      <c r="L18" s="50">
        <v>1196.998559</v>
      </c>
      <c r="M18" s="85">
        <f t="shared" si="2"/>
        <v>5.748334146783703</v>
      </c>
      <c r="N18" s="131">
        <f t="shared" si="3"/>
        <v>2.2589613876261847</v>
      </c>
      <c r="O18" s="84">
        <f>H18*100/$H$31</f>
        <v>4.084610021402201</v>
      </c>
      <c r="P18" s="84">
        <f t="shared" si="5"/>
        <v>1.007712717667564</v>
      </c>
      <c r="Q18" s="84">
        <f t="shared" si="6"/>
        <v>73.53132956182739</v>
      </c>
      <c r="R18" s="85">
        <f t="shared" si="7"/>
        <v>26.468670466141994</v>
      </c>
    </row>
    <row r="19" spans="1:18" s="81" customFormat="1" ht="12.75">
      <c r="A19" s="132" t="s">
        <v>120</v>
      </c>
      <c r="B19" s="50">
        <v>1414.2582850000001</v>
      </c>
      <c r="C19" s="50">
        <v>1488.44201767</v>
      </c>
      <c r="D19" s="50">
        <v>1356.46281551</v>
      </c>
      <c r="E19" s="85">
        <f t="shared" si="0"/>
        <v>-8.866936070952883</v>
      </c>
      <c r="F19" s="50">
        <v>872.978125</v>
      </c>
      <c r="G19" s="50">
        <v>961.8035434699999</v>
      </c>
      <c r="H19" s="50">
        <v>925.47748541</v>
      </c>
      <c r="I19" s="85">
        <f t="shared" si="1"/>
        <v>-3.776868811373119</v>
      </c>
      <c r="J19" s="50">
        <v>541.28016</v>
      </c>
      <c r="K19" s="50">
        <v>526.6384741999999</v>
      </c>
      <c r="L19" s="50">
        <v>430.98533009999994</v>
      </c>
      <c r="M19" s="85">
        <f t="shared" si="2"/>
        <v>-18.162961649413038</v>
      </c>
      <c r="N19" s="131">
        <f t="shared" si="3"/>
        <v>0.6775716086566558</v>
      </c>
      <c r="O19" s="84">
        <f t="shared" si="4"/>
        <v>1.1367960008567832</v>
      </c>
      <c r="P19" s="84">
        <f t="shared" si="5"/>
        <v>0.3628320142947834</v>
      </c>
      <c r="Q19" s="84">
        <f t="shared" si="6"/>
        <v>68.22726541619505</v>
      </c>
      <c r="R19" s="85">
        <f t="shared" si="7"/>
        <v>31.772734583804937</v>
      </c>
    </row>
    <row r="20" spans="1:18" s="81" customFormat="1" ht="12.75">
      <c r="A20" s="132" t="s">
        <v>121</v>
      </c>
      <c r="B20" s="50">
        <v>877.965773</v>
      </c>
      <c r="C20" s="50">
        <v>991.6477940500001</v>
      </c>
      <c r="D20" s="50">
        <v>1293.54366473</v>
      </c>
      <c r="E20" s="85">
        <f t="shared" si="0"/>
        <v>30.443860460478973</v>
      </c>
      <c r="F20" s="50">
        <v>626.667307</v>
      </c>
      <c r="G20" s="50">
        <v>777.38487065</v>
      </c>
      <c r="H20" s="50">
        <v>951.2312750300001</v>
      </c>
      <c r="I20" s="85">
        <f t="shared" si="1"/>
        <v>22.36297758594668</v>
      </c>
      <c r="J20" s="50">
        <v>251.298466</v>
      </c>
      <c r="K20" s="50">
        <v>214.26292340000003</v>
      </c>
      <c r="L20" s="50">
        <v>342.3123897</v>
      </c>
      <c r="M20" s="85">
        <f t="shared" si="2"/>
        <v>59.762773823891514</v>
      </c>
      <c r="N20" s="131">
        <f t="shared" si="3"/>
        <v>0.6461426378644956</v>
      </c>
      <c r="O20" s="84">
        <f t="shared" si="4"/>
        <v>1.1684302712830952</v>
      </c>
      <c r="P20" s="84">
        <f t="shared" si="5"/>
        <v>0.2881812562949504</v>
      </c>
      <c r="Q20" s="84">
        <f t="shared" si="6"/>
        <v>73.53685082045912</v>
      </c>
      <c r="R20" s="85">
        <f t="shared" si="7"/>
        <v>26.463149179540874</v>
      </c>
    </row>
    <row r="21" spans="1:18" s="1" customFormat="1" ht="12.75">
      <c r="A21" s="231" t="s">
        <v>102</v>
      </c>
      <c r="B21" s="144">
        <v>5224.315775319999</v>
      </c>
      <c r="C21" s="144">
        <v>5746.4571</v>
      </c>
      <c r="D21" s="144">
        <v>6034.2426000000005</v>
      </c>
      <c r="E21" s="141">
        <f t="shared" si="0"/>
        <v>5.008050960651928</v>
      </c>
      <c r="F21" s="144">
        <v>4205.099652</v>
      </c>
      <c r="G21" s="144">
        <v>4538.179</v>
      </c>
      <c r="H21" s="144">
        <v>5002.35018</v>
      </c>
      <c r="I21" s="141">
        <f t="shared" si="1"/>
        <v>10.228137321159</v>
      </c>
      <c r="J21" s="144">
        <v>1019.2161233200001</v>
      </c>
      <c r="K21" s="144">
        <v>1208.2780999999995</v>
      </c>
      <c r="L21" s="144">
        <v>1031.8924200000001</v>
      </c>
      <c r="M21" s="141">
        <f t="shared" si="2"/>
        <v>-14.598102870522894</v>
      </c>
      <c r="N21" s="142">
        <f t="shared" si="3"/>
        <v>3.0141861750698165</v>
      </c>
      <c r="O21" s="143">
        <f t="shared" si="4"/>
        <v>6.1445597209638665</v>
      </c>
      <c r="P21" s="143">
        <f t="shared" si="5"/>
        <v>0.8687154275001593</v>
      </c>
      <c r="Q21" s="143">
        <f t="shared" si="6"/>
        <v>82.8993879032971</v>
      </c>
      <c r="R21" s="141">
        <f t="shared" si="7"/>
        <v>17.100612096702907</v>
      </c>
    </row>
    <row r="22" spans="1:18" s="81" customFormat="1" ht="12.75">
      <c r="A22" s="132" t="s">
        <v>123</v>
      </c>
      <c r="B22" s="50">
        <v>1034.662984</v>
      </c>
      <c r="C22" s="50">
        <v>1147.25010314</v>
      </c>
      <c r="D22" s="50">
        <v>954.7922235300001</v>
      </c>
      <c r="E22" s="85">
        <f t="shared" si="0"/>
        <v>-16.775581809341013</v>
      </c>
      <c r="F22" s="50">
        <v>834.583975</v>
      </c>
      <c r="G22" s="50">
        <v>889.3697642399999</v>
      </c>
      <c r="H22" s="50">
        <v>779.90074913</v>
      </c>
      <c r="I22" s="85">
        <f t="shared" si="1"/>
        <v>-12.308605431796446</v>
      </c>
      <c r="J22" s="50">
        <v>200.07900899999999</v>
      </c>
      <c r="K22" s="50">
        <v>257.8803389</v>
      </c>
      <c r="L22" s="50">
        <v>174.8914744</v>
      </c>
      <c r="M22" s="85">
        <f t="shared" si="2"/>
        <v>-32.1811522561172</v>
      </c>
      <c r="N22" s="131">
        <f t="shared" si="3"/>
        <v>0.4769316898575301</v>
      </c>
      <c r="O22" s="84">
        <f t="shared" si="4"/>
        <v>0.9579790612447174</v>
      </c>
      <c r="P22" s="84">
        <f t="shared" si="5"/>
        <v>0.1472352340271374</v>
      </c>
      <c r="Q22" s="84">
        <f t="shared" si="6"/>
        <v>81.68277138313906</v>
      </c>
      <c r="R22" s="85">
        <f t="shared" si="7"/>
        <v>18.317228616860934</v>
      </c>
    </row>
    <row r="23" spans="1:18" s="81" customFormat="1" ht="12.75">
      <c r="A23" s="132" t="s">
        <v>175</v>
      </c>
      <c r="B23" s="50">
        <v>995.06687</v>
      </c>
      <c r="C23" s="50">
        <v>1212.5490263</v>
      </c>
      <c r="D23" s="50">
        <v>1426.0800389</v>
      </c>
      <c r="E23" s="85">
        <f t="shared" si="0"/>
        <v>17.610093115292305</v>
      </c>
      <c r="F23" s="50">
        <v>739.554554</v>
      </c>
      <c r="G23" s="50">
        <v>909.6307326</v>
      </c>
      <c r="H23" s="50">
        <v>1127.1370678</v>
      </c>
      <c r="I23" s="85">
        <f t="shared" si="1"/>
        <v>23.91149808431616</v>
      </c>
      <c r="J23" s="50">
        <v>255.512316</v>
      </c>
      <c r="K23" s="50">
        <v>302.9182937</v>
      </c>
      <c r="L23" s="50">
        <v>298.94297109999997</v>
      </c>
      <c r="M23" s="85">
        <f t="shared" si="2"/>
        <v>-1.3123415398401297</v>
      </c>
      <c r="N23" s="131">
        <f t="shared" si="3"/>
        <v>0.7123463577343422</v>
      </c>
      <c r="O23" s="84">
        <f t="shared" si="4"/>
        <v>1.3845014398430617</v>
      </c>
      <c r="P23" s="84">
        <f t="shared" si="5"/>
        <v>0.2516700054229531</v>
      </c>
      <c r="Q23" s="84">
        <f t="shared" si="6"/>
        <v>79.03743387849477</v>
      </c>
      <c r="R23" s="85">
        <f t="shared" si="7"/>
        <v>20.962566121505226</v>
      </c>
    </row>
    <row r="24" spans="1:18" s="81" customFormat="1" ht="12.75">
      <c r="A24" s="132" t="s">
        <v>124</v>
      </c>
      <c r="B24" s="50">
        <v>838.6597520000001</v>
      </c>
      <c r="C24" s="50">
        <v>827.9010398239999</v>
      </c>
      <c r="D24" s="50">
        <v>794.831141042</v>
      </c>
      <c r="E24" s="85">
        <f t="shared" si="0"/>
        <v>-3.9944265306189344</v>
      </c>
      <c r="F24" s="50">
        <v>696.534763</v>
      </c>
      <c r="G24" s="50">
        <v>595.976568424</v>
      </c>
      <c r="H24" s="50">
        <v>621.541046742</v>
      </c>
      <c r="I24" s="85">
        <f t="shared" si="1"/>
        <v>4.289510640594939</v>
      </c>
      <c r="J24" s="50">
        <v>142.124989</v>
      </c>
      <c r="K24" s="50">
        <v>231.9244714</v>
      </c>
      <c r="L24" s="50">
        <v>173.2900943</v>
      </c>
      <c r="M24" s="85">
        <f t="shared" si="2"/>
        <v>-25.281668961475532</v>
      </c>
      <c r="N24" s="131">
        <f t="shared" si="3"/>
        <v>0.39702895552190154</v>
      </c>
      <c r="O24" s="84">
        <f t="shared" si="4"/>
        <v>0.763460362292472</v>
      </c>
      <c r="P24" s="84">
        <f t="shared" si="5"/>
        <v>0.1458870861279971</v>
      </c>
      <c r="Q24" s="84">
        <f t="shared" si="6"/>
        <v>78.19787306360169</v>
      </c>
      <c r="R24" s="85">
        <f t="shared" si="7"/>
        <v>21.802126936398317</v>
      </c>
    </row>
    <row r="25" spans="1:18" s="81" customFormat="1" ht="12.75">
      <c r="A25" s="132" t="s">
        <v>177</v>
      </c>
      <c r="B25" s="50">
        <v>1010.1465837</v>
      </c>
      <c r="C25" s="50">
        <v>1066.4043700000002</v>
      </c>
      <c r="D25" s="50">
        <v>1270.8906000000002</v>
      </c>
      <c r="E25" s="85">
        <f t="shared" si="0"/>
        <v>19.175299328527693</v>
      </c>
      <c r="F25" s="50">
        <v>951.980286</v>
      </c>
      <c r="G25" s="50">
        <v>1020.5887299999999</v>
      </c>
      <c r="H25" s="50">
        <v>1143.07096</v>
      </c>
      <c r="I25" s="85">
        <f t="shared" si="1"/>
        <v>12.001134874377858</v>
      </c>
      <c r="J25" s="50">
        <v>58.1662977</v>
      </c>
      <c r="K25" s="50">
        <v>45.81564000000026</v>
      </c>
      <c r="L25" s="50">
        <v>127.81964000000016</v>
      </c>
      <c r="M25" s="85">
        <f t="shared" si="2"/>
        <v>178.9869136390967</v>
      </c>
      <c r="N25" s="131">
        <f t="shared" si="3"/>
        <v>0.6348271242104493</v>
      </c>
      <c r="O25" s="84">
        <f t="shared" si="4"/>
        <v>1.4040735906696358</v>
      </c>
      <c r="P25" s="84">
        <f t="shared" si="5"/>
        <v>0.10760704415826272</v>
      </c>
      <c r="Q25" s="84">
        <f t="shared" si="6"/>
        <v>89.94251432814121</v>
      </c>
      <c r="R25" s="85">
        <f t="shared" si="7"/>
        <v>10.057485671858785</v>
      </c>
    </row>
    <row r="26" spans="1:18" s="1" customFormat="1" ht="12.75">
      <c r="A26" s="234" t="s">
        <v>9</v>
      </c>
      <c r="B26" s="144">
        <v>2496.51023</v>
      </c>
      <c r="C26" s="144">
        <v>2265.8887400000003</v>
      </c>
      <c r="D26" s="144">
        <v>2735.7792200000004</v>
      </c>
      <c r="E26" s="141">
        <f t="shared" si="0"/>
        <v>20.73757955123604</v>
      </c>
      <c r="F26" s="144">
        <v>1822.5090690000002</v>
      </c>
      <c r="G26" s="144">
        <v>1721.39754</v>
      </c>
      <c r="H26" s="144">
        <v>2069.01802</v>
      </c>
      <c r="I26" s="141">
        <f t="shared" si="1"/>
        <v>20.19408485967745</v>
      </c>
      <c r="J26" s="144">
        <v>674.0011609999999</v>
      </c>
      <c r="K26" s="144">
        <v>544.4912000000004</v>
      </c>
      <c r="L26" s="144">
        <v>666.7612000000004</v>
      </c>
      <c r="M26" s="141">
        <f t="shared" si="2"/>
        <v>22.4558266506419</v>
      </c>
      <c r="N26" s="142">
        <f t="shared" si="3"/>
        <v>1.366558895555059</v>
      </c>
      <c r="O26" s="143">
        <f t="shared" si="4"/>
        <v>2.541446386234482</v>
      </c>
      <c r="P26" s="143">
        <f t="shared" si="5"/>
        <v>0.5613237675478995</v>
      </c>
      <c r="Q26" s="143">
        <f t="shared" si="6"/>
        <v>75.62810642300293</v>
      </c>
      <c r="R26" s="141">
        <f t="shared" si="7"/>
        <v>24.37189357699706</v>
      </c>
    </row>
    <row r="27" spans="1:18" s="81" customFormat="1" ht="12.75">
      <c r="A27" s="132" t="s">
        <v>125</v>
      </c>
      <c r="B27" s="50">
        <v>816.778324</v>
      </c>
      <c r="C27" s="50">
        <v>605.2948240000001</v>
      </c>
      <c r="D27" s="50">
        <v>768.502888</v>
      </c>
      <c r="E27" s="85">
        <f t="shared" si="0"/>
        <v>26.963399905101436</v>
      </c>
      <c r="F27" s="50">
        <v>576.739508</v>
      </c>
      <c r="G27" s="50">
        <v>525.122366</v>
      </c>
      <c r="H27" s="50">
        <v>531.376209</v>
      </c>
      <c r="I27" s="85">
        <f t="shared" si="1"/>
        <v>1.1909306106378947</v>
      </c>
      <c r="J27" s="50">
        <v>240.038816</v>
      </c>
      <c r="K27" s="50">
        <v>80.17245799999998</v>
      </c>
      <c r="L27" s="50">
        <v>237.126679</v>
      </c>
      <c r="M27" s="85">
        <f t="shared" si="2"/>
        <v>195.77074835350572</v>
      </c>
      <c r="N27" s="131">
        <f t="shared" si="3"/>
        <v>0.38387763536567576</v>
      </c>
      <c r="O27" s="84">
        <f t="shared" si="4"/>
        <v>0.6527077739487397</v>
      </c>
      <c r="P27" s="84">
        <f t="shared" si="5"/>
        <v>0.19962895387794205</v>
      </c>
      <c r="Q27" s="84">
        <f t="shared" si="6"/>
        <v>69.14433469246768</v>
      </c>
      <c r="R27" s="85">
        <f t="shared" si="7"/>
        <v>30.855665307532327</v>
      </c>
    </row>
    <row r="28" spans="1:18" s="81" customFormat="1" ht="7.5" customHeight="1">
      <c r="A28" s="132"/>
      <c r="B28" s="50"/>
      <c r="C28" s="50"/>
      <c r="D28" s="50"/>
      <c r="E28" s="85"/>
      <c r="F28" s="50"/>
      <c r="G28" s="50"/>
      <c r="H28" s="50"/>
      <c r="I28" s="85"/>
      <c r="J28" s="50"/>
      <c r="K28" s="50"/>
      <c r="L28" s="50"/>
      <c r="M28" s="85"/>
      <c r="N28" s="131"/>
      <c r="O28" s="84"/>
      <c r="P28" s="84"/>
      <c r="Q28" s="84"/>
      <c r="R28" s="85"/>
    </row>
    <row r="29" spans="1:18" s="1" customFormat="1" ht="12.75">
      <c r="A29" s="139" t="s">
        <v>88</v>
      </c>
      <c r="B29" s="144">
        <v>2521.275651</v>
      </c>
      <c r="C29" s="144">
        <v>3262.479073579</v>
      </c>
      <c r="D29" s="144">
        <v>3770.7707428520002</v>
      </c>
      <c r="E29" s="141">
        <v>28.36762797896866</v>
      </c>
      <c r="F29" s="144">
        <v>1794.9888150000002</v>
      </c>
      <c r="G29" s="144">
        <v>2479.462250979</v>
      </c>
      <c r="H29" s="144">
        <v>2891.344532352</v>
      </c>
      <c r="I29" s="141">
        <v>36.86658431907833</v>
      </c>
      <c r="J29" s="144">
        <v>726.286836</v>
      </c>
      <c r="K29" s="144">
        <v>783.0168226</v>
      </c>
      <c r="L29" s="144">
        <v>879.4262104999999</v>
      </c>
      <c r="M29" s="141">
        <v>7.362797912531618</v>
      </c>
      <c r="N29" s="142">
        <v>1.704491377213682</v>
      </c>
      <c r="O29" s="143">
        <v>3.184460905146118</v>
      </c>
      <c r="P29" s="143">
        <v>0.6916888189168359</v>
      </c>
      <c r="Q29" s="143">
        <v>75.90726257194656</v>
      </c>
      <c r="R29" s="141">
        <v>24.092737428053443</v>
      </c>
    </row>
    <row r="30" spans="1:18" s="81" customFormat="1" ht="7.5" customHeight="1">
      <c r="A30" s="132"/>
      <c r="B30" s="50"/>
      <c r="C30" s="50"/>
      <c r="D30" s="50"/>
      <c r="E30" s="85"/>
      <c r="F30" s="50"/>
      <c r="G30" s="50"/>
      <c r="H30" s="50"/>
      <c r="I30" s="85"/>
      <c r="J30" s="50"/>
      <c r="K30" s="50"/>
      <c r="L30" s="50"/>
      <c r="M30" s="85"/>
      <c r="N30" s="131"/>
      <c r="O30" s="84"/>
      <c r="P30" s="84"/>
      <c r="Q30" s="84"/>
      <c r="R30" s="85"/>
    </row>
    <row r="31" spans="1:18" ht="12.75">
      <c r="A31" s="145" t="s">
        <v>11</v>
      </c>
      <c r="B31" s="146">
        <v>192368.77807612205</v>
      </c>
      <c r="C31" s="146">
        <v>190491.145049973</v>
      </c>
      <c r="D31" s="146">
        <v>200194.75405696302</v>
      </c>
      <c r="E31" s="147">
        <f>(D31-C31)*100/C31</f>
        <v>5.093994791434734</v>
      </c>
      <c r="F31" s="146">
        <v>76764.19249369201</v>
      </c>
      <c r="G31" s="146">
        <v>77648.32345262301</v>
      </c>
      <c r="H31" s="146">
        <v>81411.043380913</v>
      </c>
      <c r="I31" s="147">
        <f>(H31-G31)*100/G31</f>
        <v>4.845848256576735</v>
      </c>
      <c r="J31" s="146">
        <v>115604.58558243002</v>
      </c>
      <c r="K31" s="146">
        <v>112842.82159735002</v>
      </c>
      <c r="L31" s="146">
        <v>118783.71067605</v>
      </c>
      <c r="M31" s="147">
        <f>(L31-K31)*100/K31</f>
        <v>5.264747012351823</v>
      </c>
      <c r="N31" s="148">
        <f>D31*100/$D$31</f>
        <v>100</v>
      </c>
      <c r="O31" s="149">
        <f>H31*100/$H$31</f>
        <v>100</v>
      </c>
      <c r="P31" s="149">
        <f>L31*100/$L$31</f>
        <v>100</v>
      </c>
      <c r="Q31" s="149">
        <f>H31*100/D31</f>
        <v>40.66592242359581</v>
      </c>
      <c r="R31" s="147">
        <f>L31*100/D31</f>
        <v>59.334077576404184</v>
      </c>
    </row>
    <row r="32" spans="1:16" ht="12.75">
      <c r="A32" s="129"/>
      <c r="B32" s="87"/>
      <c r="C32" s="87"/>
      <c r="D32" s="87"/>
      <c r="N32" s="2"/>
      <c r="O32" s="2"/>
      <c r="P32" s="2"/>
    </row>
    <row r="34" spans="1:16" s="24" customFormat="1" ht="14.25">
      <c r="A34" s="222" t="s">
        <v>178</v>
      </c>
      <c r="B34" s="160"/>
      <c r="P34" s="161"/>
    </row>
    <row r="35" spans="6:16" s="24" customFormat="1" ht="12.75">
      <c r="F35" s="161"/>
      <c r="P35" s="161"/>
    </row>
    <row r="36" spans="1:16" s="24" customFormat="1" ht="9" customHeight="1">
      <c r="A36" s="129" t="s">
        <v>87</v>
      </c>
      <c r="F36" s="161"/>
      <c r="K36" s="160"/>
      <c r="L36" s="160"/>
      <c r="P36" s="161"/>
    </row>
    <row r="37" spans="6:16" s="24" customFormat="1" ht="12.75" hidden="1">
      <c r="F37" s="161"/>
      <c r="K37" s="160"/>
      <c r="P37" s="161"/>
    </row>
    <row r="38" spans="6:16" s="24" customFormat="1" ht="12.75" hidden="1">
      <c r="F38" s="161"/>
      <c r="K38" s="160"/>
      <c r="L38" s="160"/>
      <c r="P38" s="161"/>
    </row>
    <row r="39" spans="6:16" s="24" customFormat="1" ht="12.75" hidden="1">
      <c r="F39" s="161"/>
      <c r="P39" s="160"/>
    </row>
    <row r="40" spans="6:16" s="24" customFormat="1" ht="12.75" hidden="1">
      <c r="F40" s="161"/>
      <c r="K40" s="160"/>
      <c r="M40" s="161"/>
      <c r="P40" s="160"/>
    </row>
    <row r="41" spans="6:12" s="24" customFormat="1" ht="12.75" hidden="1">
      <c r="F41" s="161"/>
      <c r="K41" s="160"/>
      <c r="L41" s="160"/>
    </row>
    <row r="42" s="24" customFormat="1" ht="12.75" hidden="1">
      <c r="F42" s="161"/>
    </row>
    <row r="43" spans="6:16" s="24" customFormat="1" ht="12.75" hidden="1">
      <c r="F43" s="161"/>
      <c r="K43" s="160"/>
      <c r="L43" s="160"/>
      <c r="P43" s="161"/>
    </row>
    <row r="44" spans="6:16" s="24" customFormat="1" ht="12.75" hidden="1">
      <c r="F44" s="161"/>
      <c r="P44" s="161"/>
    </row>
    <row r="45" spans="6:16" s="24" customFormat="1" ht="12.75">
      <c r="F45" s="161"/>
      <c r="K45" s="160"/>
      <c r="P45" s="161"/>
    </row>
    <row r="46" spans="6:16" s="24" customFormat="1" ht="12.75">
      <c r="F46" s="161"/>
      <c r="K46" s="160"/>
      <c r="L46" s="160"/>
      <c r="P46" s="161"/>
    </row>
    <row r="47" spans="6:16" s="24" customFormat="1" ht="12.75">
      <c r="F47" s="161"/>
      <c r="P47" s="160"/>
    </row>
    <row r="48" spans="6:21" s="24" customFormat="1" ht="12.75">
      <c r="F48" s="161"/>
      <c r="K48" s="160"/>
      <c r="L48" s="160"/>
      <c r="U48" s="160"/>
    </row>
    <row r="49" spans="6:14" s="24" customFormat="1" ht="12.75">
      <c r="F49" s="161"/>
      <c r="L49" s="161"/>
      <c r="M49" s="161"/>
      <c r="N49" s="161"/>
    </row>
    <row r="50" spans="6:14" s="24" customFormat="1" ht="12.75">
      <c r="F50" s="161"/>
      <c r="K50" s="160"/>
      <c r="L50" s="161"/>
      <c r="M50" s="161"/>
      <c r="N50" s="161"/>
    </row>
    <row r="51" spans="6:14" s="24" customFormat="1" ht="12.75">
      <c r="F51" s="161"/>
      <c r="K51" s="160"/>
      <c r="L51" s="161"/>
      <c r="M51" s="161"/>
      <c r="N51" s="161"/>
    </row>
    <row r="52" spans="6:14" s="24" customFormat="1" ht="12.75">
      <c r="F52" s="161"/>
      <c r="K52" s="160"/>
      <c r="L52" s="160"/>
      <c r="M52" s="161"/>
      <c r="N52" s="161"/>
    </row>
    <row r="53" spans="6:14" s="24" customFormat="1" ht="12.75">
      <c r="F53" s="161"/>
      <c r="L53" s="161"/>
      <c r="M53" s="161"/>
      <c r="N53" s="161"/>
    </row>
    <row r="54" spans="6:14" s="24" customFormat="1" ht="12.75">
      <c r="F54" s="161"/>
      <c r="K54" s="160"/>
      <c r="L54" s="160"/>
      <c r="M54" s="161"/>
      <c r="N54" s="161"/>
    </row>
    <row r="55" spans="6:14" s="24" customFormat="1" ht="12.75">
      <c r="F55" s="161"/>
      <c r="L55" s="161"/>
      <c r="M55" s="161"/>
      <c r="N55" s="161"/>
    </row>
    <row r="56" spans="6:14" s="24" customFormat="1" ht="12.75">
      <c r="F56" s="161"/>
      <c r="K56" s="160"/>
      <c r="L56" s="161"/>
      <c r="M56" s="161"/>
      <c r="N56" s="161"/>
    </row>
    <row r="57" spans="6:14" s="24" customFormat="1" ht="12.75">
      <c r="F57" s="161"/>
      <c r="K57" s="160"/>
      <c r="L57" s="161"/>
      <c r="M57" s="161"/>
      <c r="N57" s="161"/>
    </row>
    <row r="58" spans="6:14" s="24" customFormat="1" ht="12.75">
      <c r="F58" s="161"/>
      <c r="K58" s="160"/>
      <c r="L58" s="160"/>
      <c r="M58" s="161"/>
      <c r="N58" s="161"/>
    </row>
    <row r="59" spans="6:14" s="24" customFormat="1" ht="12.75">
      <c r="F59" s="161"/>
      <c r="L59" s="161"/>
      <c r="M59" s="161"/>
      <c r="N59" s="161"/>
    </row>
    <row r="60" spans="6:14" s="24" customFormat="1" ht="12.75">
      <c r="F60" s="161"/>
      <c r="K60" s="160"/>
      <c r="L60" s="160"/>
      <c r="M60" s="161"/>
      <c r="N60" s="161"/>
    </row>
    <row r="61" spans="6:14" s="24" customFormat="1" ht="12.75">
      <c r="F61" s="161"/>
      <c r="L61" s="161"/>
      <c r="M61" s="161"/>
      <c r="N61" s="161"/>
    </row>
    <row r="62" spans="6:14" s="24" customFormat="1" ht="12.75">
      <c r="F62" s="161"/>
      <c r="K62" s="160"/>
      <c r="L62" s="161"/>
      <c r="M62" s="161"/>
      <c r="N62" s="161"/>
    </row>
    <row r="63" spans="6:14" s="24" customFormat="1" ht="12.75">
      <c r="F63" s="161"/>
      <c r="K63" s="160"/>
      <c r="L63" s="161"/>
      <c r="M63" s="161"/>
      <c r="N63" s="161"/>
    </row>
    <row r="64" spans="6:14" s="24" customFormat="1" ht="12.75">
      <c r="F64" s="161"/>
      <c r="K64" s="160"/>
      <c r="L64" s="161"/>
      <c r="M64" s="161"/>
      <c r="N64" s="161"/>
    </row>
    <row r="65" spans="6:14" s="24" customFormat="1" ht="12.75">
      <c r="F65" s="161"/>
      <c r="K65" s="160"/>
      <c r="L65" s="160"/>
      <c r="M65" s="161"/>
      <c r="N65" s="161"/>
    </row>
    <row r="66" spans="6:14" s="24" customFormat="1" ht="12.75">
      <c r="F66" s="161"/>
      <c r="L66" s="161"/>
      <c r="M66" s="161"/>
      <c r="N66" s="161"/>
    </row>
    <row r="67" spans="6:14" s="24" customFormat="1" ht="12.75">
      <c r="F67" s="161"/>
      <c r="K67" s="160"/>
      <c r="L67" s="160"/>
      <c r="M67" s="161"/>
      <c r="N67" s="161"/>
    </row>
    <row r="68" spans="6:14" s="24" customFormat="1" ht="12.75">
      <c r="F68" s="161"/>
      <c r="L68" s="161"/>
      <c r="M68" s="161"/>
      <c r="N68" s="161"/>
    </row>
    <row r="69" spans="6:14" s="24" customFormat="1" ht="12.75">
      <c r="F69" s="161"/>
      <c r="J69" s="161"/>
      <c r="K69" s="161"/>
      <c r="L69" s="161"/>
      <c r="M69" s="161"/>
      <c r="N69" s="161"/>
    </row>
    <row r="70" spans="6:14" s="24" customFormat="1" ht="12.75">
      <c r="F70" s="161"/>
      <c r="J70" s="161"/>
      <c r="K70" s="161"/>
      <c r="L70" s="161"/>
      <c r="M70" s="161"/>
      <c r="N70" s="161"/>
    </row>
    <row r="71" spans="6:14" s="24" customFormat="1" ht="12.75">
      <c r="F71" s="161"/>
      <c r="J71" s="161"/>
      <c r="K71" s="161"/>
      <c r="L71" s="161"/>
      <c r="M71" s="161"/>
      <c r="N71" s="161"/>
    </row>
    <row r="72" spans="2:14" s="24" customFormat="1" ht="12.75">
      <c r="B72" s="160"/>
      <c r="C72" s="160"/>
      <c r="D72" s="160"/>
      <c r="E72" s="160"/>
      <c r="F72" s="160"/>
      <c r="G72" s="160"/>
      <c r="J72" s="161"/>
      <c r="K72" s="161"/>
      <c r="L72" s="161"/>
      <c r="M72" s="161"/>
      <c r="N72" s="161"/>
    </row>
    <row r="73" spans="4:13" s="24" customFormat="1" ht="12.75">
      <c r="D73" s="160"/>
      <c r="J73" s="161"/>
      <c r="K73" s="161"/>
      <c r="L73" s="161"/>
      <c r="M73" s="161"/>
    </row>
    <row r="74" spans="2:13" s="24" customFormat="1" ht="12.75">
      <c r="B74" s="160"/>
      <c r="C74" s="160"/>
      <c r="D74" s="160"/>
      <c r="E74" s="160"/>
      <c r="F74" s="160"/>
      <c r="G74" s="160"/>
      <c r="J74" s="161"/>
      <c r="K74" s="161"/>
      <c r="L74" s="161"/>
      <c r="M74" s="161"/>
    </row>
    <row r="75" s="24" customFormat="1" ht="12.75"/>
    <row r="76" s="24" customFormat="1" ht="12.75"/>
  </sheetData>
  <mergeCells count="11">
    <mergeCell ref="R5:R6"/>
    <mergeCell ref="N5:N6"/>
    <mergeCell ref="O5:O6"/>
    <mergeCell ref="P5:P6"/>
    <mergeCell ref="Q5:Q6"/>
    <mergeCell ref="M5:M6"/>
    <mergeCell ref="J5:L5"/>
    <mergeCell ref="B5:D5"/>
    <mergeCell ref="E5:E6"/>
    <mergeCell ref="F5:H5"/>
    <mergeCell ref="I5:I6"/>
  </mergeCells>
  <hyperlinks>
    <hyperlink ref="B3" location="Sommaire!A1" display="Retour au sommaire"/>
    <hyperlink ref="B10" location="Sommaire!A1" display="Retour au sommaire"/>
    <hyperlink ref="F10" location="Sommaire!A1" display="Retour au sommaire"/>
    <hyperlink ref="J10" location="Sommaire!A1" display="Retour au sommaire"/>
  </hyperlinks>
  <printOptions/>
  <pageMargins left="0" right="0" top="0.56" bottom="0.65" header="0.5118110236220472" footer="0.3"/>
  <pageSetup fitToHeight="1" fitToWidth="1" horizontalDpi="600" verticalDpi="600" orientation="landscape" paperSize="8" scale="74" r:id="rId1"/>
  <headerFooter alignWithMargins="0">
    <oddFooter>&amp;C&amp;F
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zoomScale="75" zoomScaleNormal="75" workbookViewId="0" topLeftCell="A1">
      <selection activeCell="A37" sqref="A37"/>
    </sheetView>
  </sheetViews>
  <sheetFormatPr defaultColWidth="11.421875" defaultRowHeight="12.75"/>
  <cols>
    <col min="1" max="1" width="52.57421875" style="3" customWidth="1"/>
    <col min="2" max="2" width="18.00390625" style="3" hidden="1" customWidth="1"/>
    <col min="3" max="3" width="7.57421875" style="3" hidden="1" customWidth="1"/>
    <col min="4" max="4" width="9.8515625" style="3" hidden="1" customWidth="1"/>
    <col min="5" max="5" width="11.8515625" style="3" customWidth="1"/>
    <col min="6" max="7" width="11.421875" style="3" customWidth="1"/>
    <col min="8" max="8" width="13.28125" style="3" customWidth="1"/>
    <col min="9" max="9" width="12.8515625" style="3" customWidth="1"/>
    <col min="10" max="11" width="11.421875" style="3" customWidth="1"/>
    <col min="12" max="12" width="12.140625" style="3" customWidth="1"/>
    <col min="13" max="13" width="3.7109375" style="3" customWidth="1"/>
    <col min="14" max="16384" width="11.421875" style="3" customWidth="1"/>
  </cols>
  <sheetData>
    <row r="1" ht="12.75">
      <c r="A1" s="94" t="s">
        <v>92</v>
      </c>
    </row>
    <row r="2" spans="1:12" ht="12.75">
      <c r="A2" s="43" t="s">
        <v>94</v>
      </c>
      <c r="B2" s="41"/>
      <c r="C2" s="41"/>
      <c r="D2" s="41"/>
      <c r="E2" s="42"/>
      <c r="F2" s="42"/>
      <c r="G2" s="29"/>
      <c r="H2" s="29"/>
      <c r="I2" s="29"/>
      <c r="J2" s="29"/>
      <c r="K2" s="29"/>
      <c r="L2" s="29"/>
    </row>
    <row r="3" spans="1:12" ht="12.75">
      <c r="A3" s="43"/>
      <c r="B3" s="95" t="s">
        <v>83</v>
      </c>
      <c r="C3" s="41"/>
      <c r="D3" s="41"/>
      <c r="E3" s="44" t="s">
        <v>83</v>
      </c>
      <c r="F3" s="42"/>
      <c r="G3" s="41"/>
      <c r="H3" s="41"/>
      <c r="I3" s="41"/>
      <c r="J3" s="29"/>
      <c r="K3" s="29"/>
      <c r="L3" s="29"/>
    </row>
    <row r="4" spans="3:12" ht="12.75">
      <c r="C4" s="20"/>
      <c r="D4" s="33"/>
      <c r="E4" s="20"/>
      <c r="F4" s="20"/>
      <c r="G4" s="33"/>
      <c r="H4" s="33"/>
      <c r="I4" s="33"/>
      <c r="J4" s="20"/>
      <c r="L4" s="34"/>
    </row>
    <row r="5" spans="1:12" ht="12.75" customHeight="1">
      <c r="A5" s="315" t="s">
        <v>98</v>
      </c>
      <c r="B5" s="320" t="s">
        <v>81</v>
      </c>
      <c r="C5" s="318"/>
      <c r="D5" s="319"/>
      <c r="E5" s="321" t="s">
        <v>90</v>
      </c>
      <c r="F5" s="321"/>
      <c r="G5" s="322"/>
      <c r="H5" s="310" t="s">
        <v>167</v>
      </c>
      <c r="I5" s="323" t="s">
        <v>139</v>
      </c>
      <c r="J5" s="317" t="s">
        <v>91</v>
      </c>
      <c r="K5" s="318"/>
      <c r="L5" s="319"/>
    </row>
    <row r="6" spans="1:23" ht="39" customHeight="1">
      <c r="A6" s="316"/>
      <c r="B6" s="47" t="s">
        <v>110</v>
      </c>
      <c r="C6" s="47" t="s">
        <v>133</v>
      </c>
      <c r="D6" s="47" t="s">
        <v>132</v>
      </c>
      <c r="E6" s="47">
        <v>2009</v>
      </c>
      <c r="F6" s="47" t="s">
        <v>133</v>
      </c>
      <c r="G6" s="47" t="s">
        <v>132</v>
      </c>
      <c r="H6" s="311"/>
      <c r="I6" s="323"/>
      <c r="J6" s="47">
        <v>2009</v>
      </c>
      <c r="K6" s="47" t="s">
        <v>133</v>
      </c>
      <c r="L6" s="46" t="s">
        <v>132</v>
      </c>
      <c r="N6"/>
      <c r="O6"/>
      <c r="P6"/>
      <c r="Q6"/>
      <c r="R6"/>
      <c r="S6"/>
      <c r="T6"/>
      <c r="U6"/>
      <c r="V6" s="157"/>
      <c r="W6"/>
    </row>
    <row r="7" spans="2:23" ht="12.75">
      <c r="B7" s="15"/>
      <c r="C7" s="11"/>
      <c r="D7" s="11"/>
      <c r="E7" s="99"/>
      <c r="F7" s="99"/>
      <c r="G7" s="99"/>
      <c r="H7" s="99"/>
      <c r="I7" s="16"/>
      <c r="J7" s="17"/>
      <c r="K7" s="100"/>
      <c r="L7" s="18"/>
      <c r="N7"/>
      <c r="O7"/>
      <c r="P7"/>
      <c r="Q7"/>
      <c r="R7"/>
      <c r="S7"/>
      <c r="T7"/>
      <c r="U7"/>
      <c r="V7" s="157"/>
      <c r="W7" s="157"/>
    </row>
    <row r="8" spans="1:23" ht="12.75" customHeight="1">
      <c r="A8" s="231" t="s">
        <v>79</v>
      </c>
      <c r="B8" s="257">
        <v>65245.498681692006</v>
      </c>
      <c r="C8" s="258">
        <v>65709.6684</v>
      </c>
      <c r="D8" s="257">
        <v>67731.8037</v>
      </c>
      <c r="E8" s="259">
        <v>405119.83939716</v>
      </c>
      <c r="F8" s="259">
        <v>412801.198</v>
      </c>
      <c r="G8" s="259">
        <v>448696.128</v>
      </c>
      <c r="H8" s="260">
        <f aca="true" t="shared" si="0" ref="H8:H28">(G8/F8-1)*100</f>
        <v>8.69545199333459</v>
      </c>
      <c r="I8" s="261">
        <f aca="true" t="shared" si="1" ref="I8:I28">G8/$G$32*100</f>
        <v>77.18649179971706</v>
      </c>
      <c r="J8" s="262">
        <f aca="true" t="shared" si="2" ref="J8:J28">E8/B8</f>
        <v>6.209161514322784</v>
      </c>
      <c r="K8" s="263">
        <f aca="true" t="shared" si="3" ref="K8:K28">F8/C8</f>
        <v>6.282198770006272</v>
      </c>
      <c r="L8" s="264">
        <f aca="true" t="shared" si="4" ref="L8:L28">G8/D8</f>
        <v>6.6246003131317766</v>
      </c>
      <c r="N8"/>
      <c r="O8"/>
      <c r="P8"/>
      <c r="Q8"/>
      <c r="R8"/>
      <c r="S8"/>
      <c r="T8"/>
      <c r="U8"/>
      <c r="V8"/>
      <c r="W8" s="120"/>
    </row>
    <row r="9" spans="1:23" ht="12.75">
      <c r="A9" s="132" t="s">
        <v>112</v>
      </c>
      <c r="B9" s="53">
        <v>10164.865800000001</v>
      </c>
      <c r="C9" s="50">
        <v>10012.923657</v>
      </c>
      <c r="D9" s="53">
        <v>10108.602062999998</v>
      </c>
      <c r="E9" s="54">
        <v>55801.2096</v>
      </c>
      <c r="F9" s="54">
        <v>54976.0072</v>
      </c>
      <c r="G9" s="54">
        <v>58054.866799999996</v>
      </c>
      <c r="H9" s="96">
        <f t="shared" si="0"/>
        <v>5.600369609963218</v>
      </c>
      <c r="I9" s="97">
        <f t="shared" si="1"/>
        <v>9.986828993077172</v>
      </c>
      <c r="J9" s="55">
        <f t="shared" si="2"/>
        <v>5.4896159671876825</v>
      </c>
      <c r="K9" s="96">
        <f t="shared" si="3"/>
        <v>5.490504979688572</v>
      </c>
      <c r="L9" s="98">
        <f t="shared" si="4"/>
        <v>5.743115263434424</v>
      </c>
      <c r="N9"/>
      <c r="O9"/>
      <c r="P9"/>
      <c r="Q9"/>
      <c r="R9"/>
      <c r="S9"/>
      <c r="T9"/>
      <c r="U9"/>
      <c r="V9" s="157"/>
      <c r="W9" s="157"/>
    </row>
    <row r="10" spans="1:23" ht="12.75">
      <c r="A10" s="132" t="s">
        <v>113</v>
      </c>
      <c r="B10" s="53">
        <v>10691.921699999999</v>
      </c>
      <c r="C10" s="50">
        <v>11409.5262173</v>
      </c>
      <c r="D10" s="53">
        <v>11648.1277725</v>
      </c>
      <c r="E10" s="54">
        <v>70767.5662</v>
      </c>
      <c r="F10" s="54">
        <v>76798.1949</v>
      </c>
      <c r="G10" s="54">
        <v>82089.3798</v>
      </c>
      <c r="H10" s="96">
        <f t="shared" si="0"/>
        <v>6.889725607339758</v>
      </c>
      <c r="I10" s="97">
        <f t="shared" si="1"/>
        <v>14.121341472277111</v>
      </c>
      <c r="J10" s="55">
        <f t="shared" si="2"/>
        <v>6.618788295091986</v>
      </c>
      <c r="K10" s="96">
        <f t="shared" si="3"/>
        <v>6.731059067426716</v>
      </c>
      <c r="L10" s="98">
        <f t="shared" si="4"/>
        <v>7.047431261340072</v>
      </c>
      <c r="N10"/>
      <c r="O10"/>
      <c r="P10"/>
      <c r="Q10"/>
      <c r="R10"/>
      <c r="S10"/>
      <c r="T10"/>
      <c r="U10"/>
      <c r="V10"/>
      <c r="W10" s="120"/>
    </row>
    <row r="11" spans="1:23" ht="12.75">
      <c r="A11" s="132" t="s">
        <v>114</v>
      </c>
      <c r="B11" s="53">
        <v>5437.76779</v>
      </c>
      <c r="C11" s="50">
        <v>5450.1967652</v>
      </c>
      <c r="D11" s="53">
        <v>5666.833599299999</v>
      </c>
      <c r="E11" s="54">
        <v>28506.2213</v>
      </c>
      <c r="F11" s="54">
        <v>28078.1312</v>
      </c>
      <c r="G11" s="54">
        <v>30043.0235</v>
      </c>
      <c r="H11" s="96">
        <f t="shared" si="0"/>
        <v>6.997945433063579</v>
      </c>
      <c r="I11" s="97">
        <f t="shared" si="1"/>
        <v>5.16812034317679</v>
      </c>
      <c r="J11" s="55">
        <f t="shared" si="2"/>
        <v>5.242265282534252</v>
      </c>
      <c r="K11" s="96">
        <f t="shared" si="3"/>
        <v>5.151764681099481</v>
      </c>
      <c r="L11" s="98">
        <f t="shared" si="4"/>
        <v>5.30155385252729</v>
      </c>
      <c r="N11"/>
      <c r="O11"/>
      <c r="P11"/>
      <c r="Q11"/>
      <c r="R11"/>
      <c r="S11"/>
      <c r="T11"/>
      <c r="U11"/>
      <c r="V11"/>
      <c r="W11" s="120"/>
    </row>
    <row r="12" spans="1:23" ht="12.75">
      <c r="A12" s="132" t="s">
        <v>115</v>
      </c>
      <c r="B12" s="53">
        <v>7249.624589999999</v>
      </c>
      <c r="C12" s="50">
        <v>7178.1658978000005</v>
      </c>
      <c r="D12" s="53">
        <v>7986.9459773</v>
      </c>
      <c r="E12" s="54">
        <v>40657.207299999995</v>
      </c>
      <c r="F12" s="54">
        <v>40487.58579999999</v>
      </c>
      <c r="G12" s="54">
        <v>46565.3631</v>
      </c>
      <c r="H12" s="96">
        <f t="shared" si="0"/>
        <v>15.01145889513622</v>
      </c>
      <c r="I12" s="97">
        <f t="shared" si="1"/>
        <v>8.010358888296441</v>
      </c>
      <c r="J12" s="55">
        <f t="shared" si="2"/>
        <v>5.608181057551836</v>
      </c>
      <c r="K12" s="96">
        <f t="shared" si="3"/>
        <v>5.640380338995624</v>
      </c>
      <c r="L12" s="98">
        <f t="shared" si="4"/>
        <v>5.830183806469353</v>
      </c>
      <c r="N12"/>
      <c r="O12"/>
      <c r="P12"/>
      <c r="Q12"/>
      <c r="R12"/>
      <c r="S12"/>
      <c r="T12"/>
      <c r="U12"/>
      <c r="V12" s="157"/>
      <c r="W12" s="157"/>
    </row>
    <row r="13" spans="1:23" ht="12.75">
      <c r="A13" s="132" t="s">
        <v>116</v>
      </c>
      <c r="B13" s="53">
        <v>12192.97195901</v>
      </c>
      <c r="C13" s="50">
        <v>12245.542416</v>
      </c>
      <c r="D13" s="53">
        <v>12377.546594000001</v>
      </c>
      <c r="E13" s="54">
        <v>77020.3415085</v>
      </c>
      <c r="F13" s="54">
        <v>79571.0551</v>
      </c>
      <c r="G13" s="54">
        <v>83559.07179999999</v>
      </c>
      <c r="H13" s="96">
        <f t="shared" si="0"/>
        <v>5.0118937030407595</v>
      </c>
      <c r="I13" s="97">
        <f t="shared" si="1"/>
        <v>14.374163733105958</v>
      </c>
      <c r="J13" s="55">
        <f t="shared" si="2"/>
        <v>6.3167816482663035</v>
      </c>
      <c r="K13" s="96">
        <f t="shared" si="3"/>
        <v>6.497960841328892</v>
      </c>
      <c r="L13" s="98">
        <f t="shared" si="4"/>
        <v>6.750858998220628</v>
      </c>
      <c r="N13"/>
      <c r="O13"/>
      <c r="P13"/>
      <c r="Q13"/>
      <c r="R13"/>
      <c r="S13"/>
      <c r="T13"/>
      <c r="U13"/>
      <c r="V13"/>
      <c r="W13" s="120"/>
    </row>
    <row r="14" spans="1:23" ht="12.75">
      <c r="A14" s="132" t="s">
        <v>117</v>
      </c>
      <c r="B14" s="53">
        <v>4874.317928566001</v>
      </c>
      <c r="C14" s="50">
        <v>4939.0557653999995</v>
      </c>
      <c r="D14" s="53">
        <v>5467.3704696</v>
      </c>
      <c r="E14" s="54">
        <v>24738.473489499997</v>
      </c>
      <c r="F14" s="54">
        <v>23678.9203</v>
      </c>
      <c r="G14" s="54">
        <v>28927.1142</v>
      </c>
      <c r="H14" s="96">
        <f t="shared" si="0"/>
        <v>22.1639915735516</v>
      </c>
      <c r="I14" s="97">
        <f t="shared" si="1"/>
        <v>4.976157188920023</v>
      </c>
      <c r="J14" s="55">
        <f t="shared" si="2"/>
        <v>5.075268755966833</v>
      </c>
      <c r="K14" s="96">
        <f t="shared" si="3"/>
        <v>4.794220074589969</v>
      </c>
      <c r="L14" s="98">
        <f t="shared" si="4"/>
        <v>5.29086411115586</v>
      </c>
      <c r="N14"/>
      <c r="O14"/>
      <c r="P14"/>
      <c r="Q14"/>
      <c r="R14"/>
      <c r="S14"/>
      <c r="T14"/>
      <c r="U14"/>
      <c r="V14"/>
      <c r="W14" s="120"/>
    </row>
    <row r="15" spans="1:23" ht="12.75">
      <c r="A15" s="132" t="s">
        <v>118</v>
      </c>
      <c r="B15" s="53">
        <v>7223.986400000001</v>
      </c>
      <c r="C15" s="50">
        <v>7002.1836017000005</v>
      </c>
      <c r="D15" s="53">
        <v>6496.710727</v>
      </c>
      <c r="E15" s="54">
        <v>54195.9758</v>
      </c>
      <c r="F15" s="54">
        <v>54288.511399999996</v>
      </c>
      <c r="G15" s="54">
        <v>51057.2985</v>
      </c>
      <c r="H15" s="96">
        <f t="shared" si="0"/>
        <v>-5.951927611704599</v>
      </c>
      <c r="I15" s="97">
        <f t="shared" si="1"/>
        <v>8.783079474191398</v>
      </c>
      <c r="J15" s="55">
        <f t="shared" si="2"/>
        <v>7.50222561327081</v>
      </c>
      <c r="K15" s="96">
        <f t="shared" si="3"/>
        <v>7.753083107792225</v>
      </c>
      <c r="L15" s="98">
        <f t="shared" si="4"/>
        <v>7.858945956729835</v>
      </c>
      <c r="N15"/>
      <c r="O15"/>
      <c r="P15"/>
      <c r="Q15"/>
      <c r="R15"/>
      <c r="S15"/>
      <c r="T15"/>
      <c r="U15"/>
      <c r="V15" s="157"/>
      <c r="W15" s="157"/>
    </row>
    <row r="16" spans="1:23" ht="12.75">
      <c r="A16" s="132" t="s">
        <v>119</v>
      </c>
      <c r="B16" s="53">
        <v>58704.178757965994</v>
      </c>
      <c r="C16" s="50">
        <v>59078.818100000004</v>
      </c>
      <c r="D16" s="53">
        <v>60732.169700000006</v>
      </c>
      <c r="E16" s="54">
        <v>368063.5051265</v>
      </c>
      <c r="F16" s="54">
        <v>375620.916</v>
      </c>
      <c r="G16" s="54">
        <v>407283.987</v>
      </c>
      <c r="H16" s="96">
        <f t="shared" si="0"/>
        <v>8.429528189532443</v>
      </c>
      <c r="I16" s="97">
        <f t="shared" si="1"/>
        <v>70.06261066449758</v>
      </c>
      <c r="J16" s="55">
        <f t="shared" si="2"/>
        <v>6.26980076910717</v>
      </c>
      <c r="K16" s="96">
        <f t="shared" si="3"/>
        <v>6.357962601150953</v>
      </c>
      <c r="L16" s="98">
        <f t="shared" si="4"/>
        <v>6.70623145874533</v>
      </c>
      <c r="N16"/>
      <c r="O16"/>
      <c r="P16"/>
      <c r="Q16"/>
      <c r="R16"/>
      <c r="S16"/>
      <c r="T16"/>
      <c r="U16"/>
      <c r="V16"/>
      <c r="W16" s="120"/>
    </row>
    <row r="17" spans="1:23" ht="14.25">
      <c r="A17" s="132" t="s">
        <v>176</v>
      </c>
      <c r="B17" s="53">
        <v>43970.8603</v>
      </c>
      <c r="C17" s="50">
        <v>44448.1239</v>
      </c>
      <c r="D17" s="53">
        <v>45486.2842</v>
      </c>
      <c r="E17" s="54">
        <v>272369.568</v>
      </c>
      <c r="F17" s="54">
        <v>277413.259</v>
      </c>
      <c r="G17" s="54">
        <v>298258.429</v>
      </c>
      <c r="H17" s="96">
        <f t="shared" si="0"/>
        <v>7.514121738499879</v>
      </c>
      <c r="I17" s="97">
        <f t="shared" si="1"/>
        <v>51.30760072929578</v>
      </c>
      <c r="J17" s="55">
        <f t="shared" si="2"/>
        <v>6.194319741340154</v>
      </c>
      <c r="K17" s="96">
        <f t="shared" si="3"/>
        <v>6.241281625837082</v>
      </c>
      <c r="L17" s="98">
        <f t="shared" si="4"/>
        <v>6.557106922354409</v>
      </c>
      <c r="N17"/>
      <c r="O17"/>
      <c r="P17"/>
      <c r="Q17"/>
      <c r="R17"/>
      <c r="S17"/>
      <c r="T17"/>
      <c r="U17"/>
      <c r="V17"/>
      <c r="W17" s="120"/>
    </row>
    <row r="18" spans="1:23" ht="12.75">
      <c r="A18" s="231" t="s">
        <v>166</v>
      </c>
      <c r="B18" s="265">
        <v>5491.085091</v>
      </c>
      <c r="C18" s="266">
        <v>5679.07844</v>
      </c>
      <c r="D18" s="265">
        <v>6607.87149</v>
      </c>
      <c r="E18" s="259">
        <v>48277.22247</v>
      </c>
      <c r="F18" s="259">
        <v>50257.9397</v>
      </c>
      <c r="G18" s="259">
        <v>60440.7154</v>
      </c>
      <c r="H18" s="263">
        <f t="shared" si="0"/>
        <v>20.261028925545066</v>
      </c>
      <c r="I18" s="261">
        <f t="shared" si="1"/>
        <v>10.3972521545609</v>
      </c>
      <c r="J18" s="262">
        <f t="shared" si="2"/>
        <v>8.791927582606096</v>
      </c>
      <c r="K18" s="263">
        <f t="shared" si="3"/>
        <v>8.849664647350776</v>
      </c>
      <c r="L18" s="264">
        <f t="shared" si="4"/>
        <v>9.146775250013222</v>
      </c>
      <c r="N18"/>
      <c r="O18"/>
      <c r="P18"/>
      <c r="Q18"/>
      <c r="R18"/>
      <c r="S18"/>
      <c r="T18"/>
      <c r="U18"/>
      <c r="V18" s="157"/>
      <c r="W18" s="157"/>
    </row>
    <row r="19" spans="1:23" ht="12.75">
      <c r="A19" s="132" t="s">
        <v>122</v>
      </c>
      <c r="B19" s="53">
        <v>3060.81239</v>
      </c>
      <c r="C19" s="50">
        <v>2909.1473997072344</v>
      </c>
      <c r="D19" s="53">
        <v>3325.323636464866</v>
      </c>
      <c r="E19" s="54">
        <v>25901.1575</v>
      </c>
      <c r="F19" s="54">
        <v>25599.2282</v>
      </c>
      <c r="G19" s="54">
        <v>31076.251</v>
      </c>
      <c r="H19" s="96">
        <f t="shared" si="0"/>
        <v>21.39526534632008</v>
      </c>
      <c r="I19" s="97">
        <f t="shared" si="1"/>
        <v>5.345860245483217</v>
      </c>
      <c r="J19" s="55">
        <f t="shared" si="2"/>
        <v>8.462183956331934</v>
      </c>
      <c r="K19" s="96">
        <f>F19/C19</f>
        <v>8.79956381810568</v>
      </c>
      <c r="L19" s="98">
        <f t="shared" si="4"/>
        <v>9.345331281209369</v>
      </c>
      <c r="N19"/>
      <c r="O19"/>
      <c r="P19"/>
      <c r="Q19"/>
      <c r="R19"/>
      <c r="S19"/>
      <c r="T19"/>
      <c r="U19"/>
      <c r="V19"/>
      <c r="W19" s="120"/>
    </row>
    <row r="20" spans="1:23" ht="12.75">
      <c r="A20" s="132" t="s">
        <v>120</v>
      </c>
      <c r="B20" s="53">
        <v>872.978125</v>
      </c>
      <c r="C20" s="50">
        <v>961.8035434699999</v>
      </c>
      <c r="D20" s="53">
        <v>925.47748541</v>
      </c>
      <c r="E20" s="54">
        <v>8676.3186</v>
      </c>
      <c r="F20" s="54">
        <v>9877.595589999999</v>
      </c>
      <c r="G20" s="54">
        <v>10140.4599</v>
      </c>
      <c r="H20" s="96">
        <f t="shared" si="0"/>
        <v>2.661217576736208</v>
      </c>
      <c r="I20" s="97">
        <f t="shared" si="1"/>
        <v>1.7444022269715456</v>
      </c>
      <c r="J20" s="55">
        <f t="shared" si="2"/>
        <v>9.938758316538573</v>
      </c>
      <c r="K20" s="96">
        <f t="shared" si="3"/>
        <v>10.269868162851175</v>
      </c>
      <c r="L20" s="98">
        <f t="shared" si="4"/>
        <v>10.95700334136992</v>
      </c>
      <c r="N20"/>
      <c r="O20"/>
      <c r="P20"/>
      <c r="Q20"/>
      <c r="R20"/>
      <c r="S20"/>
      <c r="T20"/>
      <c r="U20"/>
      <c r="V20" s="157"/>
      <c r="W20" s="157"/>
    </row>
    <row r="21" spans="1:12" ht="12.75">
      <c r="A21" s="132" t="s">
        <v>121</v>
      </c>
      <c r="B21" s="53">
        <v>626.667307</v>
      </c>
      <c r="C21" s="50">
        <v>777.38487065</v>
      </c>
      <c r="D21" s="53">
        <v>951.2312750300001</v>
      </c>
      <c r="E21" s="54">
        <v>5117.50005</v>
      </c>
      <c r="F21" s="54">
        <v>6209.26533</v>
      </c>
      <c r="G21" s="54">
        <v>8156.31929</v>
      </c>
      <c r="H21" s="96">
        <f t="shared" si="0"/>
        <v>31.357235623235958</v>
      </c>
      <c r="I21" s="97">
        <f t="shared" si="1"/>
        <v>1.4030824709801353</v>
      </c>
      <c r="J21" s="55">
        <f t="shared" si="2"/>
        <v>8.166215139734422</v>
      </c>
      <c r="K21" s="96">
        <f t="shared" si="3"/>
        <v>7.987376091855512</v>
      </c>
      <c r="L21" s="98">
        <f t="shared" si="4"/>
        <v>8.57448604151789</v>
      </c>
    </row>
    <row r="22" spans="1:12" ht="12.75">
      <c r="A22" s="231" t="s">
        <v>102</v>
      </c>
      <c r="B22" s="265">
        <v>4205.099652</v>
      </c>
      <c r="C22" s="266">
        <v>4538.179</v>
      </c>
      <c r="D22" s="265">
        <v>5002.35018</v>
      </c>
      <c r="E22" s="259">
        <v>33561.1315</v>
      </c>
      <c r="F22" s="259">
        <v>36943.978310000006</v>
      </c>
      <c r="G22" s="259">
        <v>41417.9555</v>
      </c>
      <c r="H22" s="263">
        <f t="shared" si="0"/>
        <v>12.110166242678243</v>
      </c>
      <c r="I22" s="261">
        <f t="shared" si="1"/>
        <v>7.124881368625931</v>
      </c>
      <c r="J22" s="262">
        <f t="shared" si="2"/>
        <v>7.98105497548385</v>
      </c>
      <c r="K22" s="263">
        <f t="shared" si="3"/>
        <v>8.140705404083885</v>
      </c>
      <c r="L22" s="264">
        <f t="shared" si="4"/>
        <v>8.2796993432395</v>
      </c>
    </row>
    <row r="23" spans="1:12" ht="12.75">
      <c r="A23" s="132" t="s">
        <v>123</v>
      </c>
      <c r="B23" s="53">
        <v>834.583975</v>
      </c>
      <c r="C23" s="50">
        <v>889.3697642399999</v>
      </c>
      <c r="D23" s="53">
        <v>779.90074913</v>
      </c>
      <c r="E23" s="54">
        <v>7815.076230000001</v>
      </c>
      <c r="F23" s="54">
        <v>8812.172369999998</v>
      </c>
      <c r="G23" s="54">
        <v>8058.410059999999</v>
      </c>
      <c r="H23" s="96">
        <f t="shared" si="0"/>
        <v>-8.553649183782353</v>
      </c>
      <c r="I23" s="97">
        <f t="shared" si="1"/>
        <v>1.386239735982182</v>
      </c>
      <c r="J23" s="55">
        <f t="shared" si="2"/>
        <v>9.364038208378012</v>
      </c>
      <c r="K23" s="96">
        <f t="shared" si="3"/>
        <v>9.908333658644594</v>
      </c>
      <c r="L23" s="98">
        <f t="shared" si="4"/>
        <v>10.332609718594796</v>
      </c>
    </row>
    <row r="24" spans="1:12" ht="12.75">
      <c r="A24" s="132" t="s">
        <v>175</v>
      </c>
      <c r="B24" s="53">
        <v>739.554554</v>
      </c>
      <c r="C24" s="50">
        <v>909.6307326</v>
      </c>
      <c r="D24" s="53">
        <v>1127.1370678</v>
      </c>
      <c r="E24" s="54">
        <v>5383.25762</v>
      </c>
      <c r="F24" s="54">
        <v>6567.035900000001</v>
      </c>
      <c r="G24" s="54">
        <v>7964.49149</v>
      </c>
      <c r="H24" s="96">
        <f t="shared" si="0"/>
        <v>21.279853061257057</v>
      </c>
      <c r="I24" s="97">
        <f t="shared" si="1"/>
        <v>1.3700834901829182</v>
      </c>
      <c r="J24" s="55">
        <f t="shared" si="2"/>
        <v>7.27905411559402</v>
      </c>
      <c r="K24" s="96">
        <f t="shared" si="3"/>
        <v>7.219452536777671</v>
      </c>
      <c r="L24" s="98">
        <f t="shared" si="4"/>
        <v>7.066125068129891</v>
      </c>
    </row>
    <row r="25" spans="1:12" ht="12.75">
      <c r="A25" s="132" t="s">
        <v>124</v>
      </c>
      <c r="B25" s="53">
        <v>696.534763</v>
      </c>
      <c r="C25" s="50">
        <v>595.976568424</v>
      </c>
      <c r="D25" s="53">
        <v>621.541046742</v>
      </c>
      <c r="E25" s="54">
        <v>4172.26868</v>
      </c>
      <c r="F25" s="54">
        <v>3604.2065</v>
      </c>
      <c r="G25" s="54">
        <v>4104.18991</v>
      </c>
      <c r="H25" s="96">
        <f t="shared" si="0"/>
        <v>13.872218753281773</v>
      </c>
      <c r="I25" s="97">
        <f t="shared" si="1"/>
        <v>0.7060190651627297</v>
      </c>
      <c r="J25" s="55">
        <f t="shared" si="2"/>
        <v>5.990036537487218</v>
      </c>
      <c r="K25" s="96">
        <f t="shared" si="3"/>
        <v>6.0475641006003995</v>
      </c>
      <c r="L25" s="98">
        <f t="shared" si="4"/>
        <v>6.603248379995791</v>
      </c>
    </row>
    <row r="26" spans="1:12" ht="12.75">
      <c r="A26" s="132" t="s">
        <v>177</v>
      </c>
      <c r="B26" s="53">
        <v>951.980286</v>
      </c>
      <c r="C26" s="50">
        <v>1020.5887299999999</v>
      </c>
      <c r="D26" s="53">
        <v>1143.07096</v>
      </c>
      <c r="E26" s="54">
        <v>7697.04971</v>
      </c>
      <c r="F26" s="54">
        <v>7994.27004</v>
      </c>
      <c r="G26" s="54">
        <v>9418.955380000001</v>
      </c>
      <c r="H26" s="96">
        <f t="shared" si="0"/>
        <v>17.821331189357736</v>
      </c>
      <c r="I26" s="97">
        <f t="shared" si="1"/>
        <v>1.6202861509878486</v>
      </c>
      <c r="J26" s="55">
        <f t="shared" si="2"/>
        <v>8.085303680332725</v>
      </c>
      <c r="K26" s="96">
        <f t="shared" si="3"/>
        <v>7.832998547808774</v>
      </c>
      <c r="L26" s="98">
        <f t="shared" si="4"/>
        <v>8.24004432760675</v>
      </c>
    </row>
    <row r="27" spans="1:12" ht="12.75">
      <c r="A27" s="234" t="s">
        <v>9</v>
      </c>
      <c r="B27" s="267">
        <v>1822.5090690000002</v>
      </c>
      <c r="C27" s="144">
        <v>1721.39754</v>
      </c>
      <c r="D27" s="267">
        <v>2069.01802</v>
      </c>
      <c r="E27" s="268">
        <v>25232.01884</v>
      </c>
      <c r="F27" s="268">
        <v>25287.693199999998</v>
      </c>
      <c r="G27" s="268">
        <v>30759.519</v>
      </c>
      <c r="H27" s="269">
        <f t="shared" si="0"/>
        <v>21.638295580080836</v>
      </c>
      <c r="I27" s="270">
        <f t="shared" si="1"/>
        <v>5.291374747625951</v>
      </c>
      <c r="J27" s="271">
        <f t="shared" si="2"/>
        <v>13.844660237462993</v>
      </c>
      <c r="K27" s="269">
        <f t="shared" si="3"/>
        <v>14.690211071174181</v>
      </c>
      <c r="L27" s="272">
        <f t="shared" si="4"/>
        <v>14.86672358706668</v>
      </c>
    </row>
    <row r="28" spans="1:12" ht="12.75">
      <c r="A28" s="132" t="s">
        <v>125</v>
      </c>
      <c r="B28" s="51">
        <v>576.739508</v>
      </c>
      <c r="C28" s="49">
        <v>525.122366</v>
      </c>
      <c r="D28" s="51">
        <v>531.376209</v>
      </c>
      <c r="E28" s="54">
        <v>7762.60815</v>
      </c>
      <c r="F28" s="54">
        <v>6617.96208</v>
      </c>
      <c r="G28" s="54">
        <v>7317.38057</v>
      </c>
      <c r="H28" s="96">
        <f t="shared" si="0"/>
        <v>10.568487421735128</v>
      </c>
      <c r="I28" s="97">
        <f t="shared" si="1"/>
        <v>1.2587648970345338</v>
      </c>
      <c r="J28" s="55">
        <f t="shared" si="2"/>
        <v>13.459470076740434</v>
      </c>
      <c r="K28" s="96">
        <f t="shared" si="3"/>
        <v>12.602704642749876</v>
      </c>
      <c r="L28" s="98">
        <f t="shared" si="4"/>
        <v>13.770621352752359</v>
      </c>
    </row>
    <row r="29" spans="1:12" ht="12.75">
      <c r="A29" s="10"/>
      <c r="B29" s="51"/>
      <c r="C29" s="49"/>
      <c r="D29" s="51"/>
      <c r="E29" s="54"/>
      <c r="F29" s="54"/>
      <c r="G29" s="54"/>
      <c r="H29" s="96"/>
      <c r="I29" s="97"/>
      <c r="J29" s="55"/>
      <c r="K29" s="96"/>
      <c r="L29" s="98"/>
    </row>
    <row r="30" spans="1:12" ht="12.75">
      <c r="A30" s="234" t="s">
        <v>88</v>
      </c>
      <c r="B30" s="267">
        <v>1794.9888150000002</v>
      </c>
      <c r="C30" s="144">
        <v>2479.462250979</v>
      </c>
      <c r="D30" s="267">
        <v>2891.344532352</v>
      </c>
      <c r="E30" s="268">
        <v>14059.51544</v>
      </c>
      <c r="F30" s="268">
        <v>19439.237110000002</v>
      </c>
      <c r="G30" s="268">
        <v>23585.531880000002</v>
      </c>
      <c r="H30" s="269">
        <f>(G30/F30-1)*100</f>
        <v>21.32951384119415</v>
      </c>
      <c r="I30" s="270">
        <f>G30/$G$32*100</f>
        <v>4.057276961943352</v>
      </c>
      <c r="J30" s="271">
        <f>E30/B30</f>
        <v>7.832647937697594</v>
      </c>
      <c r="K30" s="269">
        <f>F30/C30</f>
        <v>7.840102063390778</v>
      </c>
      <c r="L30" s="272">
        <f>G30/D30</f>
        <v>8.157288630287882</v>
      </c>
    </row>
    <row r="31" spans="1:12" ht="12.75">
      <c r="A31" s="133"/>
      <c r="B31" s="53"/>
      <c r="C31" s="50"/>
      <c r="D31" s="53"/>
      <c r="E31" s="134"/>
      <c r="F31" s="134"/>
      <c r="G31" s="134"/>
      <c r="H31" s="135"/>
      <c r="I31" s="136"/>
      <c r="J31" s="137"/>
      <c r="K31" s="135"/>
      <c r="L31" s="138"/>
    </row>
    <row r="32" spans="1:12" ht="12.75">
      <c r="A32" s="273" t="s">
        <v>11</v>
      </c>
      <c r="B32" s="274">
        <v>76764.19249369201</v>
      </c>
      <c r="C32" s="146">
        <v>77648.32345262301</v>
      </c>
      <c r="D32" s="274">
        <v>81411.043380913</v>
      </c>
      <c r="E32" s="275">
        <v>512190.2122071601</v>
      </c>
      <c r="F32" s="275">
        <v>525290.8091800001</v>
      </c>
      <c r="G32" s="275">
        <v>581314.3174899999</v>
      </c>
      <c r="H32" s="276">
        <f>(G32/F32-1)*100</f>
        <v>10.665236728100158</v>
      </c>
      <c r="I32" s="277">
        <f>G32/$G$32*100</f>
        <v>100</v>
      </c>
      <c r="J32" s="278">
        <f>E32/B32</f>
        <v>6.672254283782749</v>
      </c>
      <c r="K32" s="276">
        <f>F32/C32</f>
        <v>6.764998725317043</v>
      </c>
      <c r="L32" s="279">
        <f>G32/D32</f>
        <v>7.140484796025723</v>
      </c>
    </row>
    <row r="33" spans="1:12" ht="12.75">
      <c r="A33" s="223"/>
      <c r="B33" s="224"/>
      <c r="C33" s="224"/>
      <c r="D33" s="224"/>
      <c r="E33" s="225"/>
      <c r="F33" s="19"/>
      <c r="G33" s="19"/>
      <c r="J33" s="4"/>
      <c r="K33" s="4"/>
      <c r="L33" s="4"/>
    </row>
    <row r="34" spans="1:12" ht="12.75">
      <c r="A34" s="11"/>
      <c r="B34" s="11"/>
      <c r="C34" s="11"/>
      <c r="D34" s="11"/>
      <c r="E34" s="19"/>
      <c r="F34" s="19"/>
      <c r="G34" s="19"/>
      <c r="J34" s="4"/>
      <c r="K34" s="4"/>
      <c r="L34" s="4"/>
    </row>
    <row r="35" spans="1:12" ht="14.25">
      <c r="A35" s="222" t="s">
        <v>178</v>
      </c>
      <c r="B35" s="11"/>
      <c r="C35" s="11"/>
      <c r="D35" s="11"/>
      <c r="E35" s="19"/>
      <c r="F35" s="19"/>
      <c r="G35" s="19"/>
      <c r="J35" s="4"/>
      <c r="K35" s="4"/>
      <c r="L35" s="4"/>
    </row>
    <row r="36" spans="1:12" ht="12.75">
      <c r="A36" s="7"/>
      <c r="B36" s="7"/>
      <c r="C36" s="7"/>
      <c r="D36" s="159"/>
      <c r="E36" s="159"/>
      <c r="F36" s="157"/>
      <c r="G36" s="157"/>
      <c r="H36"/>
      <c r="I36"/>
      <c r="J36"/>
      <c r="K36" s="157"/>
      <c r="L36" s="157"/>
    </row>
    <row r="37" spans="1:12" ht="12.75">
      <c r="A37" s="226" t="s">
        <v>87</v>
      </c>
      <c r="B37" s="7"/>
      <c r="C37" s="7"/>
      <c r="D37" s="159"/>
      <c r="E37" s="7"/>
      <c r="F37" s="157"/>
      <c r="G37" s="120"/>
      <c r="H37"/>
      <c r="I37" s="157"/>
      <c r="J37" s="157"/>
      <c r="K37" s="157"/>
      <c r="L37" s="162"/>
    </row>
    <row r="38" spans="1:12" ht="12.75">
      <c r="A38"/>
      <c r="B38"/>
      <c r="C38"/>
      <c r="D38" s="157"/>
      <c r="E38"/>
      <c r="F38" s="157"/>
      <c r="G38" s="120"/>
      <c r="H38"/>
      <c r="I38"/>
      <c r="J38" s="120"/>
      <c r="K38" s="157"/>
      <c r="L38" s="162"/>
    </row>
    <row r="39" spans="1:12" ht="12.75">
      <c r="A39"/>
      <c r="B39"/>
      <c r="C39"/>
      <c r="D39" s="157"/>
      <c r="E39"/>
      <c r="F39" s="157"/>
      <c r="G39" s="120"/>
      <c r="H39"/>
      <c r="I39"/>
      <c r="J39" s="120"/>
      <c r="K39" s="157"/>
      <c r="L39" s="162"/>
    </row>
    <row r="40" spans="1:12" ht="12.75">
      <c r="A40"/>
      <c r="B40"/>
      <c r="C40"/>
      <c r="D40" s="157"/>
      <c r="E40"/>
      <c r="F40" s="163"/>
      <c r="G40" s="163"/>
      <c r="H40"/>
      <c r="I40" s="157"/>
      <c r="J40" s="157"/>
      <c r="K40" s="157"/>
      <c r="L40" s="162"/>
    </row>
    <row r="41" spans="1:12" ht="12.75">
      <c r="A41"/>
      <c r="B41"/>
      <c r="C41"/>
      <c r="D41" s="157"/>
      <c r="E41"/>
      <c r="F41" s="157"/>
      <c r="G41" s="120"/>
      <c r="H41"/>
      <c r="I41"/>
      <c r="J41" s="120"/>
      <c r="K41" s="157"/>
      <c r="L41" s="162"/>
    </row>
    <row r="42" spans="1:12" ht="12.75">
      <c r="A42"/>
      <c r="B42"/>
      <c r="C42"/>
      <c r="D42" s="157"/>
      <c r="E42"/>
      <c r="F42" s="157"/>
      <c r="G42" s="120"/>
      <c r="H42"/>
      <c r="I42" s="157"/>
      <c r="J42" s="157"/>
      <c r="K42" s="157"/>
      <c r="L42" s="162"/>
    </row>
    <row r="43" spans="1:12" ht="12.75">
      <c r="A43"/>
      <c r="B43"/>
      <c r="C43"/>
      <c r="D43" s="157"/>
      <c r="E43"/>
      <c r="F43" s="157"/>
      <c r="G43" s="120"/>
      <c r="H43"/>
      <c r="I43"/>
      <c r="J43"/>
      <c r="K43" s="157"/>
      <c r="L43" s="162"/>
    </row>
    <row r="44" spans="1:12" ht="12.75">
      <c r="A44"/>
      <c r="B44"/>
      <c r="C44"/>
      <c r="D44" s="157"/>
      <c r="E44"/>
      <c r="F44" s="157"/>
      <c r="G44" s="120"/>
      <c r="H44"/>
      <c r="I44"/>
      <c r="J44"/>
      <c r="K44" s="157"/>
      <c r="L44" s="162"/>
    </row>
    <row r="45" spans="1:12" ht="12.75">
      <c r="A45"/>
      <c r="B45"/>
      <c r="C45"/>
      <c r="D45" s="157"/>
      <c r="E45"/>
      <c r="F45" s="157"/>
      <c r="G45" s="120"/>
      <c r="H45"/>
      <c r="I45"/>
      <c r="J45"/>
      <c r="K45" s="157"/>
      <c r="L45" s="162"/>
    </row>
    <row r="46" spans="1:12" ht="12.75">
      <c r="A46"/>
      <c r="B46"/>
      <c r="C46"/>
      <c r="D46" s="157"/>
      <c r="E46"/>
      <c r="F46" s="157"/>
      <c r="G46" s="120"/>
      <c r="H46"/>
      <c r="I46"/>
      <c r="J46"/>
      <c r="K46" s="157"/>
      <c r="L46" s="162"/>
    </row>
    <row r="47" spans="1:12" ht="12.75">
      <c r="A47"/>
      <c r="B47"/>
      <c r="C47"/>
      <c r="D47" s="157"/>
      <c r="E47"/>
      <c r="F47" s="157"/>
      <c r="G47" s="120"/>
      <c r="H47"/>
      <c r="I47"/>
      <c r="J47"/>
      <c r="K47" s="157"/>
      <c r="L47" s="162"/>
    </row>
    <row r="48" spans="1:12" ht="12.75">
      <c r="A48"/>
      <c r="B48"/>
      <c r="C48"/>
      <c r="D48" s="157"/>
      <c r="E48"/>
      <c r="F48" s="157"/>
      <c r="G48" s="120"/>
      <c r="H48"/>
      <c r="I48"/>
      <c r="J48"/>
      <c r="K48" s="157"/>
      <c r="L48" s="162"/>
    </row>
    <row r="49" spans="1:12" ht="12.75">
      <c r="A49"/>
      <c r="B49"/>
      <c r="C49"/>
      <c r="D49" s="157"/>
      <c r="E49"/>
      <c r="F49" s="157"/>
      <c r="G49" s="120"/>
      <c r="H49"/>
      <c r="I49"/>
      <c r="J49"/>
      <c r="K49" s="157"/>
      <c r="L49" s="162"/>
    </row>
    <row r="50" spans="1:12" ht="12.75">
      <c r="A50"/>
      <c r="B50"/>
      <c r="C50"/>
      <c r="D50" s="157"/>
      <c r="E50"/>
      <c r="F50" s="157"/>
      <c r="G50" s="120"/>
      <c r="H50"/>
      <c r="I50"/>
      <c r="J50"/>
      <c r="K50" s="157"/>
      <c r="L50" s="162"/>
    </row>
    <row r="51" spans="1:12" ht="12.75">
      <c r="A51"/>
      <c r="B51"/>
      <c r="C51"/>
      <c r="D51" s="157"/>
      <c r="E51"/>
      <c r="F51" s="157"/>
      <c r="G51" s="120"/>
      <c r="H51"/>
      <c r="I51"/>
      <c r="J51"/>
      <c r="K51" s="157"/>
      <c r="L51" s="162"/>
    </row>
    <row r="52" spans="1:12" ht="12.75">
      <c r="A52"/>
      <c r="B52"/>
      <c r="C52"/>
      <c r="D52" s="157"/>
      <c r="E52"/>
      <c r="F52" s="157"/>
      <c r="G52" s="120"/>
      <c r="H52"/>
      <c r="I52"/>
      <c r="J52"/>
      <c r="K52" s="157"/>
      <c r="L52" s="162"/>
    </row>
    <row r="53" spans="1:12" ht="12.75">
      <c r="A53"/>
      <c r="B53"/>
      <c r="C53"/>
      <c r="D53" s="157"/>
      <c r="E53"/>
      <c r="F53" s="157"/>
      <c r="G53" s="120"/>
      <c r="H53"/>
      <c r="I53"/>
      <c r="J53"/>
      <c r="K53" s="157"/>
      <c r="L53" s="162"/>
    </row>
    <row r="54" spans="1:12" ht="12.75">
      <c r="A54"/>
      <c r="B54"/>
      <c r="C54"/>
      <c r="D54" s="157"/>
      <c r="E54"/>
      <c r="F54" s="157"/>
      <c r="G54" s="120"/>
      <c r="H54"/>
      <c r="I54"/>
      <c r="J54"/>
      <c r="K54" s="157"/>
      <c r="L54" s="162"/>
    </row>
    <row r="55" spans="1:12" ht="12.75">
      <c r="A55"/>
      <c r="B55"/>
      <c r="C55"/>
      <c r="D55" s="157"/>
      <c r="E55"/>
      <c r="F55" s="157"/>
      <c r="G55" s="120"/>
      <c r="H55"/>
      <c r="I55"/>
      <c r="J55"/>
      <c r="K55" s="157"/>
      <c r="L55" s="162"/>
    </row>
    <row r="56" spans="1:12" ht="12.75">
      <c r="A56"/>
      <c r="B56"/>
      <c r="C56"/>
      <c r="D56" s="157"/>
      <c r="E56"/>
      <c r="F56" s="157"/>
      <c r="G56" s="120"/>
      <c r="H56"/>
      <c r="I56"/>
      <c r="J56"/>
      <c r="K56" s="157"/>
      <c r="L56" s="162"/>
    </row>
    <row r="57" spans="1:12" ht="12.75">
      <c r="A57"/>
      <c r="B57"/>
      <c r="C57"/>
      <c r="D57" s="157"/>
      <c r="E57"/>
      <c r="F57" s="157"/>
      <c r="G57" s="120"/>
      <c r="H57"/>
      <c r="I57"/>
      <c r="J57"/>
      <c r="K57" s="157"/>
      <c r="L57" s="162"/>
    </row>
    <row r="58" spans="1:7" ht="12.75">
      <c r="A58"/>
      <c r="B58"/>
      <c r="C58"/>
      <c r="D58" s="157"/>
      <c r="E58"/>
      <c r="F58" s="157"/>
      <c r="G58" s="120"/>
    </row>
    <row r="59" spans="1:7" ht="12.75">
      <c r="A59"/>
      <c r="B59"/>
      <c r="C59"/>
      <c r="D59" s="157"/>
      <c r="E59"/>
      <c r="F59" s="157"/>
      <c r="G59" s="120"/>
    </row>
    <row r="60" spans="1:7" ht="12.75">
      <c r="A60"/>
      <c r="B60"/>
      <c r="C60"/>
      <c r="D60" s="157"/>
      <c r="E60"/>
      <c r="F60" s="157"/>
      <c r="G60" s="120"/>
    </row>
    <row r="61" spans="1:7" ht="12.75">
      <c r="A61"/>
      <c r="B61"/>
      <c r="C61"/>
      <c r="D61" s="157"/>
      <c r="E61"/>
      <c r="F61" s="157"/>
      <c r="G61" s="120"/>
    </row>
    <row r="62" spans="1:7" ht="12.75">
      <c r="A62"/>
      <c r="B62"/>
      <c r="C62"/>
      <c r="D62" s="157"/>
      <c r="E62"/>
      <c r="F62" s="157"/>
      <c r="G62" s="120"/>
    </row>
    <row r="63" spans="1:7" ht="12.75">
      <c r="A63"/>
      <c r="B63"/>
      <c r="C63"/>
      <c r="D63" s="157"/>
      <c r="E63"/>
      <c r="F63" s="157"/>
      <c r="G63" s="120"/>
    </row>
  </sheetData>
  <mergeCells count="6">
    <mergeCell ref="A5:A6"/>
    <mergeCell ref="J5:L5"/>
    <mergeCell ref="B5:D5"/>
    <mergeCell ref="E5:G5"/>
    <mergeCell ref="H5:H6"/>
    <mergeCell ref="I5:I6"/>
  </mergeCells>
  <hyperlinks>
    <hyperlink ref="B3" location="Sommaire!A1" display="Retour au sommaire"/>
    <hyperlink ref="E3" location="Sommaire!A1" display="Retour au sommaire"/>
  </hyperlinks>
  <printOptions/>
  <pageMargins left="0.7874015748031497" right="0.7874015748031497" top="0.65" bottom="0.75" header="0.5118110236220472" footer="0.5118110236220472"/>
  <pageSetup fitToHeight="1" fitToWidth="1" horizontalDpi="600" verticalDpi="600" orientation="landscape" paperSize="9" scale="78" r:id="rId1"/>
  <headerFooter alignWithMargins="0">
    <oddFooter>&amp;C&amp;F
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6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16.7109375" style="0" customWidth="1"/>
    <col min="3" max="3" width="14.140625" style="0" customWidth="1"/>
    <col min="4" max="4" width="16.00390625" style="0" customWidth="1"/>
    <col min="5" max="5" width="17.00390625" style="0" customWidth="1"/>
    <col min="7" max="7" width="14.8515625" style="0" customWidth="1"/>
  </cols>
  <sheetData>
    <row r="1" spans="1:5" ht="15.75">
      <c r="A1" s="56" t="s">
        <v>92</v>
      </c>
      <c r="B1" s="41"/>
      <c r="C1" s="41"/>
      <c r="D1" s="41"/>
      <c r="E1" s="42"/>
    </row>
    <row r="2" spans="1:5" ht="12.75">
      <c r="A2" s="40" t="s">
        <v>140</v>
      </c>
      <c r="B2" s="41"/>
      <c r="C2" s="41"/>
      <c r="D2" s="41"/>
      <c r="E2" s="42"/>
    </row>
    <row r="3" spans="1:5" ht="12.75">
      <c r="A3" s="43"/>
      <c r="B3" s="101" t="s">
        <v>83</v>
      </c>
      <c r="C3" s="41"/>
      <c r="D3" s="41"/>
      <c r="E3" s="42"/>
    </row>
    <row r="5" spans="1:5" ht="13.5" thickBot="1">
      <c r="A5" s="7"/>
      <c r="B5" s="324" t="s">
        <v>72</v>
      </c>
      <c r="C5" s="325"/>
      <c r="D5" s="325"/>
      <c r="E5" s="326" t="s">
        <v>73</v>
      </c>
    </row>
    <row r="6" spans="1:5" ht="12.75">
      <c r="A6" s="10"/>
      <c r="B6" s="88" t="s">
        <v>15</v>
      </c>
      <c r="C6" s="89" t="s">
        <v>16</v>
      </c>
      <c r="D6" s="89" t="s">
        <v>12</v>
      </c>
      <c r="E6" s="327"/>
    </row>
    <row r="7" spans="1:6" ht="12.75" customHeight="1">
      <c r="A7" s="10"/>
      <c r="B7" s="13"/>
      <c r="C7" s="14"/>
      <c r="D7" s="14"/>
      <c r="E7" s="328"/>
      <c r="F7" s="7"/>
    </row>
    <row r="8" spans="1:7" ht="12.75">
      <c r="A8" s="132" t="s">
        <v>0</v>
      </c>
      <c r="B8" s="24">
        <v>1</v>
      </c>
      <c r="C8" s="24">
        <v>3</v>
      </c>
      <c r="D8" s="24">
        <v>1</v>
      </c>
      <c r="E8" s="164">
        <v>3</v>
      </c>
      <c r="F8" s="12"/>
      <c r="G8" s="177"/>
    </row>
    <row r="9" spans="1:7" ht="12.75">
      <c r="A9" s="132" t="s">
        <v>1</v>
      </c>
      <c r="B9" s="24">
        <v>2</v>
      </c>
      <c r="C9" s="24">
        <v>2</v>
      </c>
      <c r="D9" s="24">
        <v>3</v>
      </c>
      <c r="E9" s="165">
        <v>2</v>
      </c>
      <c r="F9" s="12"/>
      <c r="G9" s="177"/>
    </row>
    <row r="10" spans="1:7" ht="12.75">
      <c r="A10" s="132" t="s">
        <v>2</v>
      </c>
      <c r="B10" s="24">
        <v>3</v>
      </c>
      <c r="C10" s="24">
        <v>6</v>
      </c>
      <c r="D10" s="24">
        <v>2</v>
      </c>
      <c r="E10" s="165">
        <v>7</v>
      </c>
      <c r="F10" s="12"/>
      <c r="G10" s="177"/>
    </row>
    <row r="11" spans="1:7" ht="12.75">
      <c r="A11" s="132" t="s">
        <v>168</v>
      </c>
      <c r="B11" s="24">
        <v>4</v>
      </c>
      <c r="C11" s="24">
        <v>7</v>
      </c>
      <c r="D11" s="24">
        <v>4</v>
      </c>
      <c r="E11" s="165">
        <v>8</v>
      </c>
      <c r="F11" s="12"/>
      <c r="G11" s="24"/>
    </row>
    <row r="12" spans="1:7" ht="12.75">
      <c r="A12" s="132" t="s">
        <v>3</v>
      </c>
      <c r="B12" s="24">
        <v>5</v>
      </c>
      <c r="C12" s="24">
        <v>4</v>
      </c>
      <c r="D12" s="24">
        <v>5</v>
      </c>
      <c r="E12" s="165">
        <v>5</v>
      </c>
      <c r="F12" s="12"/>
      <c r="G12" s="24"/>
    </row>
    <row r="13" spans="1:7" ht="12.75">
      <c r="A13" s="132" t="s">
        <v>4</v>
      </c>
      <c r="B13" s="24">
        <v>6</v>
      </c>
      <c r="C13" s="24">
        <v>1</v>
      </c>
      <c r="D13" s="24">
        <v>7</v>
      </c>
      <c r="E13" s="165">
        <v>1</v>
      </c>
      <c r="F13" s="12"/>
      <c r="G13" s="24"/>
    </row>
    <row r="14" spans="1:7" ht="12.75">
      <c r="A14" s="132" t="s">
        <v>5</v>
      </c>
      <c r="B14" s="24">
        <v>7</v>
      </c>
      <c r="C14" s="24">
        <v>5</v>
      </c>
      <c r="D14" s="24">
        <v>8</v>
      </c>
      <c r="E14" s="165">
        <v>4</v>
      </c>
      <c r="F14" s="12"/>
      <c r="G14" s="24"/>
    </row>
    <row r="15" spans="1:7" ht="12.75">
      <c r="A15" s="86" t="s">
        <v>24</v>
      </c>
      <c r="B15" s="24">
        <v>8</v>
      </c>
      <c r="C15" s="24">
        <v>17</v>
      </c>
      <c r="D15" s="24">
        <v>6</v>
      </c>
      <c r="E15" s="165">
        <v>28</v>
      </c>
      <c r="F15" s="12"/>
      <c r="G15" s="177"/>
    </row>
    <row r="16" spans="1:7" ht="12.75">
      <c r="A16" s="86" t="s">
        <v>126</v>
      </c>
      <c r="B16" s="24">
        <v>9</v>
      </c>
      <c r="C16" s="24">
        <v>8</v>
      </c>
      <c r="D16" s="24">
        <v>9</v>
      </c>
      <c r="E16" s="165">
        <v>6</v>
      </c>
      <c r="F16" s="12"/>
      <c r="G16" s="177"/>
    </row>
    <row r="17" spans="1:7" ht="12.75">
      <c r="A17" s="86" t="s">
        <v>25</v>
      </c>
      <c r="B17" s="24">
        <v>10</v>
      </c>
      <c r="C17" s="24">
        <v>12</v>
      </c>
      <c r="D17" s="24">
        <v>11</v>
      </c>
      <c r="E17" s="165">
        <v>15</v>
      </c>
      <c r="F17" s="12"/>
      <c r="G17" s="110"/>
    </row>
    <row r="18" spans="1:7" ht="12.75">
      <c r="A18" s="132" t="s">
        <v>6</v>
      </c>
      <c r="B18" s="24">
        <v>11</v>
      </c>
      <c r="C18" s="24">
        <v>14</v>
      </c>
      <c r="D18" s="24">
        <v>12</v>
      </c>
      <c r="E18" s="165">
        <v>9</v>
      </c>
      <c r="F18" s="12"/>
      <c r="G18" s="177"/>
    </row>
    <row r="19" spans="1:7" ht="12.75">
      <c r="A19" s="132" t="s">
        <v>7</v>
      </c>
      <c r="B19" s="24">
        <v>12</v>
      </c>
      <c r="C19" s="24">
        <v>10</v>
      </c>
      <c r="D19" s="24">
        <v>14</v>
      </c>
      <c r="E19" s="165">
        <v>16</v>
      </c>
      <c r="F19" s="12"/>
      <c r="G19" s="24"/>
    </row>
    <row r="20" spans="1:7" ht="12.75">
      <c r="A20" s="132" t="s">
        <v>13</v>
      </c>
      <c r="B20" s="24">
        <v>13</v>
      </c>
      <c r="C20" s="24">
        <v>13</v>
      </c>
      <c r="D20" s="24">
        <v>13</v>
      </c>
      <c r="E20" s="165">
        <v>12</v>
      </c>
      <c r="F20" s="12"/>
      <c r="G20" s="24"/>
    </row>
    <row r="21" spans="1:7" ht="12.75">
      <c r="A21" s="132" t="s">
        <v>14</v>
      </c>
      <c r="B21" s="24">
        <v>14</v>
      </c>
      <c r="C21" s="24">
        <v>9</v>
      </c>
      <c r="D21" s="24">
        <v>23</v>
      </c>
      <c r="E21" s="165">
        <v>11</v>
      </c>
      <c r="F21" s="12"/>
      <c r="G21" s="110"/>
    </row>
    <row r="22" spans="1:7" ht="12.75">
      <c r="A22" s="86" t="s">
        <v>21</v>
      </c>
      <c r="B22" s="24">
        <v>15</v>
      </c>
      <c r="C22" s="24">
        <v>11</v>
      </c>
      <c r="D22" s="24">
        <v>17</v>
      </c>
      <c r="E22" s="165">
        <v>10</v>
      </c>
      <c r="F22" s="12"/>
      <c r="G22" s="177"/>
    </row>
    <row r="23" spans="1:7" ht="12.75">
      <c r="A23" s="86" t="s">
        <v>41</v>
      </c>
      <c r="B23" s="24">
        <v>16</v>
      </c>
      <c r="C23" s="24">
        <v>27</v>
      </c>
      <c r="D23" s="24">
        <v>10</v>
      </c>
      <c r="E23" s="165">
        <v>22</v>
      </c>
      <c r="F23" s="12"/>
      <c r="G23" s="24"/>
    </row>
    <row r="24" spans="1:7" ht="12.75">
      <c r="A24" s="86" t="s">
        <v>34</v>
      </c>
      <c r="B24" s="24">
        <v>17</v>
      </c>
      <c r="C24" s="24">
        <v>15</v>
      </c>
      <c r="D24" s="24">
        <v>16</v>
      </c>
      <c r="E24" s="165">
        <v>20</v>
      </c>
      <c r="F24" s="12"/>
      <c r="G24" s="24"/>
    </row>
    <row r="25" spans="1:7" ht="12.75">
      <c r="A25" s="86" t="s">
        <v>33</v>
      </c>
      <c r="B25" s="24">
        <v>18</v>
      </c>
      <c r="C25" s="24">
        <v>16</v>
      </c>
      <c r="D25" s="24">
        <v>19</v>
      </c>
      <c r="E25" s="165">
        <v>19</v>
      </c>
      <c r="F25" s="12"/>
      <c r="G25" s="24"/>
    </row>
    <row r="26" spans="1:7" ht="12.75">
      <c r="A26" s="132" t="s">
        <v>8</v>
      </c>
      <c r="B26" s="24">
        <v>19</v>
      </c>
      <c r="C26" s="24">
        <v>18</v>
      </c>
      <c r="D26" s="24">
        <v>18</v>
      </c>
      <c r="E26" s="165">
        <v>23</v>
      </c>
      <c r="F26" s="12"/>
      <c r="G26" s="178"/>
    </row>
    <row r="27" spans="1:6" ht="13.5" thickBot="1">
      <c r="A27" s="132" t="s">
        <v>10</v>
      </c>
      <c r="B27" s="166">
        <v>20</v>
      </c>
      <c r="C27" s="166">
        <v>20</v>
      </c>
      <c r="D27" s="166">
        <v>15</v>
      </c>
      <c r="E27" s="167">
        <v>14</v>
      </c>
      <c r="F27" s="12"/>
    </row>
    <row r="28" spans="1:6" ht="12.75">
      <c r="A28" s="129" t="s">
        <v>87</v>
      </c>
      <c r="E28" s="7"/>
      <c r="F28" s="12"/>
    </row>
    <row r="29" spans="5:6" ht="12.75">
      <c r="E29" s="7"/>
      <c r="F29" s="12"/>
    </row>
    <row r="35" ht="12.75">
      <c r="D35" s="157"/>
    </row>
    <row r="36" ht="12.75">
      <c r="D36" s="157"/>
    </row>
    <row r="37" ht="12.75">
      <c r="D37" s="157"/>
    </row>
    <row r="38" ht="12.75">
      <c r="D38" s="157"/>
    </row>
    <row r="39" ht="12.75">
      <c r="D39" s="157"/>
    </row>
    <row r="40" ht="12.75">
      <c r="D40" s="157"/>
    </row>
    <row r="41" ht="12.75">
      <c r="D41" s="157"/>
    </row>
    <row r="42" ht="12.75">
      <c r="D42" s="157"/>
    </row>
    <row r="43" ht="12.75">
      <c r="D43" s="157"/>
    </row>
    <row r="44" ht="12.75">
      <c r="D44" s="157"/>
    </row>
    <row r="45" ht="12.75">
      <c r="D45" s="157"/>
    </row>
    <row r="46" ht="12.75">
      <c r="D46" s="157"/>
    </row>
    <row r="47" ht="12.75">
      <c r="D47" s="157"/>
    </row>
    <row r="48" ht="12.75">
      <c r="D48" s="157"/>
    </row>
    <row r="49" ht="12.75">
      <c r="D49" s="157"/>
    </row>
    <row r="50" ht="12.75">
      <c r="D50" s="157"/>
    </row>
    <row r="51" ht="12.75">
      <c r="D51" s="157"/>
    </row>
    <row r="52" ht="12.75">
      <c r="D52" s="157"/>
    </row>
    <row r="53" ht="12.75">
      <c r="D53" s="157"/>
    </row>
    <row r="54" ht="12.75">
      <c r="D54" s="157"/>
    </row>
    <row r="55" ht="12.75">
      <c r="D55" s="157"/>
    </row>
    <row r="56" ht="12.75">
      <c r="D56" s="157"/>
    </row>
    <row r="57" ht="12.75">
      <c r="D57" s="157"/>
    </row>
    <row r="58" ht="12.75">
      <c r="D58" s="157"/>
    </row>
    <row r="59" ht="12.75">
      <c r="D59" s="157"/>
    </row>
    <row r="60" ht="12.75">
      <c r="D60" s="157"/>
    </row>
    <row r="61" ht="12.75">
      <c r="D61" s="157"/>
    </row>
    <row r="62" ht="12.75">
      <c r="D62" s="157"/>
    </row>
    <row r="63" ht="12.75">
      <c r="D63" s="157"/>
    </row>
    <row r="64" ht="12.75">
      <c r="D64" s="157"/>
    </row>
    <row r="65" ht="12.75">
      <c r="D65" s="157"/>
    </row>
    <row r="66" ht="12.75">
      <c r="D66" s="157"/>
    </row>
  </sheetData>
  <sheetProtection/>
  <mergeCells count="2">
    <mergeCell ref="B5:D5"/>
    <mergeCell ref="E5:E7"/>
  </mergeCells>
  <hyperlinks>
    <hyperlink ref="B3" location="Sommaire!A1" display="Retour au sommaire"/>
  </hyperlink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&amp;C&amp;F
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pane ySplit="12780" topLeftCell="BM27" activePane="topLeft" state="split"/>
      <selection pane="topLeft" activeCell="B3" sqref="B3"/>
      <selection pane="bottomLeft" activeCell="F29" sqref="F29"/>
    </sheetView>
  </sheetViews>
  <sheetFormatPr defaultColWidth="11.421875" defaultRowHeight="12.75"/>
  <cols>
    <col min="1" max="1" width="18.7109375" style="0" customWidth="1"/>
    <col min="2" max="2" width="14.57421875" style="0" customWidth="1"/>
    <col min="3" max="3" width="14.7109375" style="0" customWidth="1"/>
    <col min="4" max="4" width="12.7109375" style="0" customWidth="1"/>
    <col min="5" max="5" width="16.421875" style="0" customWidth="1"/>
  </cols>
  <sheetData>
    <row r="1" spans="1:4" ht="15.75">
      <c r="A1" s="56" t="s">
        <v>92</v>
      </c>
      <c r="B1" s="41"/>
      <c r="C1" s="41"/>
      <c r="D1" s="41"/>
    </row>
    <row r="2" spans="1:4" ht="12.75">
      <c r="A2" s="40" t="s">
        <v>142</v>
      </c>
      <c r="B2" s="41"/>
      <c r="C2" s="41"/>
      <c r="D2" s="41"/>
    </row>
    <row r="3" spans="1:4" ht="12.75">
      <c r="A3" s="43"/>
      <c r="B3" s="102" t="s">
        <v>83</v>
      </c>
      <c r="C3" s="41"/>
      <c r="D3" s="41"/>
    </row>
    <row r="4" ht="12.75">
      <c r="B4" s="1"/>
    </row>
    <row r="5" ht="12.75">
      <c r="D5" s="33" t="s">
        <v>89</v>
      </c>
    </row>
    <row r="6" spans="1:4" ht="49.5" customHeight="1">
      <c r="A6" s="26"/>
      <c r="B6" s="280" t="s">
        <v>204</v>
      </c>
      <c r="C6" s="281" t="s">
        <v>205</v>
      </c>
      <c r="D6" s="282" t="s">
        <v>69</v>
      </c>
    </row>
    <row r="7" spans="1:10" ht="12.75">
      <c r="A7" s="60" t="s">
        <v>53</v>
      </c>
      <c r="B7" s="5">
        <v>18.754644647540403</v>
      </c>
      <c r="C7" s="61">
        <v>8.150458174124854</v>
      </c>
      <c r="D7" s="283">
        <v>16.972856790775275</v>
      </c>
      <c r="J7" s="27"/>
    </row>
    <row r="8" spans="1:4" ht="12.75">
      <c r="A8" s="60" t="s">
        <v>54</v>
      </c>
      <c r="B8" s="5">
        <v>14.30858456223808</v>
      </c>
      <c r="C8" s="61">
        <v>13.745461383234977</v>
      </c>
      <c r="D8" s="283">
        <v>14.213964758566567</v>
      </c>
    </row>
    <row r="9" spans="1:4" ht="12.75">
      <c r="A9" s="60" t="s">
        <v>55</v>
      </c>
      <c r="B9" s="5">
        <v>13.939786602784068</v>
      </c>
      <c r="C9" s="61">
        <v>16.51116633756306</v>
      </c>
      <c r="D9" s="283">
        <v>14.37184739293023</v>
      </c>
    </row>
    <row r="10" spans="1:4" ht="12.75">
      <c r="A10" s="60" t="s">
        <v>56</v>
      </c>
      <c r="B10" s="5">
        <v>29.61970985536167</v>
      </c>
      <c r="C10" s="61">
        <v>32.62681198683877</v>
      </c>
      <c r="D10" s="283">
        <v>30.12498369936195</v>
      </c>
    </row>
    <row r="11" spans="1:10" ht="12.75">
      <c r="A11" s="60" t="s">
        <v>57</v>
      </c>
      <c r="B11" s="5">
        <v>15.617317986403357</v>
      </c>
      <c r="C11" s="61">
        <v>15.947368577517684</v>
      </c>
      <c r="D11" s="283">
        <v>15.672775341556433</v>
      </c>
      <c r="J11" s="27"/>
    </row>
    <row r="12" spans="1:4" ht="12.75">
      <c r="A12" s="60" t="s">
        <v>58</v>
      </c>
      <c r="B12" s="5">
        <v>6.074496892553573</v>
      </c>
      <c r="C12" s="61">
        <v>7.44527828371901</v>
      </c>
      <c r="D12" s="283">
        <v>6.30482494677832</v>
      </c>
    </row>
    <row r="13" spans="1:4" ht="12.75">
      <c r="A13" s="62" t="s">
        <v>70</v>
      </c>
      <c r="B13" s="63">
        <v>1.6854594531188736</v>
      </c>
      <c r="C13" s="64">
        <v>5.573455257001654</v>
      </c>
      <c r="D13" s="284">
        <v>2.338747070031253</v>
      </c>
    </row>
    <row r="14" spans="1:4" ht="12.75">
      <c r="A14" s="58" t="s">
        <v>64</v>
      </c>
      <c r="B14" s="285">
        <v>67731.80371437178</v>
      </c>
      <c r="C14" s="59">
        <v>13679.2396964814</v>
      </c>
      <c r="D14" s="286">
        <v>81411.04341085318</v>
      </c>
    </row>
    <row r="16" spans="1:5" ht="12.75">
      <c r="A16" s="150" t="s">
        <v>87</v>
      </c>
      <c r="B16" s="7"/>
      <c r="C16" s="6"/>
      <c r="D16" s="6"/>
      <c r="E16" s="6"/>
    </row>
    <row r="17" spans="2:5" ht="12.75">
      <c r="B17" s="7"/>
      <c r="C17" s="170"/>
      <c r="D17" s="170"/>
      <c r="E17" s="159"/>
    </row>
    <row r="18" spans="2:5" ht="12.75">
      <c r="B18" s="7"/>
      <c r="C18" s="159"/>
      <c r="D18" s="159"/>
      <c r="E18" s="159"/>
    </row>
    <row r="19" spans="2:5" ht="12.75">
      <c r="B19" s="7"/>
      <c r="C19" s="159"/>
      <c r="D19" s="159"/>
      <c r="E19" s="159"/>
    </row>
    <row r="20" spans="2:5" ht="12.75">
      <c r="B20" s="7"/>
      <c r="C20" s="159"/>
      <c r="D20" s="159"/>
      <c r="E20" s="159"/>
    </row>
    <row r="21" spans="2:5" ht="12.75">
      <c r="B21" s="7"/>
      <c r="C21" s="159"/>
      <c r="D21" s="159"/>
      <c r="E21" s="159"/>
    </row>
    <row r="22" spans="2:5" ht="12.75">
      <c r="B22" s="168"/>
      <c r="C22" s="159"/>
      <c r="D22" s="159"/>
      <c r="E22" s="159"/>
    </row>
    <row r="23" spans="3:5" ht="12.75">
      <c r="C23" s="159"/>
      <c r="D23" s="159"/>
      <c r="E23" s="159"/>
    </row>
    <row r="24" spans="2:5" ht="12.75">
      <c r="B24" s="7"/>
      <c r="C24" s="159"/>
      <c r="D24" s="159"/>
      <c r="E24" s="159"/>
    </row>
    <row r="25" spans="2:5" ht="12.75">
      <c r="B25" s="7"/>
      <c r="C25" s="159"/>
      <c r="D25" s="159"/>
      <c r="E25" s="159"/>
    </row>
    <row r="26" spans="2:5" ht="12.75">
      <c r="B26" s="7"/>
      <c r="C26" s="158"/>
      <c r="D26" s="158"/>
      <c r="E26" s="158"/>
    </row>
    <row r="27" spans="2:5" ht="12.75">
      <c r="B27" s="7"/>
      <c r="C27" s="7"/>
      <c r="D27" s="7"/>
      <c r="E27" s="7"/>
    </row>
    <row r="28" spans="2:5" ht="12.75">
      <c r="B28" s="7"/>
      <c r="C28" s="7"/>
      <c r="D28" s="7"/>
      <c r="E28" s="7"/>
    </row>
    <row r="29" spans="2:6" ht="12.75">
      <c r="B29" s="7"/>
      <c r="C29" s="159"/>
      <c r="D29" s="159"/>
      <c r="E29" s="159"/>
      <c r="F29" s="159"/>
    </row>
    <row r="30" spans="2:6" ht="12.75">
      <c r="B30" s="7"/>
      <c r="C30" s="159"/>
      <c r="D30" s="159"/>
      <c r="E30" s="159"/>
      <c r="F30" s="159"/>
    </row>
    <row r="31" spans="2:6" ht="12.75">
      <c r="B31" s="7"/>
      <c r="C31" s="169"/>
      <c r="D31" s="169"/>
      <c r="E31" s="169"/>
      <c r="F31" s="159"/>
    </row>
    <row r="32" spans="2:6" ht="12.75">
      <c r="B32" s="7"/>
      <c r="C32" s="169"/>
      <c r="D32" s="169"/>
      <c r="E32" s="169"/>
      <c r="F32" s="159"/>
    </row>
    <row r="33" spans="2:6" ht="12.75">
      <c r="B33" s="7"/>
      <c r="C33" s="169"/>
      <c r="D33" s="169"/>
      <c r="E33" s="169"/>
      <c r="F33" s="159"/>
    </row>
    <row r="34" spans="2:6" ht="12.75">
      <c r="B34" s="168"/>
      <c r="C34" s="169"/>
      <c r="D34" s="169"/>
      <c r="E34" s="169"/>
      <c r="F34" s="159"/>
    </row>
    <row r="35" spans="2:6" ht="12.75">
      <c r="B35" s="7"/>
      <c r="C35" s="169"/>
      <c r="D35" s="169"/>
      <c r="E35" s="169"/>
      <c r="F35" s="159"/>
    </row>
    <row r="36" spans="2:6" ht="12.75">
      <c r="B36" s="7"/>
      <c r="C36" s="169"/>
      <c r="D36" s="169"/>
      <c r="E36" s="169"/>
      <c r="F36" s="159"/>
    </row>
    <row r="37" spans="2:6" ht="12.75">
      <c r="B37" s="7"/>
      <c r="C37" s="169"/>
      <c r="D37" s="169"/>
      <c r="E37" s="169"/>
      <c r="F37" s="159"/>
    </row>
    <row r="38" spans="2:6" ht="12.75">
      <c r="B38" s="7"/>
      <c r="C38" s="158"/>
      <c r="D38" s="158"/>
      <c r="E38" s="158"/>
      <c r="F38" s="158"/>
    </row>
  </sheetData>
  <sheetProtection/>
  <hyperlinks>
    <hyperlink ref="B3" location="Sommaire!A1" display="Retour au sommaire"/>
  </hyperlinks>
  <printOptions/>
  <pageMargins left="0.75" right="0.75" top="0.57" bottom="0.62" header="0.4921259845" footer="0.24"/>
  <pageSetup horizontalDpi="600" verticalDpi="600" orientation="landscape" paperSize="9" scale="90" r:id="rId1"/>
  <headerFooter alignWithMargins="0">
    <oddFooter>&amp;C&amp;F
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="75" zoomScaleNormal="75" workbookViewId="0" topLeftCell="A1">
      <selection activeCell="E5" sqref="E5"/>
    </sheetView>
  </sheetViews>
  <sheetFormatPr defaultColWidth="11.421875" defaultRowHeight="12.75"/>
  <cols>
    <col min="1" max="1" width="22.57421875" style="0" customWidth="1"/>
    <col min="2" max="3" width="14.7109375" style="0" customWidth="1"/>
    <col min="4" max="4" width="11.421875" style="24" customWidth="1"/>
    <col min="5" max="5" width="12.8515625" style="24" bestFit="1" customWidth="1"/>
    <col min="6" max="10" width="11.421875" style="24" customWidth="1"/>
    <col min="11" max="11" width="13.8515625" style="24" bestFit="1" customWidth="1"/>
    <col min="12" max="12" width="11.421875" style="24" customWidth="1"/>
    <col min="13" max="13" width="12.8515625" style="24" bestFit="1" customWidth="1"/>
    <col min="14" max="14" width="11.421875" style="24" customWidth="1"/>
  </cols>
  <sheetData>
    <row r="1" spans="1:11" ht="15.75">
      <c r="A1" s="56" t="s">
        <v>92</v>
      </c>
      <c r="E1" s="160"/>
      <c r="F1" s="160"/>
      <c r="G1" s="160"/>
      <c r="H1" s="160"/>
      <c r="I1" s="160"/>
      <c r="J1" s="160"/>
      <c r="K1" s="160"/>
    </row>
    <row r="2" spans="1:10" ht="12.75">
      <c r="A2" s="40" t="s">
        <v>143</v>
      </c>
      <c r="E2" s="161"/>
      <c r="J2" s="161"/>
    </row>
    <row r="3" spans="3:13" ht="12.75">
      <c r="C3" s="103" t="s">
        <v>83</v>
      </c>
      <c r="E3" s="161"/>
      <c r="J3" s="161"/>
      <c r="K3" s="173"/>
      <c r="L3" s="173"/>
      <c r="M3" s="160"/>
    </row>
    <row r="4" spans="5:13" ht="12.75">
      <c r="E4" s="161"/>
      <c r="J4" s="161"/>
      <c r="K4" s="173"/>
      <c r="L4" s="173"/>
      <c r="M4" s="160"/>
    </row>
    <row r="5" spans="1:13" ht="12.75">
      <c r="A5" s="39"/>
      <c r="B5" s="151"/>
      <c r="C5" s="116" t="s">
        <v>61</v>
      </c>
      <c r="E5" s="161"/>
      <c r="J5" s="161"/>
      <c r="K5" s="173"/>
      <c r="L5" s="173"/>
      <c r="M5" s="160"/>
    </row>
    <row r="6" spans="1:13" ht="12.75">
      <c r="A6" s="287"/>
      <c r="B6" s="288" t="s">
        <v>127</v>
      </c>
      <c r="C6" s="288" t="s">
        <v>68</v>
      </c>
      <c r="E6" s="161"/>
      <c r="J6" s="161"/>
      <c r="K6" s="173"/>
      <c r="L6" s="173"/>
      <c r="M6" s="160"/>
    </row>
    <row r="7" spans="1:13" ht="12.75">
      <c r="A7" s="127" t="s">
        <v>0</v>
      </c>
      <c r="B7" s="289">
        <v>55.93718471415282</v>
      </c>
      <c r="C7" s="289">
        <v>44.062815285847186</v>
      </c>
      <c r="E7" s="161"/>
      <c r="J7" s="161"/>
      <c r="K7" s="173"/>
      <c r="L7" s="173"/>
      <c r="M7" s="160"/>
    </row>
    <row r="8" spans="1:13" ht="12.75">
      <c r="A8" s="127" t="s">
        <v>1</v>
      </c>
      <c r="B8" s="289">
        <v>45.346542340354</v>
      </c>
      <c r="C8" s="289">
        <v>54.65345765964599</v>
      </c>
      <c r="E8" s="161"/>
      <c r="J8" s="161"/>
      <c r="K8" s="173"/>
      <c r="L8" s="173"/>
      <c r="M8" s="160"/>
    </row>
    <row r="9" spans="1:13" ht="12.75">
      <c r="A9" s="127" t="s">
        <v>2</v>
      </c>
      <c r="B9" s="289">
        <v>47.36394206422903</v>
      </c>
      <c r="C9" s="289">
        <v>52.63605793577098</v>
      </c>
      <c r="E9" s="161"/>
      <c r="J9" s="161"/>
      <c r="K9" s="173"/>
      <c r="L9" s="173"/>
      <c r="M9" s="160"/>
    </row>
    <row r="10" spans="1:13" ht="12.75">
      <c r="A10" s="127" t="s">
        <v>22</v>
      </c>
      <c r="B10" s="289">
        <v>39.61733439150481</v>
      </c>
      <c r="C10" s="289">
        <v>60.38266560849519</v>
      </c>
      <c r="E10" s="161"/>
      <c r="J10" s="161"/>
      <c r="K10" s="173"/>
      <c r="L10" s="173"/>
      <c r="M10" s="160"/>
    </row>
    <row r="11" spans="1:13" ht="12.75">
      <c r="A11" s="127" t="s">
        <v>3</v>
      </c>
      <c r="B11" s="289">
        <v>54.21264524536694</v>
      </c>
      <c r="C11" s="289">
        <v>45.78735475463305</v>
      </c>
      <c r="E11" s="161"/>
      <c r="J11" s="161"/>
      <c r="K11" s="173"/>
      <c r="L11" s="173"/>
      <c r="M11" s="160"/>
    </row>
    <row r="12" spans="1:13" ht="12.75">
      <c r="A12" s="127" t="s">
        <v>4</v>
      </c>
      <c r="B12" s="289">
        <v>64.23971640387886</v>
      </c>
      <c r="C12" s="289">
        <v>35.76028359612115</v>
      </c>
      <c r="E12" s="161"/>
      <c r="J12" s="161"/>
      <c r="K12" s="173"/>
      <c r="L12" s="173"/>
      <c r="M12" s="160"/>
    </row>
    <row r="13" spans="1:13" ht="12.75">
      <c r="A13" s="127" t="s">
        <v>5</v>
      </c>
      <c r="B13" s="289">
        <v>56.95948259847724</v>
      </c>
      <c r="C13" s="289">
        <v>43.04051740152274</v>
      </c>
      <c r="E13" s="161"/>
      <c r="J13" s="161"/>
      <c r="K13" s="173"/>
      <c r="L13" s="173"/>
      <c r="M13" s="160"/>
    </row>
    <row r="14" spans="1:13" ht="12.75">
      <c r="A14" s="127" t="s">
        <v>24</v>
      </c>
      <c r="B14" s="289">
        <v>53.019685288479565</v>
      </c>
      <c r="C14" s="289">
        <v>46.980314711520435</v>
      </c>
      <c r="E14" s="161"/>
      <c r="J14" s="161"/>
      <c r="K14" s="173"/>
      <c r="L14" s="173"/>
      <c r="M14" s="160"/>
    </row>
    <row r="15" spans="1:13" ht="12.75">
      <c r="A15" s="86" t="s">
        <v>126</v>
      </c>
      <c r="B15" s="289">
        <v>70.38063756355227</v>
      </c>
      <c r="C15" s="289">
        <v>29.619362436447723</v>
      </c>
      <c r="E15" s="161"/>
      <c r="J15" s="161"/>
      <c r="K15" s="173"/>
      <c r="L15" s="173"/>
      <c r="M15" s="160"/>
    </row>
    <row r="16" spans="1:13" ht="12.75">
      <c r="A16" s="127" t="s">
        <v>25</v>
      </c>
      <c r="B16" s="289">
        <v>61.8608572518877</v>
      </c>
      <c r="C16" s="289">
        <v>38.13914274811229</v>
      </c>
      <c r="E16" s="161"/>
      <c r="J16" s="161"/>
      <c r="K16" s="173"/>
      <c r="L16" s="173"/>
      <c r="M16" s="160"/>
    </row>
    <row r="17" spans="1:13" ht="12.75">
      <c r="A17" s="127" t="s">
        <v>6</v>
      </c>
      <c r="B17" s="289">
        <v>64.46415409886178</v>
      </c>
      <c r="C17" s="289">
        <v>35.53584590113822</v>
      </c>
      <c r="E17" s="161"/>
      <c r="J17" s="161"/>
      <c r="K17" s="173"/>
      <c r="L17" s="173"/>
      <c r="M17" s="160"/>
    </row>
    <row r="18" spans="1:13" ht="12.75">
      <c r="A18" s="127" t="s">
        <v>7</v>
      </c>
      <c r="B18" s="289">
        <v>61.13920402551767</v>
      </c>
      <c r="C18" s="289">
        <v>38.86079597448232</v>
      </c>
      <c r="E18" s="161"/>
      <c r="J18" s="161"/>
      <c r="K18" s="173"/>
      <c r="L18" s="173"/>
      <c r="M18" s="160"/>
    </row>
    <row r="19" spans="1:13" ht="12.75">
      <c r="A19" s="127" t="s">
        <v>13</v>
      </c>
      <c r="B19" s="290">
        <v>70.01192132157364</v>
      </c>
      <c r="C19" s="290">
        <v>29.988078678426366</v>
      </c>
      <c r="E19" s="161"/>
      <c r="J19" s="161"/>
      <c r="K19" s="173"/>
      <c r="L19" s="173"/>
      <c r="M19" s="160"/>
    </row>
    <row r="20" spans="1:13" ht="12.75">
      <c r="A20" s="245" t="s">
        <v>14</v>
      </c>
      <c r="B20" s="290">
        <v>88.29253706393321</v>
      </c>
      <c r="C20" s="290">
        <v>11.707462936066786</v>
      </c>
      <c r="E20" s="161"/>
      <c r="J20" s="161"/>
      <c r="K20" s="173"/>
      <c r="L20" s="173"/>
      <c r="M20" s="160"/>
    </row>
    <row r="21" spans="1:13" ht="12.75">
      <c r="A21" s="245" t="s">
        <v>21</v>
      </c>
      <c r="B21" s="290">
        <v>80.61489458315656</v>
      </c>
      <c r="C21" s="290">
        <v>19.385105416843437</v>
      </c>
      <c r="E21" s="161"/>
      <c r="J21" s="161"/>
      <c r="K21" s="173"/>
      <c r="L21" s="173"/>
      <c r="M21" s="160"/>
    </row>
    <row r="22" spans="1:13" ht="12.75">
      <c r="A22" s="245" t="s">
        <v>41</v>
      </c>
      <c r="B22" s="290">
        <v>29.84492597120431</v>
      </c>
      <c r="C22" s="290">
        <v>70.1550740287957</v>
      </c>
      <c r="E22" s="161"/>
      <c r="J22" s="161"/>
      <c r="K22" s="173"/>
      <c r="L22" s="173"/>
      <c r="M22" s="160"/>
    </row>
    <row r="23" spans="1:13" ht="12.75">
      <c r="A23" s="245" t="s">
        <v>34</v>
      </c>
      <c r="B23" s="290">
        <v>69.66932524911958</v>
      </c>
      <c r="C23" s="290">
        <v>30.330674750880416</v>
      </c>
      <c r="E23" s="161"/>
      <c r="J23" s="161"/>
      <c r="K23" s="173"/>
      <c r="L23" s="173"/>
      <c r="M23" s="160"/>
    </row>
    <row r="24" spans="1:13" ht="12.75">
      <c r="A24" s="245" t="s">
        <v>33</v>
      </c>
      <c r="B24" s="290">
        <v>83.47111623549725</v>
      </c>
      <c r="C24" s="290">
        <v>16.528883764502748</v>
      </c>
      <c r="E24" s="161"/>
      <c r="J24" s="161"/>
      <c r="K24" s="173"/>
      <c r="L24" s="173"/>
      <c r="M24" s="160"/>
    </row>
    <row r="25" spans="1:13" ht="12.75">
      <c r="A25" s="245" t="s">
        <v>8</v>
      </c>
      <c r="B25" s="290">
        <v>74.3700543740649</v>
      </c>
      <c r="C25" s="290">
        <v>25.629945625935086</v>
      </c>
      <c r="E25" s="161"/>
      <c r="J25" s="161"/>
      <c r="K25" s="173"/>
      <c r="L25" s="173"/>
      <c r="M25" s="160"/>
    </row>
    <row r="26" spans="1:13" ht="12.75">
      <c r="A26" s="245" t="s">
        <v>10</v>
      </c>
      <c r="B26" s="290">
        <v>67.4443916794887</v>
      </c>
      <c r="C26" s="290">
        <v>32.55560832051129</v>
      </c>
      <c r="E26" s="161"/>
      <c r="J26" s="161"/>
      <c r="K26" s="173"/>
      <c r="L26" s="173"/>
      <c r="M26" s="160"/>
    </row>
    <row r="27" spans="1:13" ht="12.75">
      <c r="A27" s="291" t="s">
        <v>60</v>
      </c>
      <c r="B27" s="292">
        <v>53.90661089696865</v>
      </c>
      <c r="C27" s="292">
        <v>46.093389103031306</v>
      </c>
      <c r="E27" s="161"/>
      <c r="J27" s="161"/>
      <c r="K27" s="173"/>
      <c r="L27" s="173"/>
      <c r="M27" s="160"/>
    </row>
    <row r="28" spans="5:13" ht="12.75">
      <c r="E28" s="161"/>
      <c r="J28" s="161"/>
      <c r="K28" s="173"/>
      <c r="L28" s="173"/>
      <c r="M28" s="160"/>
    </row>
    <row r="29" spans="1:13" ht="12.75">
      <c r="A29" s="22" t="s">
        <v>87</v>
      </c>
      <c r="B29" s="24"/>
      <c r="C29" s="24"/>
      <c r="E29" s="161"/>
      <c r="J29" s="161"/>
      <c r="K29" s="173"/>
      <c r="L29" s="173"/>
      <c r="M29" s="160"/>
    </row>
    <row r="30" spans="1:13" ht="12.75">
      <c r="A30" s="24"/>
      <c r="B30" s="172"/>
      <c r="C30" s="172"/>
      <c r="E30" s="161"/>
      <c r="J30" s="161"/>
      <c r="K30" s="173"/>
      <c r="L30" s="173"/>
      <c r="M30" s="160"/>
    </row>
    <row r="31" spans="1:13" ht="12.75">
      <c r="A31" s="24"/>
      <c r="B31" s="172"/>
      <c r="C31" s="172"/>
      <c r="E31" s="161"/>
      <c r="J31" s="161"/>
      <c r="K31" s="173"/>
      <c r="L31" s="173"/>
      <c r="M31" s="160"/>
    </row>
    <row r="32" spans="1:13" ht="12.75">
      <c r="A32" s="24"/>
      <c r="B32" s="24"/>
      <c r="C32" s="24"/>
      <c r="E32" s="161"/>
      <c r="J32" s="161"/>
      <c r="K32" s="173"/>
      <c r="L32" s="173"/>
      <c r="M32" s="160"/>
    </row>
    <row r="33" spans="1:13" ht="12.75">
      <c r="A33" s="24"/>
      <c r="B33" s="24"/>
      <c r="C33" s="24"/>
      <c r="E33" s="161"/>
      <c r="J33" s="161"/>
      <c r="K33" s="173"/>
      <c r="L33" s="173"/>
      <c r="M33" s="160"/>
    </row>
    <row r="34" spans="1:13" ht="12.75">
      <c r="A34" s="24"/>
      <c r="B34" s="24"/>
      <c r="C34" s="24"/>
      <c r="E34" s="161"/>
      <c r="J34" s="161"/>
      <c r="K34" s="173"/>
      <c r="L34" s="173"/>
      <c r="M34" s="160"/>
    </row>
    <row r="35" spans="1:13" ht="12.75">
      <c r="A35" s="24"/>
      <c r="B35" s="24"/>
      <c r="C35" s="24"/>
      <c r="E35" s="161"/>
      <c r="J35" s="161"/>
      <c r="K35" s="173"/>
      <c r="L35" s="173"/>
      <c r="M35" s="160"/>
    </row>
    <row r="36" spans="5:13" ht="12.75">
      <c r="E36" s="161"/>
      <c r="J36" s="161"/>
      <c r="K36" s="173"/>
      <c r="L36" s="173"/>
      <c r="M36" s="160"/>
    </row>
    <row r="37" spans="5:13" ht="12.75">
      <c r="E37" s="161"/>
      <c r="J37" s="161"/>
      <c r="K37" s="173"/>
      <c r="L37" s="173"/>
      <c r="M37" s="160"/>
    </row>
    <row r="38" spans="5:13" ht="12.75">
      <c r="E38" s="161"/>
      <c r="J38" s="161"/>
      <c r="K38" s="173"/>
      <c r="L38" s="173"/>
      <c r="M38" s="160"/>
    </row>
    <row r="39" spans="5:13" ht="12.75">
      <c r="E39" s="161"/>
      <c r="J39" s="161"/>
      <c r="K39" s="173"/>
      <c r="L39" s="173"/>
      <c r="M39" s="160"/>
    </row>
    <row r="40" spans="5:13" ht="12.75">
      <c r="E40" s="161"/>
      <c r="J40" s="161"/>
      <c r="K40" s="173"/>
      <c r="L40" s="173"/>
      <c r="M40" s="160"/>
    </row>
    <row r="41" spans="1:13" ht="12.75">
      <c r="A41" s="24"/>
      <c r="B41" s="24"/>
      <c r="C41" s="24"/>
      <c r="E41" s="161"/>
      <c r="J41" s="161"/>
      <c r="K41" s="173"/>
      <c r="L41" s="173"/>
      <c r="M41" s="160"/>
    </row>
    <row r="42" spans="1:13" ht="12.75">
      <c r="A42" s="24"/>
      <c r="B42" s="24"/>
      <c r="C42" s="24"/>
      <c r="E42" s="161"/>
      <c r="J42" s="161"/>
      <c r="K42" s="173"/>
      <c r="L42" s="173"/>
      <c r="M42" s="160"/>
    </row>
    <row r="43" spans="1:13" ht="12.75">
      <c r="A43" s="24"/>
      <c r="B43" s="24"/>
      <c r="C43" s="24"/>
      <c r="E43" s="161"/>
      <c r="J43" s="161"/>
      <c r="K43" s="173"/>
      <c r="L43" s="173"/>
      <c r="M43" s="160"/>
    </row>
    <row r="44" spans="1:13" ht="12.75">
      <c r="A44" s="24"/>
      <c r="B44" s="24"/>
      <c r="C44" s="24"/>
      <c r="E44" s="161"/>
      <c r="J44" s="161"/>
      <c r="K44" s="173"/>
      <c r="L44" s="173"/>
      <c r="M44" s="160"/>
    </row>
    <row r="45" spans="1:13" ht="12.75">
      <c r="A45" s="24"/>
      <c r="B45" s="24"/>
      <c r="C45" s="24"/>
      <c r="E45" s="161"/>
      <c r="J45" s="161"/>
      <c r="K45" s="173"/>
      <c r="L45" s="173"/>
      <c r="M45" s="160"/>
    </row>
    <row r="46" spans="1:13" ht="12.75">
      <c r="A46" s="24"/>
      <c r="B46" s="24"/>
      <c r="C46" s="24"/>
      <c r="E46" s="161"/>
      <c r="J46" s="161"/>
      <c r="K46" s="173"/>
      <c r="L46" s="173"/>
      <c r="M46" s="160"/>
    </row>
    <row r="47" spans="1:13" ht="12.75">
      <c r="A47" s="24"/>
      <c r="B47" s="24"/>
      <c r="C47" s="24"/>
      <c r="E47" s="161"/>
      <c r="J47" s="161"/>
      <c r="K47" s="173"/>
      <c r="L47" s="173"/>
      <c r="M47" s="160"/>
    </row>
    <row r="48" spans="1:13" ht="12.75">
      <c r="A48" s="24"/>
      <c r="B48" s="24"/>
      <c r="C48" s="24"/>
      <c r="E48" s="161"/>
      <c r="J48" s="161"/>
      <c r="K48" s="173"/>
      <c r="L48" s="173"/>
      <c r="M48" s="160"/>
    </row>
    <row r="49" spans="5:13" s="24" customFormat="1" ht="12.75">
      <c r="E49" s="161"/>
      <c r="J49" s="161"/>
      <c r="K49" s="173"/>
      <c r="L49" s="173"/>
      <c r="M49" s="160"/>
    </row>
    <row r="50" spans="5:13" s="24" customFormat="1" ht="12.75">
      <c r="E50" s="161"/>
      <c r="J50" s="161"/>
      <c r="K50" s="173"/>
      <c r="L50" s="173"/>
      <c r="M50" s="160"/>
    </row>
    <row r="51" spans="5:13" s="24" customFormat="1" ht="12.75">
      <c r="E51" s="161"/>
      <c r="J51" s="161"/>
      <c r="K51" s="173"/>
      <c r="L51" s="173"/>
      <c r="M51" s="160"/>
    </row>
    <row r="52" spans="5:13" s="24" customFormat="1" ht="12.75">
      <c r="E52" s="161"/>
      <c r="J52" s="161"/>
      <c r="K52" s="173"/>
      <c r="L52" s="173"/>
      <c r="M52" s="160"/>
    </row>
    <row r="53" spans="5:13" s="24" customFormat="1" ht="12.75">
      <c r="E53" s="161"/>
      <c r="J53" s="161"/>
      <c r="K53" s="173"/>
      <c r="L53" s="173"/>
      <c r="M53" s="160"/>
    </row>
    <row r="54" spans="5:13" s="24" customFormat="1" ht="12.75">
      <c r="E54" s="161"/>
      <c r="J54" s="161"/>
      <c r="K54" s="173"/>
      <c r="L54" s="173"/>
      <c r="M54" s="160"/>
    </row>
    <row r="55" spans="5:13" s="24" customFormat="1" ht="12.75">
      <c r="E55" s="161"/>
      <c r="J55" s="161"/>
      <c r="K55" s="173"/>
      <c r="L55" s="173"/>
      <c r="M55" s="160"/>
    </row>
    <row r="56" spans="5:13" s="24" customFormat="1" ht="12.75">
      <c r="E56" s="161"/>
      <c r="J56" s="161"/>
      <c r="K56" s="173"/>
      <c r="L56" s="173"/>
      <c r="M56" s="160"/>
    </row>
    <row r="57" spans="5:13" s="24" customFormat="1" ht="12.75">
      <c r="E57" s="161"/>
      <c r="J57" s="161"/>
      <c r="K57" s="173"/>
      <c r="L57" s="173"/>
      <c r="M57" s="160"/>
    </row>
    <row r="58" spans="5:13" s="24" customFormat="1" ht="12.75">
      <c r="E58" s="161"/>
      <c r="J58" s="161"/>
      <c r="K58" s="173"/>
      <c r="L58" s="173"/>
      <c r="M58" s="160"/>
    </row>
    <row r="59" spans="5:13" s="24" customFormat="1" ht="12.75">
      <c r="E59" s="161"/>
      <c r="J59" s="161"/>
      <c r="K59" s="173"/>
      <c r="L59" s="173"/>
      <c r="M59" s="160"/>
    </row>
    <row r="60" spans="2:13" s="24" customFormat="1" ht="12.75">
      <c r="B60" s="172"/>
      <c r="C60" s="172"/>
      <c r="E60" s="161"/>
      <c r="J60" s="161"/>
      <c r="K60" s="173"/>
      <c r="L60" s="173"/>
      <c r="M60" s="160"/>
    </row>
    <row r="61" spans="2:13" s="24" customFormat="1" ht="12.75">
      <c r="B61" s="172"/>
      <c r="C61" s="172"/>
      <c r="E61" s="161"/>
      <c r="J61" s="161"/>
      <c r="K61" s="173"/>
      <c r="L61" s="173"/>
      <c r="M61" s="160"/>
    </row>
    <row r="62" spans="5:13" s="24" customFormat="1" ht="12.75">
      <c r="E62" s="161"/>
      <c r="J62" s="161"/>
      <c r="K62" s="173"/>
      <c r="L62" s="173"/>
      <c r="M62" s="160"/>
    </row>
    <row r="63" spans="5:13" s="24" customFormat="1" ht="12.75">
      <c r="E63" s="161"/>
      <c r="J63" s="161"/>
      <c r="K63" s="173"/>
      <c r="L63" s="173"/>
      <c r="M63" s="160"/>
    </row>
    <row r="64" spans="5:13" s="24" customFormat="1" ht="12.75">
      <c r="E64" s="161"/>
      <c r="J64" s="161"/>
      <c r="K64" s="173"/>
      <c r="L64" s="173"/>
      <c r="M64" s="160"/>
    </row>
    <row r="65" spans="5:13" s="24" customFormat="1" ht="12.75">
      <c r="E65" s="161"/>
      <c r="J65" s="161"/>
      <c r="K65" s="173"/>
      <c r="L65" s="173"/>
      <c r="M65" s="160"/>
    </row>
    <row r="66" spans="2:13" s="24" customFormat="1" ht="12.75">
      <c r="B66" s="172"/>
      <c r="C66" s="172"/>
      <c r="E66" s="161"/>
      <c r="J66" s="161"/>
      <c r="K66" s="173"/>
      <c r="L66" s="173"/>
      <c r="M66" s="160"/>
    </row>
    <row r="67" spans="2:13" s="24" customFormat="1" ht="12.75">
      <c r="B67" s="172"/>
      <c r="C67" s="172"/>
      <c r="E67" s="161"/>
      <c r="J67" s="161"/>
      <c r="K67" s="173"/>
      <c r="L67" s="173"/>
      <c r="M67" s="160"/>
    </row>
    <row r="68" spans="5:13" s="24" customFormat="1" ht="12.75">
      <c r="E68" s="161"/>
      <c r="J68" s="161"/>
      <c r="K68" s="173"/>
      <c r="L68" s="173"/>
      <c r="M68" s="160"/>
    </row>
    <row r="69" spans="2:3" s="24" customFormat="1" ht="12.75">
      <c r="B69" s="172"/>
      <c r="C69" s="172"/>
    </row>
    <row r="70" s="24" customFormat="1" ht="12.75"/>
    <row r="71" spans="2:3" s="24" customFormat="1" ht="12.75">
      <c r="B71" s="172"/>
      <c r="C71" s="172"/>
    </row>
    <row r="72" s="24" customFormat="1" ht="12.75"/>
    <row r="73" s="24" customFormat="1" ht="12.75"/>
    <row r="74" s="24" customFormat="1" ht="12.75"/>
    <row r="75" spans="2:3" s="24" customFormat="1" ht="12.75">
      <c r="B75" s="172"/>
      <c r="C75" s="172"/>
    </row>
    <row r="76" s="24" customFormat="1" ht="12.75"/>
    <row r="77" s="24" customFormat="1" ht="12.75"/>
    <row r="78" s="24" customFormat="1" ht="12.75"/>
    <row r="79" s="24" customFormat="1" ht="12.75"/>
    <row r="80" s="24" customFormat="1" ht="12.75"/>
    <row r="81" spans="1:3" ht="12.75">
      <c r="A81" s="24"/>
      <c r="B81" s="151"/>
      <c r="C81" s="151"/>
    </row>
    <row r="82" spans="1:3" ht="12.75">
      <c r="A82" s="24"/>
      <c r="B82" s="24"/>
      <c r="C82" s="24"/>
    </row>
    <row r="83" spans="1:3" ht="12.75">
      <c r="A83" s="24"/>
      <c r="B83" s="172"/>
      <c r="C83" s="172"/>
    </row>
    <row r="84" spans="1:3" ht="12.75">
      <c r="A84" s="24"/>
      <c r="B84" s="172"/>
      <c r="C84" s="172"/>
    </row>
    <row r="85" spans="1:3" ht="12.75">
      <c r="A85" s="24"/>
      <c r="B85" s="172"/>
      <c r="C85" s="172"/>
    </row>
    <row r="86" spans="1:3" ht="12.75">
      <c r="A86" s="24"/>
      <c r="B86" s="172"/>
      <c r="C86" s="172"/>
    </row>
    <row r="87" spans="1:3" ht="12.75">
      <c r="A87" s="24"/>
      <c r="B87" s="172"/>
      <c r="C87" s="172"/>
    </row>
    <row r="88" spans="1:3" ht="12.75">
      <c r="A88" s="24"/>
      <c r="B88" s="172"/>
      <c r="C88" s="172"/>
    </row>
    <row r="89" spans="1:3" ht="12.75">
      <c r="A89" s="24"/>
      <c r="B89" s="172"/>
      <c r="C89" s="172"/>
    </row>
    <row r="90" spans="1:3" ht="12.75">
      <c r="A90" s="24"/>
      <c r="B90" s="172"/>
      <c r="C90" s="172"/>
    </row>
    <row r="91" spans="1:3" ht="12.75">
      <c r="A91" s="174"/>
      <c r="B91" s="172"/>
      <c r="C91" s="172"/>
    </row>
    <row r="92" spans="1:3" ht="12.75">
      <c r="A92" s="24"/>
      <c r="B92" s="172"/>
      <c r="C92" s="172"/>
    </row>
    <row r="93" spans="1:3" ht="12.75">
      <c r="A93" s="24"/>
      <c r="B93" s="172"/>
      <c r="C93" s="172"/>
    </row>
    <row r="94" spans="1:3" ht="12.75">
      <c r="A94" s="24"/>
      <c r="B94" s="172"/>
      <c r="C94" s="172"/>
    </row>
    <row r="95" spans="1:3" ht="12.75">
      <c r="A95" s="24"/>
      <c r="B95" s="24"/>
      <c r="C95" s="24"/>
    </row>
    <row r="96" spans="1:3" ht="12.75">
      <c r="A96" s="24"/>
      <c r="B96" s="172"/>
      <c r="C96" s="172"/>
    </row>
    <row r="97" spans="2:3" s="24" customFormat="1" ht="12.75">
      <c r="B97" s="172"/>
      <c r="C97" s="172"/>
    </row>
    <row r="98" spans="2:3" s="24" customFormat="1" ht="12.75">
      <c r="B98" s="172"/>
      <c r="C98" s="172"/>
    </row>
    <row r="99" spans="2:3" s="24" customFormat="1" ht="12.75">
      <c r="B99" s="172"/>
      <c r="C99" s="172"/>
    </row>
    <row r="100" spans="2:3" s="24" customFormat="1" ht="12.75">
      <c r="B100" s="172"/>
      <c r="C100" s="172"/>
    </row>
    <row r="101" spans="2:3" s="24" customFormat="1" ht="12.75">
      <c r="B101" s="172"/>
      <c r="C101" s="172"/>
    </row>
    <row r="102" spans="2:3" s="24" customFormat="1" ht="12.75">
      <c r="B102" s="172"/>
      <c r="C102" s="172"/>
    </row>
    <row r="103" spans="2:3" s="24" customFormat="1" ht="12.75">
      <c r="B103" s="172"/>
      <c r="C103" s="172"/>
    </row>
    <row r="104" s="24" customFormat="1" ht="12.75"/>
    <row r="105" s="24" customFormat="1" ht="12.75"/>
    <row r="106" s="24" customFormat="1" ht="12.75"/>
    <row r="107" s="24" customFormat="1" ht="12.75"/>
    <row r="108" s="24" customFormat="1" ht="12.75"/>
    <row r="109" s="24" customFormat="1" ht="12.75"/>
    <row r="110" s="24" customFormat="1" ht="12.75"/>
    <row r="111" s="24" customFormat="1" ht="12.75"/>
    <row r="112" s="24" customFormat="1" ht="12.75"/>
    <row r="113" s="24" customFormat="1" ht="12.75"/>
    <row r="114" s="24" customFormat="1" ht="12.75"/>
    <row r="115" s="24" customFormat="1" ht="12.75"/>
    <row r="116" s="24" customFormat="1" ht="12.75"/>
    <row r="117" s="24" customFormat="1" ht="12.75"/>
    <row r="118" s="24" customFormat="1" ht="12.75"/>
    <row r="119" s="24" customFormat="1" ht="12.75"/>
    <row r="120" s="24" customFormat="1" ht="12.75"/>
    <row r="121" s="24" customFormat="1" ht="12.75"/>
    <row r="122" s="24" customFormat="1" ht="12.75"/>
    <row r="123" s="24" customFormat="1" ht="12.75"/>
    <row r="124" s="24" customFormat="1" ht="12.75"/>
    <row r="125" s="24" customFormat="1" ht="12.75"/>
    <row r="126" s="24" customFormat="1" ht="12.75"/>
    <row r="127" s="24" customFormat="1" ht="12.75"/>
    <row r="128" s="24" customFormat="1" ht="12.75"/>
    <row r="129" s="24" customFormat="1" ht="12.75"/>
    <row r="130" s="24" customFormat="1" ht="12.75"/>
    <row r="131" s="24" customFormat="1" ht="12.75"/>
    <row r="132" s="24" customFormat="1" ht="12.75"/>
    <row r="133" s="24" customFormat="1" ht="12.75"/>
    <row r="134" s="24" customFormat="1" ht="12.75"/>
    <row r="135" s="24" customFormat="1" ht="12.75"/>
    <row r="136" s="24" customFormat="1" ht="12.75"/>
    <row r="137" s="24" customFormat="1" ht="12.75"/>
    <row r="138" s="24" customFormat="1" ht="12.75"/>
    <row r="139" s="24" customFormat="1" ht="12.75"/>
    <row r="140" s="24" customFormat="1" ht="12.75"/>
    <row r="141" s="24" customFormat="1" ht="12.75"/>
    <row r="142" s="24" customFormat="1" ht="12.75"/>
    <row r="143" s="24" customFormat="1" ht="12.75"/>
    <row r="144" s="24" customFormat="1" ht="12.75"/>
    <row r="145" s="24" customFormat="1" ht="12.75"/>
    <row r="146" s="24" customFormat="1" ht="12.75"/>
    <row r="147" s="24" customFormat="1" ht="12.75"/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  <row r="158" s="24" customFormat="1" ht="12.75"/>
    <row r="159" s="24" customFormat="1" ht="12.75"/>
    <row r="160" s="24" customFormat="1" ht="12.75"/>
    <row r="161" s="24" customFormat="1" ht="12.75"/>
    <row r="162" s="24" customFormat="1" ht="12.75"/>
    <row r="163" s="24" customFormat="1" ht="12.75"/>
    <row r="164" s="24" customFormat="1" ht="12.75"/>
    <row r="165" s="24" customFormat="1" ht="12.75"/>
    <row r="166" s="24" customFormat="1" ht="12.75"/>
    <row r="167" s="24" customFormat="1" ht="12.75"/>
    <row r="168" s="24" customFormat="1" ht="12.75"/>
    <row r="169" s="24" customFormat="1" ht="12.75"/>
    <row r="170" s="24" customFormat="1" ht="12.75"/>
    <row r="171" s="24" customFormat="1" ht="12.75"/>
    <row r="172" s="24" customFormat="1" ht="12.75"/>
    <row r="173" s="24" customFormat="1" ht="12.75"/>
    <row r="174" s="24" customFormat="1" ht="12.75"/>
    <row r="175" s="24" customFormat="1" ht="12.75"/>
    <row r="176" s="24" customFormat="1" ht="12.75"/>
    <row r="177" s="24" customFormat="1" ht="12.75"/>
    <row r="178" s="24" customFormat="1" ht="12.75"/>
    <row r="179" s="24" customFormat="1" ht="12.75"/>
    <row r="180" s="24" customFormat="1" ht="12.75"/>
    <row r="181" s="24" customFormat="1" ht="12.75"/>
    <row r="182" s="24" customFormat="1" ht="12.75"/>
    <row r="183" s="24" customFormat="1" ht="12.75"/>
    <row r="184" s="24" customFormat="1" ht="12.75"/>
    <row r="185" s="24" customFormat="1" ht="12.75"/>
    <row r="186" s="24" customFormat="1" ht="12.75"/>
    <row r="187" s="24" customFormat="1" ht="12.75"/>
    <row r="188" s="24" customFormat="1" ht="12.75"/>
    <row r="189" s="24" customFormat="1" ht="12.75"/>
    <row r="190" s="24" customFormat="1" ht="12.75"/>
    <row r="191" s="24" customFormat="1" ht="12.75"/>
    <row r="192" s="24" customFormat="1" ht="12.75"/>
    <row r="193" s="24" customFormat="1" ht="12.75"/>
    <row r="194" s="24" customFormat="1" ht="12.75"/>
    <row r="195" s="24" customFormat="1" ht="12.75"/>
    <row r="196" s="24" customFormat="1" ht="12.75"/>
    <row r="197" s="24" customFormat="1" ht="12.75"/>
    <row r="198" s="24" customFormat="1" ht="12.75"/>
    <row r="199" s="24" customFormat="1" ht="12.75"/>
    <row r="200" s="24" customFormat="1" ht="12.75"/>
    <row r="201" s="24" customFormat="1" ht="12.75"/>
    <row r="202" s="24" customFormat="1" ht="12.75"/>
    <row r="203" s="24" customFormat="1" ht="12.75"/>
    <row r="204" s="24" customFormat="1" ht="12.75"/>
    <row r="205" s="24" customFormat="1" ht="12.75"/>
    <row r="206" s="24" customFormat="1" ht="12.75"/>
    <row r="207" s="24" customFormat="1" ht="12.75"/>
    <row r="208" s="24" customFormat="1" ht="12.75"/>
    <row r="209" s="24" customFormat="1" ht="12.75"/>
    <row r="210" s="24" customFormat="1" ht="12.75"/>
    <row r="211" s="24" customFormat="1" ht="12.75"/>
    <row r="212" s="24" customFormat="1" ht="12.75"/>
    <row r="213" s="24" customFormat="1" ht="12.75"/>
    <row r="214" s="24" customFormat="1" ht="12.75"/>
    <row r="215" s="24" customFormat="1" ht="12.75"/>
    <row r="216" s="24" customFormat="1" ht="12.75"/>
    <row r="217" s="24" customFormat="1" ht="12.75"/>
    <row r="218" s="24" customFormat="1" ht="12.75"/>
    <row r="219" s="24" customFormat="1" ht="12.75"/>
    <row r="220" s="24" customFormat="1" ht="12.75"/>
    <row r="221" s="24" customFormat="1" ht="12.75"/>
    <row r="222" s="24" customFormat="1" ht="12.75"/>
    <row r="223" s="24" customFormat="1" ht="12.75"/>
    <row r="224" s="24" customFormat="1" ht="12.75"/>
    <row r="225" s="24" customFormat="1" ht="12.75"/>
    <row r="226" s="24" customFormat="1" ht="12.75"/>
    <row r="227" s="24" customFormat="1" ht="12.75"/>
    <row r="228" s="24" customFormat="1" ht="12.75"/>
    <row r="229" s="24" customFormat="1" ht="12.75"/>
    <row r="230" s="24" customFormat="1" ht="12.75"/>
    <row r="231" s="24" customFormat="1" ht="12.75"/>
    <row r="232" s="24" customFormat="1" ht="12.75"/>
    <row r="233" s="24" customFormat="1" ht="12.75"/>
    <row r="234" s="24" customFormat="1" ht="12.75"/>
    <row r="235" s="24" customFormat="1" ht="12.75"/>
    <row r="236" s="24" customFormat="1" ht="12.75"/>
    <row r="237" s="24" customFormat="1" ht="12.75"/>
    <row r="238" s="24" customFormat="1" ht="12.75"/>
    <row r="239" s="24" customFormat="1" ht="12.75"/>
    <row r="240" s="24" customFormat="1" ht="12.75"/>
    <row r="241" s="24" customFormat="1" ht="12.75"/>
    <row r="242" s="24" customFormat="1" ht="12.75"/>
    <row r="243" s="24" customFormat="1" ht="12.75"/>
    <row r="244" s="24" customFormat="1" ht="12.75"/>
    <row r="245" s="24" customFormat="1" ht="12.75"/>
    <row r="246" s="24" customFormat="1" ht="12.75"/>
    <row r="247" s="24" customFormat="1" ht="12.75"/>
    <row r="248" s="24" customFormat="1" ht="12.75"/>
    <row r="249" s="24" customFormat="1" ht="12.75"/>
    <row r="250" s="24" customFormat="1" ht="12.75"/>
    <row r="251" s="24" customFormat="1" ht="12.75"/>
    <row r="252" s="24" customFormat="1" ht="12.75"/>
    <row r="253" s="24" customFormat="1" ht="12.75"/>
    <row r="254" s="24" customFormat="1" ht="12.75"/>
    <row r="255" s="24" customFormat="1" ht="12.75"/>
    <row r="256" s="24" customFormat="1" ht="12.75"/>
    <row r="257" s="24" customFormat="1" ht="12.75"/>
    <row r="258" s="24" customFormat="1" ht="12.75"/>
    <row r="259" s="24" customFormat="1" ht="12.75"/>
    <row r="260" s="24" customFormat="1" ht="12.75"/>
    <row r="261" s="24" customFormat="1" ht="12.75"/>
    <row r="262" s="24" customFormat="1" ht="12.75"/>
    <row r="263" s="24" customFormat="1" ht="12.75"/>
    <row r="264" s="24" customFormat="1" ht="12.75"/>
    <row r="265" s="24" customFormat="1" ht="12.75"/>
    <row r="266" s="24" customFormat="1" ht="12.75"/>
    <row r="267" s="24" customFormat="1" ht="12.75"/>
    <row r="268" s="24" customFormat="1" ht="12.75"/>
    <row r="269" s="24" customFormat="1" ht="12.75"/>
    <row r="270" s="24" customFormat="1" ht="12.75"/>
    <row r="271" s="24" customFormat="1" ht="12.75"/>
    <row r="272" s="24" customFormat="1" ht="12.75"/>
    <row r="273" s="24" customFormat="1" ht="12.75"/>
    <row r="274" s="24" customFormat="1" ht="12.75"/>
    <row r="275" s="24" customFormat="1" ht="12.75"/>
    <row r="276" s="24" customFormat="1" ht="12.75"/>
    <row r="277" s="24" customFormat="1" ht="12.75"/>
    <row r="278" s="24" customFormat="1" ht="12.75"/>
    <row r="279" s="24" customFormat="1" ht="12.75"/>
    <row r="280" s="24" customFormat="1" ht="12.75"/>
    <row r="281" s="24" customFormat="1" ht="12.75"/>
    <row r="282" s="24" customFormat="1" ht="12.75"/>
    <row r="283" s="24" customFormat="1" ht="12.75"/>
    <row r="284" s="24" customFormat="1" ht="12.75"/>
    <row r="285" s="24" customFormat="1" ht="12.75"/>
    <row r="286" s="24" customFormat="1" ht="12.75"/>
    <row r="287" s="24" customFormat="1" ht="12.75"/>
    <row r="288" s="24" customFormat="1" ht="12.75"/>
    <row r="289" s="24" customFormat="1" ht="12.75"/>
    <row r="290" s="24" customFormat="1" ht="12.75"/>
    <row r="291" s="24" customFormat="1" ht="12.75"/>
    <row r="292" s="24" customFormat="1" ht="12.75"/>
    <row r="293" s="24" customFormat="1" ht="12.75"/>
    <row r="294" s="24" customFormat="1" ht="12.75"/>
    <row r="295" s="24" customFormat="1" ht="12.75"/>
    <row r="296" s="24" customFormat="1" ht="12.75"/>
    <row r="297" s="24" customFormat="1" ht="12.75"/>
    <row r="298" s="24" customFormat="1" ht="12.75"/>
    <row r="299" s="24" customFormat="1" ht="12.75"/>
    <row r="300" s="24" customFormat="1" ht="12.75"/>
    <row r="301" s="24" customFormat="1" ht="12.75"/>
    <row r="302" s="24" customFormat="1" ht="12.75"/>
    <row r="303" s="24" customFormat="1" ht="12.75"/>
    <row r="304" s="24" customFormat="1" ht="12.75"/>
    <row r="305" s="24" customFormat="1" ht="12.75"/>
    <row r="306" s="24" customFormat="1" ht="12.75"/>
    <row r="307" s="24" customFormat="1" ht="12.75"/>
    <row r="308" s="24" customFormat="1" ht="12.75"/>
    <row r="309" s="24" customFormat="1" ht="12.75"/>
    <row r="310" s="24" customFormat="1" ht="12.75"/>
    <row r="311" s="24" customFormat="1" ht="12.75"/>
    <row r="312" s="24" customFormat="1" ht="12.75"/>
    <row r="313" s="24" customFormat="1" ht="12.75"/>
    <row r="314" s="24" customFormat="1" ht="12.75"/>
    <row r="315" s="24" customFormat="1" ht="12.75"/>
    <row r="316" s="24" customFormat="1" ht="12.75"/>
    <row r="317" s="24" customFormat="1" ht="12.75"/>
    <row r="318" s="24" customFormat="1" ht="12.75"/>
    <row r="319" s="24" customFormat="1" ht="12.75"/>
    <row r="320" s="24" customFormat="1" ht="12.75"/>
    <row r="321" s="24" customFormat="1" ht="12.75"/>
    <row r="322" s="24" customFormat="1" ht="12.75"/>
    <row r="323" s="24" customFormat="1" ht="12.75"/>
    <row r="324" s="24" customFormat="1" ht="12.75"/>
    <row r="325" s="24" customFormat="1" ht="12.75"/>
    <row r="326" s="24" customFormat="1" ht="12.75"/>
    <row r="327" s="24" customFormat="1" ht="12.75"/>
    <row r="328" s="24" customFormat="1" ht="12.75"/>
    <row r="329" s="24" customFormat="1" ht="12.75"/>
    <row r="330" s="24" customFormat="1" ht="12.75"/>
    <row r="331" s="24" customFormat="1" ht="12.75"/>
    <row r="332" s="24" customFormat="1" ht="12.75"/>
    <row r="333" s="24" customFormat="1" ht="12.75"/>
    <row r="334" s="24" customFormat="1" ht="12.75"/>
    <row r="335" s="24" customFormat="1" ht="12.75"/>
    <row r="336" s="24" customFormat="1" ht="12.75"/>
    <row r="337" s="24" customFormat="1" ht="12.75"/>
    <row r="338" s="24" customFormat="1" ht="12.75"/>
    <row r="339" s="24" customFormat="1" ht="12.75"/>
  </sheetData>
  <hyperlinks>
    <hyperlink ref="C3" location="Sommaire!A1" display="Retour au sommaire"/>
  </hyperlinks>
  <printOptions/>
  <pageMargins left="0.22" right="0.17" top="0.17" bottom="0.17" header="0.18" footer="0.4921259845"/>
  <pageSetup fitToHeight="1" fitToWidth="1" horizontalDpi="600" verticalDpi="600" orientation="landscape" paperSize="9" r:id="rId2"/>
  <headerFooter alignWithMargins="0">
    <oddFooter>&amp;C&amp;F&amp;R&amp;D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85" zoomScaleNormal="85" workbookViewId="0" topLeftCell="A1">
      <selection activeCell="B3" sqref="B3"/>
    </sheetView>
  </sheetViews>
  <sheetFormatPr defaultColWidth="11.421875" defaultRowHeight="12.75"/>
  <cols>
    <col min="1" max="1" width="22.28125" style="0" customWidth="1"/>
    <col min="2" max="2" width="11.57421875" style="0" bestFit="1" customWidth="1"/>
    <col min="3" max="3" width="13.140625" style="0" customWidth="1"/>
    <col min="4" max="4" width="13.00390625" style="0" customWidth="1"/>
    <col min="5" max="5" width="12.57421875" style="0" customWidth="1"/>
    <col min="6" max="6" width="12.28125" style="0" customWidth="1"/>
    <col min="7" max="7" width="15.421875" style="0" bestFit="1" customWidth="1"/>
  </cols>
  <sheetData>
    <row r="1" spans="1:5" ht="15.75">
      <c r="A1" s="56" t="s">
        <v>92</v>
      </c>
      <c r="B1" s="41"/>
      <c r="C1" s="41"/>
      <c r="D1" s="41"/>
      <c r="E1" s="42"/>
    </row>
    <row r="2" spans="1:5" ht="12.75">
      <c r="A2" s="40" t="s">
        <v>169</v>
      </c>
      <c r="B2" s="41"/>
      <c r="C2" s="41"/>
      <c r="D2" s="41"/>
      <c r="E2" s="42"/>
    </row>
    <row r="3" spans="1:7" ht="12.75">
      <c r="A3" s="43"/>
      <c r="B3" s="104" t="s">
        <v>83</v>
      </c>
      <c r="C3" s="41"/>
      <c r="D3" s="41"/>
      <c r="E3" s="42"/>
      <c r="F3" s="31"/>
      <c r="G3" s="31"/>
    </row>
    <row r="5" spans="3:11" ht="12.75">
      <c r="C5" s="78"/>
      <c r="D5" s="241"/>
      <c r="E5" s="241"/>
      <c r="F5" s="227"/>
      <c r="G5" s="243"/>
      <c r="H5" s="78"/>
      <c r="I5" s="241"/>
      <c r="J5" s="241"/>
      <c r="K5" s="241"/>
    </row>
    <row r="6" spans="4:8" ht="12.75">
      <c r="D6" s="33" t="s">
        <v>61</v>
      </c>
      <c r="H6" s="228"/>
    </row>
    <row r="7" spans="1:6" ht="25.5">
      <c r="A7" s="293"/>
      <c r="B7" s="294" t="s">
        <v>66</v>
      </c>
      <c r="C7" s="294" t="s">
        <v>67</v>
      </c>
      <c r="D7" s="295" t="s">
        <v>52</v>
      </c>
      <c r="E7" s="242"/>
      <c r="F7" s="242"/>
    </row>
    <row r="8" spans="1:6" ht="12.75">
      <c r="A8" s="48" t="s">
        <v>0</v>
      </c>
      <c r="B8" s="73">
        <v>65.92089764933293</v>
      </c>
      <c r="C8" s="73">
        <v>26.550641278588966</v>
      </c>
      <c r="D8" s="73">
        <v>7.528461072078106</v>
      </c>
      <c r="E8" s="77"/>
      <c r="F8" s="77"/>
    </row>
    <row r="9" spans="1:6" ht="12.75">
      <c r="A9" s="48" t="s">
        <v>1</v>
      </c>
      <c r="B9" s="73">
        <v>66.15140701949193</v>
      </c>
      <c r="C9" s="73">
        <v>21.709685855628564</v>
      </c>
      <c r="D9" s="73">
        <v>12.138907066553625</v>
      </c>
      <c r="E9" s="77"/>
      <c r="F9" s="77"/>
    </row>
    <row r="10" spans="1:6" ht="12.75">
      <c r="A10" s="48" t="s">
        <v>2</v>
      </c>
      <c r="B10" s="73">
        <v>67.7273415416866</v>
      </c>
      <c r="C10" s="73">
        <v>24.287316655793973</v>
      </c>
      <c r="D10" s="73">
        <v>7.9853415694605605</v>
      </c>
      <c r="E10" s="77"/>
      <c r="F10" s="77"/>
    </row>
    <row r="11" spans="1:6" ht="12.75">
      <c r="A11" s="48" t="s">
        <v>22</v>
      </c>
      <c r="B11" s="73">
        <v>72.7591669968913</v>
      </c>
      <c r="C11" s="73">
        <v>23.16703106904567</v>
      </c>
      <c r="D11" s="73">
        <v>4.073802076197023</v>
      </c>
      <c r="E11" s="7"/>
      <c r="F11" s="24"/>
    </row>
    <row r="12" spans="1:4" ht="12.75">
      <c r="A12" s="48" t="s">
        <v>3</v>
      </c>
      <c r="B12" s="73">
        <v>71.3080495050106</v>
      </c>
      <c r="C12" s="73">
        <v>21.607668962468573</v>
      </c>
      <c r="D12" s="73">
        <v>7.0842818172924</v>
      </c>
    </row>
    <row r="13" spans="1:4" ht="12.75">
      <c r="A13" s="48" t="s">
        <v>4</v>
      </c>
      <c r="B13" s="73">
        <v>81.0084422396661</v>
      </c>
      <c r="C13" s="73">
        <v>13.269600351372945</v>
      </c>
      <c r="D13" s="73">
        <v>5.721957601776478</v>
      </c>
    </row>
    <row r="14" spans="1:6" ht="12.75">
      <c r="A14" s="48" t="s">
        <v>5</v>
      </c>
      <c r="B14" s="73">
        <v>86.89534605792723</v>
      </c>
      <c r="C14" s="73">
        <v>7.332131423012789</v>
      </c>
      <c r="D14" s="73">
        <v>5.772522478253954</v>
      </c>
      <c r="E14" s="158"/>
      <c r="F14" s="158"/>
    </row>
    <row r="15" spans="1:4" ht="12.75">
      <c r="A15" s="48" t="s">
        <v>24</v>
      </c>
      <c r="B15" s="73">
        <v>82.12447876381987</v>
      </c>
      <c r="C15" s="73">
        <v>12.787869153964152</v>
      </c>
      <c r="D15" s="73">
        <v>5.087651954223477</v>
      </c>
    </row>
    <row r="16" spans="1:4" ht="12.75">
      <c r="A16" s="153" t="s">
        <v>126</v>
      </c>
      <c r="B16" s="73">
        <v>78.14470578444124</v>
      </c>
      <c r="C16" s="73">
        <v>15.764362291046757</v>
      </c>
      <c r="D16" s="73">
        <v>6.090932123524794</v>
      </c>
    </row>
    <row r="17" spans="1:4" ht="12.75">
      <c r="A17" s="48" t="s">
        <v>25</v>
      </c>
      <c r="B17" s="73">
        <v>74.81349622490873</v>
      </c>
      <c r="C17" s="73">
        <v>17.12440744815699</v>
      </c>
      <c r="D17" s="73">
        <v>8.0620961184636</v>
      </c>
    </row>
    <row r="18" spans="1:4" ht="12.75">
      <c r="A18" s="48" t="s">
        <v>6</v>
      </c>
      <c r="B18" s="73">
        <v>79.04242373558016</v>
      </c>
      <c r="C18" s="73">
        <v>12.772836928917815</v>
      </c>
      <c r="D18" s="73">
        <v>8.184738819453967</v>
      </c>
    </row>
    <row r="19" spans="1:4" ht="12.75">
      <c r="A19" s="48" t="s">
        <v>7</v>
      </c>
      <c r="B19" s="73">
        <v>63.40062378265948</v>
      </c>
      <c r="C19" s="73">
        <v>30.755355288473147</v>
      </c>
      <c r="D19" s="73">
        <v>5.8440207816105465</v>
      </c>
    </row>
    <row r="20" spans="1:4" ht="12.75">
      <c r="A20" s="48" t="s">
        <v>13</v>
      </c>
      <c r="B20" s="73">
        <v>75.95828872138726</v>
      </c>
      <c r="C20" s="73">
        <v>14.609661648374514</v>
      </c>
      <c r="D20" s="73">
        <v>9.432050016773303</v>
      </c>
    </row>
    <row r="21" spans="1:4" ht="12.75">
      <c r="A21" s="48" t="s">
        <v>14</v>
      </c>
      <c r="B21" s="73">
        <v>89.29436424207454</v>
      </c>
      <c r="C21" s="73">
        <v>10.127179803526063</v>
      </c>
      <c r="D21" s="73">
        <v>0.5784559543994086</v>
      </c>
    </row>
    <row r="22" spans="1:4" ht="12.75">
      <c r="A22" s="48" t="s">
        <v>21</v>
      </c>
      <c r="B22" s="73">
        <v>81.67719648715631</v>
      </c>
      <c r="C22" s="73">
        <v>16.740758480943203</v>
      </c>
      <c r="D22" s="73">
        <v>1.5820451808747824</v>
      </c>
    </row>
    <row r="23" spans="1:4" ht="12.75">
      <c r="A23" s="52" t="s">
        <v>41</v>
      </c>
      <c r="B23" s="73">
        <v>84.16230686554812</v>
      </c>
      <c r="C23" s="73">
        <v>12.611067399024433</v>
      </c>
      <c r="D23" s="73">
        <v>3.226625735427445</v>
      </c>
    </row>
    <row r="24" spans="1:4" ht="12.75">
      <c r="A24" s="52" t="s">
        <v>34</v>
      </c>
      <c r="B24" s="246">
        <v>77.58716383591506</v>
      </c>
      <c r="C24" s="246">
        <v>18.85606310468331</v>
      </c>
      <c r="D24" s="246">
        <v>3.5567730815855425</v>
      </c>
    </row>
    <row r="25" spans="1:4" ht="12.75">
      <c r="A25" s="52" t="s">
        <v>33</v>
      </c>
      <c r="B25" s="246">
        <v>84.7073243641394</v>
      </c>
      <c r="C25" s="246">
        <v>12.35888309218543</v>
      </c>
      <c r="D25" s="246">
        <v>2.9337925558097546</v>
      </c>
    </row>
    <row r="26" spans="1:4" ht="12.75">
      <c r="A26" s="52" t="s">
        <v>8</v>
      </c>
      <c r="B26" s="246">
        <v>76.87214821502842</v>
      </c>
      <c r="C26" s="246">
        <v>19.06970982541021</v>
      </c>
      <c r="D26" s="246">
        <v>4.058141934398796</v>
      </c>
    </row>
    <row r="27" spans="1:4" ht="12.75">
      <c r="A27" s="52" t="s">
        <v>10</v>
      </c>
      <c r="B27" s="246">
        <v>78.81445798061797</v>
      </c>
      <c r="C27" s="246">
        <v>19.823721708575615</v>
      </c>
      <c r="D27" s="246">
        <v>1.3618203108064137</v>
      </c>
    </row>
    <row r="28" spans="1:4" ht="12.75">
      <c r="A28" s="74" t="s">
        <v>60</v>
      </c>
      <c r="B28" s="75">
        <v>71.62190342936785</v>
      </c>
      <c r="C28" s="75">
        <v>21.020273046583817</v>
      </c>
      <c r="D28" s="75">
        <v>7.357823530517062</v>
      </c>
    </row>
    <row r="31" ht="12.75">
      <c r="A31" s="150" t="s">
        <v>87</v>
      </c>
    </row>
  </sheetData>
  <hyperlinks>
    <hyperlink ref="B3" location="Sommaire!A1" display="Retour au sommaire"/>
  </hyperlinks>
  <printOptions/>
  <pageMargins left="0.7874015748031497" right="0.7874015748031497" top="0" bottom="0.6692913385826772" header="0" footer="0"/>
  <pageSetup fitToHeight="1" fitToWidth="1" horizontalDpi="600" verticalDpi="600" orientation="landscape" paperSize="9" scale="91" r:id="rId1"/>
  <headerFooter alignWithMargins="0">
    <oddFooter>&amp;C&amp;F
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zoomScale="75" zoomScaleNormal="75" zoomScalePageLayoutView="0" workbookViewId="0" topLeftCell="A1">
      <selection activeCell="C25" sqref="C25"/>
    </sheetView>
  </sheetViews>
  <sheetFormatPr defaultColWidth="11.421875" defaultRowHeight="12.75"/>
  <cols>
    <col min="1" max="1" width="20.00390625" style="0" customWidth="1"/>
    <col min="2" max="2" width="16.8515625" style="0" customWidth="1"/>
    <col min="3" max="3" width="14.8515625" style="0" customWidth="1"/>
    <col min="4" max="4" width="18.57421875" style="0" customWidth="1"/>
    <col min="5" max="5" width="17.7109375" style="0" customWidth="1"/>
    <col min="9" max="9" width="11.421875" style="7" customWidth="1"/>
  </cols>
  <sheetData>
    <row r="1" spans="1:4" ht="15.75">
      <c r="A1" s="56" t="s">
        <v>92</v>
      </c>
      <c r="B1" s="41"/>
      <c r="C1" s="41"/>
      <c r="D1" s="41"/>
    </row>
    <row r="2" spans="1:4" ht="12.75">
      <c r="A2" s="40" t="s">
        <v>141</v>
      </c>
      <c r="B2" s="41"/>
      <c r="C2" s="41"/>
      <c r="D2" s="41"/>
    </row>
    <row r="3" spans="1:4" ht="12.75">
      <c r="A3" s="43"/>
      <c r="B3" s="105" t="s">
        <v>83</v>
      </c>
      <c r="C3" s="41"/>
      <c r="D3" s="41"/>
    </row>
    <row r="4" ht="12.75">
      <c r="A4" s="1"/>
    </row>
    <row r="5" spans="4:9" ht="12.75">
      <c r="D5" s="33" t="s">
        <v>61</v>
      </c>
      <c r="F5" s="57"/>
      <c r="G5" s="57"/>
      <c r="H5" s="57"/>
      <c r="I5" s="57"/>
    </row>
    <row r="6" spans="1:9" ht="34.5" customHeight="1">
      <c r="A6" s="37" t="s">
        <v>51</v>
      </c>
      <c r="B6" s="294" t="s">
        <v>65</v>
      </c>
      <c r="C6" s="295" t="s">
        <v>128</v>
      </c>
      <c r="D6" s="295" t="s">
        <v>12</v>
      </c>
      <c r="E6" s="7"/>
      <c r="F6" s="67"/>
      <c r="G6" s="68"/>
      <c r="H6" s="68"/>
      <c r="I6" s="67"/>
    </row>
    <row r="7" spans="1:9" ht="12.75">
      <c r="A7" s="28" t="s">
        <v>49</v>
      </c>
      <c r="B7" s="35">
        <v>78.32299790382714</v>
      </c>
      <c r="C7" s="35">
        <v>59.34162293768838</v>
      </c>
      <c r="D7" s="35">
        <v>91.33230307365682</v>
      </c>
      <c r="E7" s="6"/>
      <c r="F7" s="69"/>
      <c r="G7" s="70"/>
      <c r="H7" s="70"/>
      <c r="I7" s="69"/>
    </row>
    <row r="8" spans="1:9" ht="12.75">
      <c r="A8" s="28" t="s">
        <v>47</v>
      </c>
      <c r="B8" s="35">
        <v>13.712220934929622</v>
      </c>
      <c r="C8" s="35">
        <v>26.1972206799898</v>
      </c>
      <c r="D8" s="35">
        <v>5.15535021199834</v>
      </c>
      <c r="E8" s="6"/>
      <c r="F8" s="69"/>
      <c r="G8" s="70"/>
      <c r="H8" s="70"/>
      <c r="I8" s="69"/>
    </row>
    <row r="9" spans="1:9" ht="12.75">
      <c r="A9" s="28" t="s">
        <v>48</v>
      </c>
      <c r="B9" s="35">
        <v>5.181623518316196</v>
      </c>
      <c r="C9" s="35">
        <v>8.28098879171459</v>
      </c>
      <c r="D9" s="35">
        <v>3.0574049753317727</v>
      </c>
      <c r="E9" s="6"/>
      <c r="F9" s="69"/>
      <c r="G9" s="70"/>
      <c r="H9" s="70"/>
      <c r="I9" s="69"/>
    </row>
    <row r="10" spans="1:9" ht="12.75">
      <c r="A10" s="28" t="s">
        <v>50</v>
      </c>
      <c r="B10" s="35">
        <v>2.783157642927036</v>
      </c>
      <c r="C10" s="36">
        <v>6.180167590607225</v>
      </c>
      <c r="D10" s="35">
        <v>0.4549417390130701</v>
      </c>
      <c r="E10" s="6"/>
      <c r="F10" s="69"/>
      <c r="G10" s="70"/>
      <c r="H10" s="71"/>
      <c r="I10" s="69"/>
    </row>
    <row r="11" spans="1:9" ht="12.75">
      <c r="A11" s="296" t="s">
        <v>64</v>
      </c>
      <c r="B11" s="297">
        <v>200194.754083</v>
      </c>
      <c r="C11" s="297">
        <v>81411.04341000001</v>
      </c>
      <c r="D11" s="297">
        <v>118783.71067300001</v>
      </c>
      <c r="E11" s="6"/>
      <c r="F11" s="69"/>
      <c r="G11" s="72"/>
      <c r="H11" s="72"/>
      <c r="I11" s="69"/>
    </row>
    <row r="12" spans="1:6" ht="12.75">
      <c r="A12" s="7"/>
      <c r="B12" s="7"/>
      <c r="C12" s="7"/>
      <c r="D12" s="7"/>
      <c r="E12" s="7"/>
      <c r="F12" s="7"/>
    </row>
    <row r="13" ht="12.75">
      <c r="I13" s="65"/>
    </row>
    <row r="14" ht="12.75">
      <c r="A14" s="129" t="s">
        <v>87</v>
      </c>
    </row>
  </sheetData>
  <sheetProtection/>
  <hyperlinks>
    <hyperlink ref="B3" location="Sommaire!A1" display="Retour au sommaire"/>
  </hyperlinks>
  <printOptions/>
  <pageMargins left="0.75" right="0.75" top="1" bottom="1" header="0.4921259845" footer="0.4921259845"/>
  <pageSetup horizontalDpi="600" verticalDpi="600" orientation="landscape" paperSize="9" scale="85" r:id="rId1"/>
  <headerFooter alignWithMargins="0">
    <oddFooter>&amp;C&amp;F
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48.7109375" style="0" customWidth="1"/>
    <col min="2" max="2" width="10.28125" style="0" customWidth="1"/>
    <col min="3" max="3" width="14.00390625" style="0" bestFit="1" customWidth="1"/>
  </cols>
  <sheetData>
    <row r="1" spans="1:3" ht="15.75">
      <c r="A1" s="56" t="s">
        <v>92</v>
      </c>
      <c r="B1" s="41"/>
      <c r="C1" s="41"/>
    </row>
    <row r="2" spans="1:3" ht="12.75">
      <c r="A2" s="40" t="s">
        <v>145</v>
      </c>
      <c r="B2" s="41"/>
      <c r="C2" s="41"/>
    </row>
    <row r="3" spans="1:3" ht="12.75">
      <c r="A3" s="43"/>
      <c r="B3" s="106" t="s">
        <v>83</v>
      </c>
      <c r="C3" s="41"/>
    </row>
    <row r="4" spans="1:3" ht="12.75">
      <c r="A4" s="43"/>
      <c r="B4" s="106"/>
      <c r="C4" s="41"/>
    </row>
    <row r="5" spans="1:12" ht="12.75">
      <c r="A5" s="38"/>
      <c r="B5" s="33" t="s">
        <v>61</v>
      </c>
      <c r="F5" s="57"/>
      <c r="G5" s="66"/>
      <c r="I5" s="57"/>
      <c r="J5" s="66"/>
      <c r="K5" s="7"/>
      <c r="L5" s="7"/>
    </row>
    <row r="6" spans="1:12" ht="12.75">
      <c r="A6" s="155" t="s">
        <v>75</v>
      </c>
      <c r="B6" s="79">
        <v>50.03361129940992</v>
      </c>
      <c r="F6" s="82"/>
      <c r="G6" s="83"/>
      <c r="I6" s="82"/>
      <c r="J6" s="70"/>
      <c r="K6" s="7"/>
      <c r="L6" s="7"/>
    </row>
    <row r="7" spans="1:12" ht="12.75">
      <c r="A7" s="156" t="s">
        <v>76</v>
      </c>
      <c r="B7" s="80">
        <v>35.38951695434823</v>
      </c>
      <c r="F7" s="82"/>
      <c r="G7" s="83"/>
      <c r="I7" s="82"/>
      <c r="J7" s="70"/>
      <c r="K7" s="7"/>
      <c r="L7" s="7"/>
    </row>
    <row r="8" spans="1:12" ht="12.75">
      <c r="A8" s="156" t="s">
        <v>77</v>
      </c>
      <c r="B8" s="80">
        <v>24.049820990981658</v>
      </c>
      <c r="F8" s="82"/>
      <c r="G8" s="83"/>
      <c r="I8" s="82"/>
      <c r="J8" s="70"/>
      <c r="K8" s="7"/>
      <c r="L8" s="7"/>
    </row>
    <row r="9" spans="1:12" ht="12.75">
      <c r="A9" s="156" t="s">
        <v>78</v>
      </c>
      <c r="B9" s="80">
        <v>18.309007944117127</v>
      </c>
      <c r="F9" s="82"/>
      <c r="G9" s="83"/>
      <c r="I9" s="82"/>
      <c r="J9" s="70"/>
      <c r="K9" s="7"/>
      <c r="L9" s="7"/>
    </row>
    <row r="10" spans="1:12" ht="12.75">
      <c r="A10" s="156" t="s">
        <v>59</v>
      </c>
      <c r="B10" s="80">
        <v>19.08064023614015</v>
      </c>
      <c r="F10" s="82"/>
      <c r="G10" s="83"/>
      <c r="I10" s="82"/>
      <c r="J10" s="70"/>
      <c r="K10" s="7"/>
      <c r="L10" s="7"/>
    </row>
    <row r="11" spans="1:12" ht="12.75">
      <c r="A11" s="156" t="s">
        <v>74</v>
      </c>
      <c r="B11" s="80">
        <v>10.25149953053753</v>
      </c>
      <c r="F11" s="82"/>
      <c r="G11" s="83"/>
      <c r="I11" s="82"/>
      <c r="J11" s="70"/>
      <c r="K11" s="7"/>
      <c r="L11" s="7"/>
    </row>
    <row r="12" spans="1:12" ht="12.75">
      <c r="A12" s="298" t="s">
        <v>105</v>
      </c>
      <c r="B12" s="299">
        <v>4.899451394250474</v>
      </c>
      <c r="F12" s="65"/>
      <c r="G12" s="84"/>
      <c r="I12" s="57"/>
      <c r="J12" s="57"/>
      <c r="K12" s="7"/>
      <c r="L12" s="7"/>
    </row>
    <row r="13" spans="9:12" ht="12.75">
      <c r="I13" s="57"/>
      <c r="J13" s="57"/>
      <c r="K13" s="7"/>
      <c r="L13" s="7"/>
    </row>
    <row r="14" spans="1:12" ht="12.75">
      <c r="A14" t="s">
        <v>104</v>
      </c>
      <c r="I14" s="65"/>
      <c r="J14" s="7"/>
      <c r="K14" s="7"/>
      <c r="L14" s="7"/>
    </row>
    <row r="15" ht="12.75">
      <c r="A15" t="s">
        <v>80</v>
      </c>
    </row>
    <row r="17" ht="12.75">
      <c r="A17" s="150" t="s">
        <v>87</v>
      </c>
    </row>
    <row r="39" s="24" customFormat="1" ht="12.75"/>
    <row r="40" s="24" customFormat="1" ht="12.75">
      <c r="J40" s="161"/>
    </row>
    <row r="41" spans="10:11" s="24" customFormat="1" ht="12.75">
      <c r="J41" s="161"/>
      <c r="K41" s="172"/>
    </row>
    <row r="42" spans="10:11" s="24" customFormat="1" ht="12.75">
      <c r="J42" s="161"/>
      <c r="K42" s="172"/>
    </row>
    <row r="43" spans="10:11" s="24" customFormat="1" ht="12.75">
      <c r="J43" s="161"/>
      <c r="K43" s="172"/>
    </row>
    <row r="44" spans="10:11" s="24" customFormat="1" ht="12.75">
      <c r="J44" s="161"/>
      <c r="K44" s="172"/>
    </row>
    <row r="45" spans="10:11" s="24" customFormat="1" ht="12.75">
      <c r="J45" s="161"/>
      <c r="K45" s="172"/>
    </row>
    <row r="46" spans="10:11" s="24" customFormat="1" ht="12.75">
      <c r="J46" s="161"/>
      <c r="K46" s="172"/>
    </row>
    <row r="47" spans="10:11" s="24" customFormat="1" ht="12.75">
      <c r="J47" s="161"/>
      <c r="K47" s="172"/>
    </row>
    <row r="48" s="24" customFormat="1" ht="12.75">
      <c r="K48" s="172"/>
    </row>
    <row r="49" s="24" customFormat="1" ht="12.75">
      <c r="K49" s="172"/>
    </row>
    <row r="50" spans="10:11" s="24" customFormat="1" ht="12.75">
      <c r="J50" s="175"/>
      <c r="K50" s="172"/>
    </row>
    <row r="51" s="24" customFormat="1" ht="12.75"/>
    <row r="52" s="24" customFormat="1" ht="12.75"/>
    <row r="53" s="24" customFormat="1" ht="12.75"/>
  </sheetData>
  <sheetProtection/>
  <hyperlinks>
    <hyperlink ref="B3" location="Sommaire!A1" display="Retour au sommaire"/>
    <hyperlink ref="D22" location="Sommaire!A1" display="Retour au sommaire"/>
    <hyperlink ref="D29" location="Sommaire!A1" display="Retour au sommaire"/>
    <hyperlink ref="H29" location="Sommaire!A1" display="Retour au sommaire"/>
    <hyperlink ref="L29" location="Sommaire!A1" display="Retour au sommaire"/>
  </hyperlinks>
  <printOptions/>
  <pageMargins left="0.24" right="0.25" top="1" bottom="1" header="0.4921259845" footer="0.4921259845"/>
  <pageSetup horizontalDpi="600" verticalDpi="600" orientation="landscape" paperSize="9" scale="80" r:id="rId1"/>
  <headerFooter alignWithMargins="0">
    <oddFooter>&amp;C&amp;F
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Mémento du Tourisme 2012</dc:title>
  <dc:subject>Le tourisme international en France en 2011 (données téléchargeables)</dc:subject>
  <dc:creator>Dgcis</dc:creator>
  <cp:keywords/>
  <dc:description/>
  <cp:lastModifiedBy>mpiraux-adc</cp:lastModifiedBy>
  <cp:lastPrinted>2012-08-21T10:35:05Z</cp:lastPrinted>
  <dcterms:created xsi:type="dcterms:W3CDTF">2010-12-02T14:29:38Z</dcterms:created>
  <dcterms:modified xsi:type="dcterms:W3CDTF">2012-11-05T10:41:01Z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