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0" windowWidth="16395" windowHeight="7560" tabRatio="906" activeTab="0"/>
  </bookViews>
  <sheets>
    <sheet name="Sommaire" sheetId="1" r:id="rId1"/>
    <sheet name="arrivées 20 pays" sheetId="2" r:id="rId2"/>
    <sheet name="recettes 20 pays" sheetId="3" r:id="rId3"/>
    <sheet name="arrivées par destination" sheetId="4" r:id="rId4"/>
    <sheet name="recettes par destination" sheetId="5" r:id="rId5"/>
    <sheet name="arrivées 5 pays" sheetId="6" r:id="rId6"/>
    <sheet name="recettes 5 pays" sheetId="7" r:id="rId7"/>
  </sheets>
  <definedNames>
    <definedName name="_xlnm.Print_Area" localSheetId="1">'arrivées 20 pays'!$A$1:$K$30</definedName>
    <definedName name="_xlnm.Print_Area" localSheetId="5">'arrivées 5 pays'!$A$1:$L$24</definedName>
    <definedName name="_xlnm.Print_Area" localSheetId="3">'arrivées par destination'!$A$1:$O$12</definedName>
    <definedName name="_xlnm.Print_Area" localSheetId="2">'recettes 20 pays'!$A$1:$K$31</definedName>
    <definedName name="_xlnm.Print_Area" localSheetId="6">'recettes 5 pays'!$A$1:$L$25</definedName>
    <definedName name="_xlnm.Print_Area" localSheetId="4">'recettes par destination'!$A$1:$O$10</definedName>
    <definedName name="_xlnm.Print_Area" localSheetId="0">'Sommaire'!$A$1:$F$35</definedName>
  </definedNames>
  <calcPr fullCalcOnLoad="1"/>
</workbook>
</file>

<file path=xl/sharedStrings.xml><?xml version="1.0" encoding="utf-8"?>
<sst xmlns="http://schemas.openxmlformats.org/spreadsheetml/2006/main" count="185" uniqueCount="72">
  <si>
    <t>SOMMAIRE</t>
  </si>
  <si>
    <t>Arrivées de touristes internationaux des 20 pays les plus visités</t>
  </si>
  <si>
    <t>Recettes du tourisme international des 20 premiers pays bénéficiaires</t>
  </si>
  <si>
    <t>Recettes du tourisme international par région mondiale de destination</t>
  </si>
  <si>
    <t>Retour au sommaire</t>
  </si>
  <si>
    <t>Rang</t>
  </si>
  <si>
    <t>Pays</t>
  </si>
  <si>
    <t>France</t>
  </si>
  <si>
    <t>États-Unis</t>
  </si>
  <si>
    <t>Espagne</t>
  </si>
  <si>
    <t>Chine*</t>
  </si>
  <si>
    <t>Italie</t>
  </si>
  <si>
    <t>Royaume-Uni</t>
  </si>
  <si>
    <t>Turquie</t>
  </si>
  <si>
    <t>Allemagne</t>
  </si>
  <si>
    <t>Malaisie</t>
  </si>
  <si>
    <t>Mexique</t>
  </si>
  <si>
    <t>Autriche</t>
  </si>
  <si>
    <t>-</t>
  </si>
  <si>
    <t>Ukraine</t>
  </si>
  <si>
    <t>Russie</t>
  </si>
  <si>
    <t>Hong Kong</t>
  </si>
  <si>
    <t>Canada</t>
  </si>
  <si>
    <t xml:space="preserve">Grèce </t>
  </si>
  <si>
    <t>Thaïlande</t>
  </si>
  <si>
    <t>Pologne</t>
  </si>
  <si>
    <t>Total monde</t>
  </si>
  <si>
    <t>* Hors Hong Kong et Macao.</t>
  </si>
  <si>
    <t>Source : Organisation mondiale du tourisme.</t>
  </si>
  <si>
    <t xml:space="preserve">Recettes du tourisme international des 20 premiers pays bénéficiaires </t>
  </si>
  <si>
    <t>Australie</t>
  </si>
  <si>
    <t>Suisse</t>
  </si>
  <si>
    <t>Macao</t>
  </si>
  <si>
    <t>Pays-Bas</t>
  </si>
  <si>
    <t>Europe</t>
  </si>
  <si>
    <t>Afrique</t>
  </si>
  <si>
    <t>Asie et Pacifique</t>
  </si>
  <si>
    <t>Moyen-Orient</t>
  </si>
  <si>
    <t xml:space="preserve">Arrivées de touristes internationaux par région mondiale de destination </t>
  </si>
  <si>
    <t xml:space="preserve">Recettes du tourisme international par région mondiale de destination </t>
  </si>
  <si>
    <t>% en Europe</t>
  </si>
  <si>
    <t>nd</t>
  </si>
  <si>
    <t>2009 (r)</t>
  </si>
  <si>
    <t>Inde</t>
  </si>
  <si>
    <t>Singapour</t>
  </si>
  <si>
    <t>1999 (r)</t>
  </si>
  <si>
    <t>2000 (r)</t>
  </si>
  <si>
    <t>2000 (p)</t>
  </si>
  <si>
    <t>Part des arrivées mondiales (en %)</t>
  </si>
  <si>
    <t>Part des recettes mondiales (en %)</t>
  </si>
  <si>
    <t>% dans le monde</t>
  </si>
  <si>
    <t>Total des 20 pays **</t>
  </si>
  <si>
    <t>** Hors nd.</t>
  </si>
  <si>
    <t>Recettes du tourisme international (en milliards $ US)</t>
  </si>
  <si>
    <t>Arrivées de touristes (en millions)</t>
  </si>
  <si>
    <t>En millions</t>
  </si>
  <si>
    <t>Part relative de la région (en %)</t>
  </si>
  <si>
    <t>En milliards $ US</t>
  </si>
  <si>
    <t>2011 (p)</t>
  </si>
  <si>
    <t>Arabie saoudite</t>
  </si>
  <si>
    <t>2010 (r)</t>
  </si>
  <si>
    <t>Grèce</t>
  </si>
  <si>
    <t>DÉFINITIONS</t>
  </si>
  <si>
    <t>Arrivées de touristes internationaux par région mondiale de destination</t>
  </si>
  <si>
    <t>Les données présentées dans ce chapitre sont issues de l'Organisation mondiale du tourisme (OMT), une institution spécialisée des Nations unies destinée à promouvoir et développer le tourisme.
Dans les années 1990 et 2000, l'OMT a largement œuvré pour mettre en place au niveau international des règles communes dans le domaine de l'observation statistique du tourisme.
De nouvelles normes méthodologiques internationales ont ainsi été approuvées en mars 2008 par la commission de statistique des Nations unies, concernant à la fois le cadre général des statistiques du tourisme et le compte satellite du tourisme (CST). Elles sont rassemblées dans deux ouvrages publiés conjointement par l'ensemble des organisations statistiques internationales concernées (OMT, Eurostat, OCDE) :
- International Recommendations for Tourism Statistics 2008 (IRTS 2008),
- Tourism Satellite Account : Recommended Methodological Framework (TSA : RMF 2008).
L'OMT réalise diverses publications conjoncturelles et structurelles sur le tourisme international bâties en partie sur les données qu'elle rassemble auprès des services statistiques nationaux.
Les recettes du tourisme international comprennent les recettes liées aux voyages (et aux excursions à la journée) internationaux, hors transports.</t>
  </si>
  <si>
    <t xml:space="preserve">Recettes du tourisme international des cinq premiers pays bénéficiaires </t>
  </si>
  <si>
    <t>Arrivées de touristes internationaux des cinq pays les plus visités</t>
  </si>
  <si>
    <t>Recettes du tourisme international des cinq premiers pays bénéficiaires</t>
  </si>
  <si>
    <t>Amérique</t>
  </si>
  <si>
    <t>Arrivées de touristes internationaux dans les cinq pays les plus visités</t>
  </si>
  <si>
    <t>Arrivées de touristes internationaux dans les 20 pays les plus visités</t>
  </si>
  <si>
    <t>Évolution 2011/2010 (en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</si>
</sst>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 ##0"/>
    <numFmt numFmtId="167" formatCode="0.0"/>
    <numFmt numFmtId="168" formatCode="#,##0.0"/>
    <numFmt numFmtId="169" formatCode="0.000%"/>
    <numFmt numFmtId="170" formatCode="_-\ #,##0.0\ _€_-;\-* #,##0.0\ _€_-;_-* &quot;-&quot;??\ _€_-;_-@_-"/>
    <numFmt numFmtId="171" formatCode="0.0\ _€_-;\-0.0\ _€_-;"/>
    <numFmt numFmtId="172" formatCode="_-* #,##0\ _€_-;\-* #,##0\ _€_-;_-* &quot;-&quot;??\ _€_-;_-@_-"/>
    <numFmt numFmtId="173" formatCode="_-0.0\ _€_-;\-0.0\ _€_-;_-* &quot;-&quot;??\ _€_-;_-@_-"/>
    <numFmt numFmtId="174" formatCode="_-* #,##0.0\ _€_-;\-* #,##0.0\ _€_-;_-* &quot;-&quot;?\ _€_-;_-@_-"/>
    <numFmt numFmtId="175" formatCode="_-* #,##0.000\ _€_-;\-* #,##0.000\ _€_-;_-* &quot;-&quot;??\ _€_-;_-@_-"/>
    <numFmt numFmtId="176" formatCode="0.0000000"/>
    <numFmt numFmtId="177" formatCode="0.000000"/>
    <numFmt numFmtId="178" formatCode="0.00000"/>
    <numFmt numFmtId="179" formatCode="0.0000"/>
    <numFmt numFmtId="180" formatCode="0.000"/>
    <numFmt numFmtId="181" formatCode="_-* #,##0.0000\ _€_-;\-* #,##0.0000\ _€_-;_-* &quot;-&quot;??\ _€_-;_-@_-"/>
    <numFmt numFmtId="182" formatCode="#,##0.000"/>
    <numFmt numFmtId="183" formatCode="#,##0.0000"/>
    <numFmt numFmtId="184" formatCode="_-* #,##0.00\ _€_-;\-* #,##0.00\ _€_-;_-* &quot;-&quot;?\ _€_-;_-@_-"/>
    <numFmt numFmtId="185" formatCode="_-* #,##0.000\ _€_-;\-* #,##0.000\ _€_-;_-* &quot;-&quot;?\ _€_-;_-@_-"/>
    <numFmt numFmtId="186" formatCode="###.0\ ##0"/>
    <numFmt numFmtId="187" formatCode="_-* #,##0.000\ _€_-;\-* #,##0.000\ _€_-;_-* &quot;-&quot;???\ _€_-;_-@_-"/>
  </numFmts>
  <fonts count="34">
    <font>
      <sz val="10"/>
      <name val="Arial"/>
      <family val="0"/>
    </font>
    <font>
      <b/>
      <sz val="10"/>
      <name val="Arial"/>
      <family val="2"/>
    </font>
    <font>
      <u val="single"/>
      <sz val="10"/>
      <color indexed="12"/>
      <name val="Arial"/>
      <family val="2"/>
    </font>
    <font>
      <b/>
      <sz val="12"/>
      <name val="Arial"/>
      <family val="2"/>
    </font>
    <font>
      <sz val="9"/>
      <name val="Times New Roman"/>
      <family val="1"/>
    </font>
    <font>
      <sz val="10"/>
      <name val="Times New Roman"/>
      <family val="1"/>
    </font>
    <font>
      <i/>
      <sz val="10"/>
      <name val="Times New Roman"/>
      <family val="1"/>
    </font>
    <font>
      <u val="single"/>
      <sz val="10"/>
      <color indexed="36"/>
      <name val="Arial"/>
      <family val="0"/>
    </font>
    <font>
      <b/>
      <i/>
      <sz val="10"/>
      <name val="Arial"/>
      <family val="2"/>
    </font>
    <font>
      <b/>
      <sz val="10"/>
      <name val="Times New Roman"/>
      <family val="1"/>
    </font>
    <font>
      <sz val="12"/>
      <name val="Arial"/>
      <family val="2"/>
    </font>
    <font>
      <sz val="12"/>
      <name val="Times New Roman"/>
      <family val="1"/>
    </font>
    <font>
      <sz val="8"/>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name val="Times New Roman"/>
      <family val="1"/>
    </font>
    <font>
      <b/>
      <sz val="12"/>
      <name val="Times New Roman"/>
      <family val="1"/>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20" fillId="3" borderId="0" applyNumberFormat="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0" fontId="5" fillId="0" borderId="0">
      <alignment/>
      <protection/>
    </xf>
    <xf numFmtId="0" fontId="0" fillId="0" borderId="0">
      <alignment/>
      <protection/>
    </xf>
    <xf numFmtId="9" fontId="0"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cellStyleXfs>
  <cellXfs count="161">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45" applyBorder="1" applyAlignment="1" applyProtection="1">
      <alignment/>
      <protection/>
    </xf>
    <xf numFmtId="0" fontId="0" fillId="0" borderId="0" xfId="0" applyFont="1" applyAlignment="1">
      <alignment/>
    </xf>
    <xf numFmtId="0" fontId="3" fillId="0" borderId="0" xfId="53" applyFont="1" applyFill="1" applyAlignment="1">
      <alignment horizontal="left" vertical="center"/>
      <protection/>
    </xf>
    <xf numFmtId="0" fontId="0" fillId="0" borderId="0" xfId="0" applyFont="1" applyFill="1" applyAlignment="1">
      <alignment/>
    </xf>
    <xf numFmtId="0" fontId="0" fillId="0" borderId="0" xfId="53" applyFont="1" applyFill="1" applyAlignment="1">
      <alignment vertical="center"/>
      <protection/>
    </xf>
    <xf numFmtId="0" fontId="2" fillId="0" borderId="0" xfId="45" applyFill="1" applyAlignment="1">
      <alignment horizontal="left" vertical="center"/>
    </xf>
    <xf numFmtId="0" fontId="1" fillId="0" borderId="10" xfId="53" applyFont="1" applyFill="1" applyBorder="1" applyAlignment="1">
      <alignment horizontal="centerContinuous" vertical="center"/>
      <protection/>
    </xf>
    <xf numFmtId="0" fontId="1" fillId="0" borderId="10" xfId="53" applyFont="1" applyFill="1" applyBorder="1" applyAlignment="1">
      <alignment horizontal="center" vertical="center"/>
      <protection/>
    </xf>
    <xf numFmtId="0" fontId="0" fillId="0" borderId="10" xfId="53" applyFont="1" applyBorder="1" applyAlignment="1">
      <alignment horizontal="center" vertical="center"/>
      <protection/>
    </xf>
    <xf numFmtId="164" fontId="0" fillId="0" borderId="10" xfId="53" applyNumberFormat="1" applyFont="1" applyFill="1" applyBorder="1" applyAlignment="1">
      <alignment horizontal="right" vertical="center"/>
      <protection/>
    </xf>
    <xf numFmtId="3" fontId="0" fillId="0" borderId="10" xfId="53" applyNumberFormat="1" applyFont="1" applyBorder="1" applyAlignment="1">
      <alignment horizontal="center" vertical="center"/>
      <protection/>
    </xf>
    <xf numFmtId="0" fontId="1" fillId="0" borderId="10" xfId="53" applyFont="1" applyFill="1" applyBorder="1" applyAlignment="1">
      <alignment horizontal="left" vertical="center"/>
      <protection/>
    </xf>
    <xf numFmtId="164" fontId="1" fillId="0" borderId="10" xfId="53" applyNumberFormat="1" applyFont="1" applyFill="1" applyBorder="1" applyAlignment="1">
      <alignment horizontal="right" vertical="center"/>
      <protection/>
    </xf>
    <xf numFmtId="0" fontId="4" fillId="0" borderId="0" xfId="53" applyFont="1" applyFill="1">
      <alignment/>
      <protection/>
    </xf>
    <xf numFmtId="166" fontId="0" fillId="0" borderId="0" xfId="53" applyNumberFormat="1" applyFont="1" applyFill="1" applyBorder="1" applyAlignment="1">
      <alignment vertical="center"/>
      <protection/>
    </xf>
    <xf numFmtId="0" fontId="0" fillId="0" borderId="0" xfId="53" applyFont="1" applyFill="1" applyBorder="1" applyAlignment="1">
      <alignment vertical="center"/>
      <protection/>
    </xf>
    <xf numFmtId="0" fontId="6" fillId="0" borderId="0" xfId="53" applyFont="1" applyFill="1" applyAlignment="1">
      <alignment vertical="center"/>
      <protection/>
    </xf>
    <xf numFmtId="3" fontId="0" fillId="0" borderId="0" xfId="53" applyNumberFormat="1" applyFont="1" applyFill="1" applyAlignment="1">
      <alignment vertical="center"/>
      <protection/>
    </xf>
    <xf numFmtId="0" fontId="0" fillId="0" borderId="10" xfId="53" applyFont="1" applyFill="1" applyBorder="1" applyAlignment="1">
      <alignment horizontal="center" vertical="center"/>
      <protection/>
    </xf>
    <xf numFmtId="0" fontId="0" fillId="0" borderId="10" xfId="53" applyFont="1" applyFill="1" applyBorder="1" applyAlignment="1">
      <alignment horizontal="left" vertical="center"/>
      <protection/>
    </xf>
    <xf numFmtId="0" fontId="0" fillId="0" borderId="10" xfId="53" applyFont="1" applyFill="1" applyBorder="1" applyAlignment="1">
      <alignment vertical="center"/>
      <protection/>
    </xf>
    <xf numFmtId="164" fontId="0" fillId="0" borderId="10" xfId="53" applyNumberFormat="1" applyFont="1" applyFill="1" applyBorder="1" applyAlignment="1" quotePrefix="1">
      <alignment horizontal="right" vertical="center"/>
      <protection/>
    </xf>
    <xf numFmtId="0" fontId="2" fillId="0" borderId="0" xfId="45" applyAlignment="1">
      <alignment/>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10" xfId="0" applyFont="1" applyFill="1" applyBorder="1" applyAlignment="1">
      <alignment horizontal="center" vertical="center"/>
    </xf>
    <xf numFmtId="164" fontId="0" fillId="0" borderId="10" xfId="47"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71" fontId="0" fillId="0" borderId="10" xfId="47" applyNumberFormat="1" applyFont="1" applyFill="1" applyBorder="1" applyAlignment="1">
      <alignment horizontal="right" vertical="center"/>
    </xf>
    <xf numFmtId="167" fontId="0" fillId="0" borderId="0" xfId="47"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64" fontId="1" fillId="0" borderId="10" xfId="47"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167" fontId="1" fillId="0" borderId="0" xfId="47" applyNumberFormat="1" applyFont="1" applyFill="1" applyBorder="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right" vertical="center"/>
    </xf>
    <xf numFmtId="0" fontId="9"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xf>
    <xf numFmtId="164" fontId="0" fillId="0" borderId="0" xfId="47" applyNumberFormat="1" applyFont="1" applyFill="1" applyBorder="1" applyAlignment="1">
      <alignment horizontal="right" vertical="center"/>
    </xf>
    <xf numFmtId="164" fontId="1" fillId="0" borderId="0" xfId="47" applyNumberFormat="1" applyFont="1" applyFill="1" applyBorder="1" applyAlignment="1">
      <alignment horizontal="right" vertical="center"/>
    </xf>
    <xf numFmtId="0" fontId="5" fillId="0" borderId="0" xfId="0" applyFont="1" applyFill="1" applyAlignment="1">
      <alignment vertical="center"/>
    </xf>
    <xf numFmtId="167" fontId="0" fillId="0" borderId="0" xfId="0" applyNumberFormat="1" applyFont="1" applyFill="1" applyAlignment="1">
      <alignment vertical="center"/>
    </xf>
    <xf numFmtId="1" fontId="6" fillId="0" borderId="0" xfId="0" applyNumberFormat="1" applyFont="1" applyFill="1" applyBorder="1" applyAlignment="1">
      <alignment horizontal="right" vertical="center"/>
    </xf>
    <xf numFmtId="0" fontId="1" fillId="20" borderId="0" xfId="52" applyFont="1" applyFill="1" applyBorder="1" applyAlignment="1">
      <alignment horizontal="center" vertical="center"/>
      <protection/>
    </xf>
    <xf numFmtId="0" fontId="1" fillId="0" borderId="11" xfId="52" applyFont="1" applyBorder="1" applyAlignment="1">
      <alignment horizontal="left" vertical="center"/>
      <protection/>
    </xf>
    <xf numFmtId="168" fontId="1" fillId="0" borderId="11" xfId="52" applyNumberFormat="1" applyFont="1" applyBorder="1" applyAlignment="1">
      <alignment horizontal="center" vertical="center"/>
      <protection/>
    </xf>
    <xf numFmtId="168" fontId="1" fillId="0" borderId="11" xfId="52" applyNumberFormat="1" applyFont="1" applyFill="1" applyBorder="1" applyAlignment="1">
      <alignment horizontal="center" vertical="center"/>
      <protection/>
    </xf>
    <xf numFmtId="0" fontId="0" fillId="0" borderId="0" xfId="52" applyFont="1" applyBorder="1">
      <alignment/>
      <protection/>
    </xf>
    <xf numFmtId="167" fontId="0" fillId="0" borderId="0" xfId="52" applyNumberFormat="1" applyFont="1" applyBorder="1" applyAlignment="1">
      <alignment horizontal="center" vertical="center"/>
      <protection/>
    </xf>
    <xf numFmtId="168" fontId="0" fillId="0" borderId="0" xfId="52" applyNumberFormat="1" applyFont="1" applyBorder="1" applyAlignment="1">
      <alignment horizontal="center" vertical="center"/>
      <protection/>
    </xf>
    <xf numFmtId="168" fontId="0" fillId="0" borderId="0" xfId="52" applyNumberFormat="1" applyFont="1" applyFill="1" applyBorder="1" applyAlignment="1">
      <alignment horizontal="center" vertical="center"/>
      <protection/>
    </xf>
    <xf numFmtId="0" fontId="0" fillId="0" borderId="12" xfId="52" applyFont="1" applyBorder="1">
      <alignment/>
      <protection/>
    </xf>
    <xf numFmtId="168" fontId="0" fillId="0" borderId="12" xfId="52" applyNumberFormat="1" applyFont="1" applyBorder="1" applyAlignment="1">
      <alignment horizontal="center" vertical="center"/>
      <protection/>
    </xf>
    <xf numFmtId="168" fontId="0" fillId="0" borderId="12" xfId="52" applyNumberFormat="1" applyFont="1" applyFill="1" applyBorder="1" applyAlignment="1">
      <alignment horizontal="center" vertical="center"/>
      <protection/>
    </xf>
    <xf numFmtId="0" fontId="1" fillId="0" borderId="0" xfId="52" applyFont="1" applyBorder="1">
      <alignment/>
      <protection/>
    </xf>
    <xf numFmtId="0" fontId="1" fillId="0" borderId="11" xfId="52" applyFont="1" applyFill="1" applyBorder="1" applyAlignment="1">
      <alignment horizontal="left" vertical="center" wrapText="1"/>
      <protection/>
    </xf>
    <xf numFmtId="0" fontId="0" fillId="0" borderId="11" xfId="52" applyFont="1" applyBorder="1" applyAlignment="1">
      <alignment horizontal="center"/>
      <protection/>
    </xf>
    <xf numFmtId="0" fontId="0" fillId="0" borderId="0" xfId="52" applyFont="1" applyBorder="1" applyAlignment="1">
      <alignment horizontal="center"/>
      <protection/>
    </xf>
    <xf numFmtId="10" fontId="0" fillId="0" borderId="0" xfId="54" applyNumberFormat="1" applyFont="1" applyBorder="1" applyAlignment="1">
      <alignment horizontal="center" vertical="center"/>
    </xf>
    <xf numFmtId="164" fontId="0" fillId="0" borderId="0" xfId="47" applyNumberFormat="1" applyFont="1" applyBorder="1" applyAlignment="1">
      <alignment horizontal="center" vertical="center"/>
    </xf>
    <xf numFmtId="0" fontId="10" fillId="0" borderId="0" xfId="0" applyFont="1" applyAlignment="1">
      <alignment/>
    </xf>
    <xf numFmtId="164" fontId="0" fillId="0" borderId="13" xfId="53" applyNumberFormat="1" applyFont="1" applyFill="1" applyBorder="1" applyAlignment="1">
      <alignment horizontal="right" vertical="center"/>
      <protection/>
    </xf>
    <xf numFmtId="164" fontId="0" fillId="0" borderId="0" xfId="0" applyNumberFormat="1" applyFont="1" applyFill="1" applyAlignment="1">
      <alignment/>
    </xf>
    <xf numFmtId="165" fontId="0" fillId="0" borderId="0" xfId="54" applyNumberFormat="1" applyFont="1" applyFill="1" applyAlignment="1">
      <alignment vertical="center"/>
    </xf>
    <xf numFmtId="164" fontId="0" fillId="0" borderId="0" xfId="53" applyNumberFormat="1" applyFont="1" applyFill="1" applyBorder="1" applyAlignment="1">
      <alignment vertical="center"/>
      <protection/>
    </xf>
    <xf numFmtId="171" fontId="1" fillId="0" borderId="10" xfId="47" applyNumberFormat="1" applyFont="1" applyFill="1" applyBorder="1" applyAlignment="1">
      <alignment horizontal="right" vertical="center"/>
    </xf>
    <xf numFmtId="168" fontId="0" fillId="0" borderId="14" xfId="52" applyNumberFormat="1" applyFont="1" applyFill="1" applyBorder="1" applyAlignment="1">
      <alignment horizontal="center" vertical="center"/>
      <protection/>
    </xf>
    <xf numFmtId="0" fontId="0" fillId="0" borderId="12" xfId="52" applyFont="1" applyBorder="1" applyAlignment="1">
      <alignment horizontal="center"/>
      <protection/>
    </xf>
    <xf numFmtId="0" fontId="0" fillId="0" borderId="14" xfId="52" applyFont="1" applyBorder="1">
      <alignment/>
      <protection/>
    </xf>
    <xf numFmtId="167" fontId="0" fillId="0" borderId="14" xfId="52" applyNumberFormat="1" applyFont="1" applyBorder="1" applyAlignment="1">
      <alignment horizontal="center" vertical="center"/>
      <protection/>
    </xf>
    <xf numFmtId="168" fontId="0" fillId="0" borderId="14" xfId="52" applyNumberFormat="1" applyFont="1" applyBorder="1" applyAlignment="1">
      <alignment horizontal="center" vertical="center"/>
      <protection/>
    </xf>
    <xf numFmtId="167" fontId="0" fillId="0" borderId="14" xfId="47" applyNumberFormat="1" applyFont="1" applyFill="1" applyBorder="1" applyAlignment="1">
      <alignment horizontal="center" vertical="center"/>
    </xf>
    <xf numFmtId="0" fontId="1" fillId="0" borderId="15" xfId="53" applyFont="1" applyFill="1" applyBorder="1" applyAlignment="1">
      <alignment horizontal="center" vertical="center"/>
      <protection/>
    </xf>
    <xf numFmtId="0" fontId="13" fillId="0" borderId="0" xfId="0" applyFont="1" applyBorder="1" applyAlignment="1">
      <alignment/>
    </xf>
    <xf numFmtId="0" fontId="13" fillId="0" borderId="0" xfId="0" applyFont="1" applyAlignment="1">
      <alignment/>
    </xf>
    <xf numFmtId="169" fontId="0" fillId="0" borderId="0" xfId="54" applyNumberFormat="1" applyFont="1" applyFill="1" applyAlignment="1">
      <alignment/>
    </xf>
    <xf numFmtId="0" fontId="0" fillId="0" borderId="0" xfId="0" applyFill="1" applyAlignment="1">
      <alignment/>
    </xf>
    <xf numFmtId="167" fontId="0" fillId="0" borderId="14" xfId="52" applyNumberFormat="1" applyFont="1" applyFill="1" applyBorder="1" applyAlignment="1">
      <alignment horizontal="center" vertical="center"/>
      <protection/>
    </xf>
    <xf numFmtId="164" fontId="0" fillId="0" borderId="0" xfId="0" applyNumberFormat="1" applyFill="1" applyAlignment="1">
      <alignment/>
    </xf>
    <xf numFmtId="3" fontId="0" fillId="0" borderId="10" xfId="53" applyNumberFormat="1" applyFont="1" applyFill="1" applyBorder="1" applyAlignment="1">
      <alignment vertical="center"/>
      <protection/>
    </xf>
    <xf numFmtId="3" fontId="32" fillId="20" borderId="16" xfId="0" applyNumberFormat="1" applyFont="1" applyFill="1" applyBorder="1" applyAlignment="1">
      <alignment horizontal="center" vertical="center"/>
    </xf>
    <xf numFmtId="3" fontId="11" fillId="0" borderId="0" xfId="0" applyNumberFormat="1" applyFont="1" applyBorder="1" applyAlignment="1">
      <alignment horizontal="center" vertical="center"/>
    </xf>
    <xf numFmtId="3" fontId="11" fillId="0" borderId="17" xfId="0" applyNumberFormat="1" applyFont="1" applyBorder="1" applyAlignment="1">
      <alignment horizontal="center" vertical="center"/>
    </xf>
    <xf numFmtId="3" fontId="11" fillId="0" borderId="18" xfId="0" applyNumberFormat="1" applyFont="1" applyBorder="1" applyAlignment="1">
      <alignment horizontal="center" vertical="center"/>
    </xf>
    <xf numFmtId="3" fontId="11" fillId="0" borderId="19" xfId="0" applyNumberFormat="1" applyFont="1" applyBorder="1" applyAlignment="1">
      <alignment horizontal="center" vertical="center"/>
    </xf>
    <xf numFmtId="1" fontId="32" fillId="20" borderId="20" xfId="0" applyNumberFormat="1" applyFont="1" applyFill="1" applyBorder="1" applyAlignment="1">
      <alignment horizontal="center" vertical="center"/>
    </xf>
    <xf numFmtId="0" fontId="0" fillId="0" borderId="0" xfId="0" applyFill="1" applyBorder="1" applyAlignment="1">
      <alignment/>
    </xf>
    <xf numFmtId="0" fontId="31" fillId="0" borderId="0" xfId="0" applyFont="1" applyFill="1" applyBorder="1" applyAlignment="1">
      <alignment horizontal="center" vertical="center" wrapText="1"/>
    </xf>
    <xf numFmtId="1" fontId="32" fillId="0" borderId="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164" fontId="0" fillId="0" borderId="10" xfId="53" applyNumberFormat="1" applyFont="1" applyBorder="1" applyAlignment="1" quotePrefix="1">
      <alignment horizontal="center" vertical="center"/>
      <protection/>
    </xf>
    <xf numFmtId="167" fontId="0" fillId="0" borderId="0" xfId="54" applyNumberFormat="1" applyFont="1" applyFill="1" applyAlignment="1">
      <alignment/>
    </xf>
    <xf numFmtId="167" fontId="0" fillId="0" borderId="0" xfId="0" applyNumberFormat="1" applyAlignment="1">
      <alignment/>
    </xf>
    <xf numFmtId="164" fontId="0" fillId="0" borderId="10" xfId="53" applyNumberFormat="1" applyFont="1" applyFill="1" applyBorder="1" applyAlignment="1" quotePrefix="1">
      <alignment horizontal="center" vertical="center"/>
      <protection/>
    </xf>
    <xf numFmtId="0" fontId="12" fillId="0" borderId="0" xfId="52" applyFont="1" applyBorder="1">
      <alignment/>
      <protection/>
    </xf>
    <xf numFmtId="173" fontId="0" fillId="0" borderId="10" xfId="53" applyNumberFormat="1" applyFont="1" applyFill="1" applyBorder="1" applyAlignment="1">
      <alignment horizontal="right" vertical="center"/>
      <protection/>
    </xf>
    <xf numFmtId="173" fontId="1" fillId="0" borderId="10" xfId="53" applyNumberFormat="1" applyFont="1" applyFill="1" applyBorder="1" applyAlignment="1">
      <alignment horizontal="right" vertical="center"/>
      <protection/>
    </xf>
    <xf numFmtId="0" fontId="0" fillId="0" borderId="0" xfId="52" applyFont="1" applyBorder="1" applyAlignment="1">
      <alignment horizontal="right"/>
      <protection/>
    </xf>
    <xf numFmtId="0" fontId="0" fillId="0" borderId="0" xfId="0" applyNumberFormat="1" applyFont="1" applyFill="1" applyAlignment="1">
      <alignment/>
    </xf>
    <xf numFmtId="164" fontId="0" fillId="0" borderId="0" xfId="0" applyNumberFormat="1" applyAlignment="1">
      <alignment/>
    </xf>
    <xf numFmtId="167" fontId="0" fillId="0" borderId="0" xfId="0" applyNumberFormat="1" applyAlignment="1">
      <alignment horizontal="center"/>
    </xf>
    <xf numFmtId="185" fontId="0" fillId="0" borderId="0" xfId="52" applyNumberFormat="1" applyFont="1" applyFill="1" applyBorder="1" applyAlignment="1">
      <alignment horizontal="center"/>
      <protection/>
    </xf>
    <xf numFmtId="185" fontId="0" fillId="0" borderId="0" xfId="0" applyNumberFormat="1" applyFill="1" applyBorder="1" applyAlignment="1">
      <alignment/>
    </xf>
    <xf numFmtId="174" fontId="0" fillId="0" borderId="0" xfId="0" applyNumberFormat="1" applyFill="1" applyBorder="1" applyAlignment="1">
      <alignment/>
    </xf>
    <xf numFmtId="167" fontId="0" fillId="0" borderId="0" xfId="52" applyNumberFormat="1" applyFont="1" applyFill="1" applyBorder="1" applyAlignment="1">
      <alignment horizontal="center" vertical="center"/>
      <protection/>
    </xf>
    <xf numFmtId="185" fontId="0" fillId="0" borderId="0" xfId="0" applyNumberFormat="1" applyAlignment="1">
      <alignment/>
    </xf>
    <xf numFmtId="168" fontId="0" fillId="0" borderId="12" xfId="52" applyNumberFormat="1" applyFont="1" applyFill="1" applyBorder="1" applyAlignment="1">
      <alignment horizontal="center"/>
      <protection/>
    </xf>
    <xf numFmtId="168" fontId="0" fillId="0" borderId="11" xfId="52" applyNumberFormat="1" applyFont="1" applyFill="1" applyBorder="1" applyAlignment="1">
      <alignment horizontal="center" vertical="center"/>
      <protection/>
    </xf>
    <xf numFmtId="168" fontId="0" fillId="0" borderId="11" xfId="52" applyNumberFormat="1" applyFont="1" applyFill="1" applyBorder="1" applyAlignment="1">
      <alignment horizontal="center"/>
      <protection/>
    </xf>
    <xf numFmtId="168" fontId="0" fillId="0" borderId="14" xfId="47" applyNumberFormat="1" applyFont="1" applyFill="1" applyBorder="1" applyAlignment="1">
      <alignment horizontal="center" vertical="center"/>
    </xf>
    <xf numFmtId="168" fontId="0" fillId="0" borderId="0" xfId="52" applyNumberFormat="1" applyFont="1" applyFill="1" applyBorder="1" applyAlignment="1">
      <alignment horizontal="center"/>
      <protection/>
    </xf>
    <xf numFmtId="0" fontId="0" fillId="0" borderId="0" xfId="52" applyFont="1" applyFill="1" applyBorder="1" applyAlignment="1">
      <alignment horizontal="center"/>
      <protection/>
    </xf>
    <xf numFmtId="168" fontId="33" fillId="0" borderId="0" xfId="52" applyNumberFormat="1" applyFont="1" applyFill="1" applyBorder="1" applyAlignment="1">
      <alignment horizontal="center" vertical="center"/>
      <protection/>
    </xf>
    <xf numFmtId="175" fontId="0" fillId="0" borderId="0" xfId="0" applyNumberFormat="1" applyFont="1" applyFill="1" applyAlignment="1">
      <alignment/>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1" fontId="0" fillId="0" borderId="10" xfId="0" applyNumberFormat="1" applyFont="1" applyFill="1" applyBorder="1" applyAlignment="1">
      <alignment horizontal="center" vertical="center"/>
    </xf>
    <xf numFmtId="164" fontId="0" fillId="0" borderId="10" xfId="0" applyNumberFormat="1" applyFont="1" applyFill="1" applyBorder="1" applyAlignment="1">
      <alignment horizontal="right" vertical="center"/>
    </xf>
    <xf numFmtId="170" fontId="0" fillId="0" borderId="10" xfId="47"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xf>
    <xf numFmtId="186" fontId="0" fillId="0" borderId="0" xfId="53" applyNumberFormat="1" applyFont="1" applyFill="1" applyBorder="1" applyAlignment="1">
      <alignment vertical="center"/>
      <protection/>
    </xf>
    <xf numFmtId="164" fontId="1" fillId="0" borderId="0" xfId="53" applyNumberFormat="1" applyFont="1" applyFill="1" applyBorder="1" applyAlignment="1">
      <alignment vertical="center"/>
      <protection/>
    </xf>
    <xf numFmtId="175" fontId="0" fillId="0" borderId="0" xfId="0" applyNumberFormat="1" applyFill="1" applyAlignment="1">
      <alignment/>
    </xf>
    <xf numFmtId="164" fontId="1" fillId="0" borderId="0" xfId="53" applyNumberFormat="1" applyFont="1" applyFill="1" applyBorder="1" applyAlignment="1">
      <alignment horizontal="right" vertical="center"/>
      <protection/>
    </xf>
    <xf numFmtId="0" fontId="0" fillId="0" borderId="0" xfId="0" applyFont="1" applyFill="1" applyBorder="1" applyAlignment="1">
      <alignment/>
    </xf>
    <xf numFmtId="174" fontId="0" fillId="0" borderId="0" xfId="0" applyNumberFormat="1" applyAlignment="1">
      <alignment/>
    </xf>
    <xf numFmtId="187" fontId="0" fillId="0" borderId="0" xfId="0" applyNumberFormat="1" applyAlignment="1">
      <alignment/>
    </xf>
    <xf numFmtId="0" fontId="0" fillId="0" borderId="0" xfId="52" applyFont="1" applyFill="1" applyBorder="1">
      <alignment/>
      <protection/>
    </xf>
    <xf numFmtId="0" fontId="0" fillId="0" borderId="0" xfId="53" applyFont="1" applyFill="1" applyBorder="1" applyAlignment="1">
      <alignment horizontal="left" vertical="center"/>
      <protection/>
    </xf>
    <xf numFmtId="164" fontId="0" fillId="0" borderId="0" xfId="53" applyNumberFormat="1" applyFont="1" applyFill="1" applyBorder="1" applyAlignment="1">
      <alignment horizontal="right" vertical="center"/>
      <protection/>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right" vertical="center"/>
    </xf>
    <xf numFmtId="0" fontId="0" fillId="0" borderId="12" xfId="52" applyFont="1" applyFill="1" applyBorder="1">
      <alignment/>
      <protection/>
    </xf>
    <xf numFmtId="0" fontId="0" fillId="0" borderId="21" xfId="0" applyBorder="1" applyAlignment="1">
      <alignment vertical="top" wrapText="1"/>
    </xf>
    <xf numFmtId="0" fontId="0" fillId="0" borderId="11" xfId="0" applyBorder="1" applyAlignment="1">
      <alignment wrapText="1"/>
    </xf>
    <xf numFmtId="0" fontId="0" fillId="0" borderId="22" xfId="0" applyBorder="1" applyAlignment="1">
      <alignment wrapText="1"/>
    </xf>
    <xf numFmtId="0" fontId="0" fillId="0" borderId="19" xfId="0" applyBorder="1" applyAlignment="1">
      <alignment vertical="top" wrapText="1"/>
    </xf>
    <xf numFmtId="0" fontId="0" fillId="0" borderId="0" xfId="0" applyBorder="1" applyAlignment="1">
      <alignment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0" fillId="0" borderId="12" xfId="0" applyBorder="1" applyAlignment="1">
      <alignment wrapText="1"/>
    </xf>
    <xf numFmtId="0" fontId="0" fillId="0" borderId="25" xfId="0" applyBorder="1" applyAlignment="1">
      <alignment wrapText="1"/>
    </xf>
    <xf numFmtId="0" fontId="3" fillId="0" borderId="0" xfId="53" applyFont="1" applyFill="1" applyAlignment="1">
      <alignment horizontal="left" vertical="center"/>
      <protection/>
    </xf>
    <xf numFmtId="0" fontId="1" fillId="0" borderId="26" xfId="53" applyFont="1" applyFill="1" applyBorder="1" applyAlignment="1">
      <alignment horizontal="center" vertical="center" wrapText="1"/>
      <protection/>
    </xf>
    <xf numFmtId="0" fontId="0" fillId="0" borderId="10" xfId="0" applyFill="1" applyBorder="1" applyAlignment="1">
      <alignment horizontal="center" vertical="center" wrapText="1"/>
    </xf>
    <xf numFmtId="0" fontId="1" fillId="0" borderId="27"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28" xfId="53" applyFont="1" applyFill="1" applyBorder="1" applyAlignment="1">
      <alignment horizontal="center"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h6-102-105" xfId="52"/>
    <cellStyle name="Normal_p22-2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workbookViewId="0" topLeftCell="A1">
      <selection activeCell="A1" sqref="A1"/>
    </sheetView>
  </sheetViews>
  <sheetFormatPr defaultColWidth="11.421875" defaultRowHeight="12.75"/>
  <cols>
    <col min="1" max="1" width="80.421875" style="0" customWidth="1"/>
  </cols>
  <sheetData>
    <row r="1" spans="1:7" ht="12.75">
      <c r="A1" s="1" t="s">
        <v>0</v>
      </c>
      <c r="B1" s="2"/>
      <c r="C1" s="2"/>
      <c r="D1" s="2"/>
      <c r="E1" s="2"/>
      <c r="F1" s="2"/>
      <c r="G1" s="2"/>
    </row>
    <row r="2" spans="1:7" ht="12.75">
      <c r="A2" s="2"/>
      <c r="B2" s="2"/>
      <c r="C2" s="2"/>
      <c r="D2" s="2"/>
      <c r="E2" s="2"/>
      <c r="F2" s="2"/>
      <c r="G2" s="2"/>
    </row>
    <row r="3" spans="1:7" ht="12.75">
      <c r="A3" s="2"/>
      <c r="B3" s="2"/>
      <c r="C3" s="2"/>
      <c r="D3" s="2"/>
      <c r="E3" s="2"/>
      <c r="F3" s="2"/>
      <c r="G3" s="2"/>
    </row>
    <row r="4" spans="1:7" ht="12.75">
      <c r="A4" s="3" t="s">
        <v>1</v>
      </c>
      <c r="B4" s="2"/>
      <c r="C4" s="2"/>
      <c r="D4" s="2"/>
      <c r="E4" s="2"/>
      <c r="F4" s="2"/>
      <c r="G4" s="2"/>
    </row>
    <row r="5" spans="1:7" ht="12.75">
      <c r="A5" s="2"/>
      <c r="B5" s="2"/>
      <c r="C5" s="2"/>
      <c r="D5" s="2"/>
      <c r="E5" s="2"/>
      <c r="F5" s="2"/>
      <c r="G5" s="2"/>
    </row>
    <row r="6" spans="1:7" ht="12.75">
      <c r="A6" s="3" t="s">
        <v>2</v>
      </c>
      <c r="B6" s="2"/>
      <c r="C6" s="2"/>
      <c r="D6" s="2"/>
      <c r="E6" s="2"/>
      <c r="F6" s="2"/>
      <c r="G6" s="2"/>
    </row>
    <row r="7" spans="1:7" ht="12.75">
      <c r="A7" s="2"/>
      <c r="B7" s="2"/>
      <c r="C7" s="2"/>
      <c r="D7" s="2"/>
      <c r="E7" s="2"/>
      <c r="F7" s="2"/>
      <c r="G7" s="2"/>
    </row>
    <row r="8" spans="1:7" ht="12.75">
      <c r="A8" s="3" t="s">
        <v>63</v>
      </c>
      <c r="B8" s="2"/>
      <c r="C8" s="2"/>
      <c r="D8" s="2"/>
      <c r="E8" s="2"/>
      <c r="F8" s="2"/>
      <c r="G8" s="2"/>
    </row>
    <row r="9" spans="1:7" ht="12.75">
      <c r="A9" s="2"/>
      <c r="B9" s="2"/>
      <c r="C9" s="2"/>
      <c r="D9" s="2"/>
      <c r="E9" s="2"/>
      <c r="F9" s="2"/>
      <c r="G9" s="2"/>
    </row>
    <row r="10" spans="1:7" ht="12.75">
      <c r="A10" s="3" t="s">
        <v>3</v>
      </c>
      <c r="B10" s="2"/>
      <c r="C10" s="2"/>
      <c r="D10" s="2"/>
      <c r="E10" s="2"/>
      <c r="F10" s="2"/>
      <c r="G10" s="2"/>
    </row>
    <row r="11" spans="1:7" ht="12.75">
      <c r="A11" s="2"/>
      <c r="B11" s="2"/>
      <c r="C11" s="2"/>
      <c r="D11" s="2"/>
      <c r="E11" s="2"/>
      <c r="F11" s="2"/>
      <c r="G11" s="2"/>
    </row>
    <row r="12" spans="1:7" ht="12.75">
      <c r="A12" s="3" t="s">
        <v>66</v>
      </c>
      <c r="B12" s="2"/>
      <c r="C12" s="2"/>
      <c r="D12" s="2"/>
      <c r="E12" s="2"/>
      <c r="F12" s="2"/>
      <c r="G12" s="2"/>
    </row>
    <row r="13" spans="1:7" ht="12.75">
      <c r="A13" s="2"/>
      <c r="B13" s="2"/>
      <c r="C13" s="2"/>
      <c r="D13" s="2"/>
      <c r="E13" s="2"/>
      <c r="F13" s="2"/>
      <c r="G13" s="2"/>
    </row>
    <row r="14" spans="1:7" s="83" customFormat="1" ht="12.75">
      <c r="A14" s="3" t="s">
        <v>67</v>
      </c>
      <c r="B14" s="82"/>
      <c r="C14" s="82"/>
      <c r="D14" s="82"/>
      <c r="E14" s="82"/>
      <c r="F14" s="82"/>
      <c r="G14" s="82"/>
    </row>
    <row r="15" spans="1:7" ht="12.75">
      <c r="A15" s="2"/>
      <c r="B15" s="2"/>
      <c r="C15" s="2"/>
      <c r="D15" s="2"/>
      <c r="E15" s="2"/>
      <c r="F15" s="2"/>
      <c r="G15" s="2"/>
    </row>
    <row r="16" spans="1:7" ht="12.75">
      <c r="A16" s="2"/>
      <c r="B16" s="2"/>
      <c r="C16" s="2"/>
      <c r="D16" s="2"/>
      <c r="E16" s="2"/>
      <c r="F16" s="2"/>
      <c r="G16" s="2"/>
    </row>
    <row r="17" spans="1:7" ht="12.75">
      <c r="A17" s="1" t="s">
        <v>62</v>
      </c>
      <c r="B17" s="2"/>
      <c r="C17" s="2"/>
      <c r="D17" s="2"/>
      <c r="E17" s="2"/>
      <c r="F17" s="2"/>
      <c r="G17" s="2"/>
    </row>
    <row r="18" spans="1:7" ht="12.75">
      <c r="A18" s="2"/>
      <c r="B18" s="2"/>
      <c r="C18" s="2"/>
      <c r="D18" s="2"/>
      <c r="E18" s="2"/>
      <c r="F18" s="2"/>
      <c r="G18" s="2"/>
    </row>
    <row r="19" spans="1:6" ht="12.75">
      <c r="A19" s="145" t="s">
        <v>64</v>
      </c>
      <c r="B19" s="146"/>
      <c r="C19" s="146"/>
      <c r="D19" s="146"/>
      <c r="E19" s="146"/>
      <c r="F19" s="147"/>
    </row>
    <row r="20" spans="1:11" ht="12.75">
      <c r="A20" s="148"/>
      <c r="B20" s="149"/>
      <c r="C20" s="149"/>
      <c r="D20" s="149"/>
      <c r="E20" s="149"/>
      <c r="F20" s="150"/>
      <c r="K20" s="4"/>
    </row>
    <row r="21" spans="1:6" ht="12.75">
      <c r="A21" s="148"/>
      <c r="B21" s="149"/>
      <c r="C21" s="149"/>
      <c r="D21" s="149"/>
      <c r="E21" s="149"/>
      <c r="F21" s="150"/>
    </row>
    <row r="22" spans="1:6" ht="12.75">
      <c r="A22" s="148"/>
      <c r="B22" s="149"/>
      <c r="C22" s="149"/>
      <c r="D22" s="149"/>
      <c r="E22" s="149"/>
      <c r="F22" s="150"/>
    </row>
    <row r="23" spans="1:6" ht="12.75">
      <c r="A23" s="148"/>
      <c r="B23" s="149"/>
      <c r="C23" s="149"/>
      <c r="D23" s="149"/>
      <c r="E23" s="149"/>
      <c r="F23" s="150"/>
    </row>
    <row r="24" spans="1:6" ht="12.75">
      <c r="A24" s="148"/>
      <c r="B24" s="149"/>
      <c r="C24" s="149"/>
      <c r="D24" s="149"/>
      <c r="E24" s="149"/>
      <c r="F24" s="150"/>
    </row>
    <row r="25" spans="1:6" ht="12.75">
      <c r="A25" s="148"/>
      <c r="B25" s="149"/>
      <c r="C25" s="149"/>
      <c r="D25" s="149"/>
      <c r="E25" s="149"/>
      <c r="F25" s="150"/>
    </row>
    <row r="26" spans="1:6" ht="12.75">
      <c r="A26" s="151"/>
      <c r="B26" s="149"/>
      <c r="C26" s="149"/>
      <c r="D26" s="149"/>
      <c r="E26" s="149"/>
      <c r="F26" s="150"/>
    </row>
    <row r="27" spans="1:6" ht="12.75">
      <c r="A27" s="151"/>
      <c r="B27" s="149"/>
      <c r="C27" s="149"/>
      <c r="D27" s="149"/>
      <c r="E27" s="149"/>
      <c r="F27" s="150"/>
    </row>
    <row r="28" spans="1:6" ht="12.75">
      <c r="A28" s="151"/>
      <c r="B28" s="149"/>
      <c r="C28" s="149"/>
      <c r="D28" s="149"/>
      <c r="E28" s="149"/>
      <c r="F28" s="150"/>
    </row>
    <row r="29" spans="1:6" ht="12.75">
      <c r="A29" s="151"/>
      <c r="B29" s="149"/>
      <c r="C29" s="149"/>
      <c r="D29" s="149"/>
      <c r="E29" s="149"/>
      <c r="F29" s="150"/>
    </row>
    <row r="30" spans="1:6" ht="12.75">
      <c r="A30" s="151"/>
      <c r="B30" s="149"/>
      <c r="C30" s="149"/>
      <c r="D30" s="149"/>
      <c r="E30" s="149"/>
      <c r="F30" s="150"/>
    </row>
    <row r="31" spans="1:6" ht="12.75">
      <c r="A31" s="151"/>
      <c r="B31" s="149"/>
      <c r="C31" s="149"/>
      <c r="D31" s="149"/>
      <c r="E31" s="149"/>
      <c r="F31" s="150"/>
    </row>
    <row r="32" spans="1:6" ht="12.75">
      <c r="A32" s="152"/>
      <c r="B32" s="153"/>
      <c r="C32" s="153"/>
      <c r="D32" s="153"/>
      <c r="E32" s="153"/>
      <c r="F32" s="154"/>
    </row>
    <row r="34" ht="12.75">
      <c r="E34" s="2"/>
    </row>
  </sheetData>
  <mergeCells count="1">
    <mergeCell ref="A19:F32"/>
  </mergeCells>
  <hyperlinks>
    <hyperlink ref="A4" location="'arrivées 20 pays'!A1" display="Arrivées de touristes internationaux des 20 pays les plus visités"/>
    <hyperlink ref="A6" location="'recettes 20 pays'!A1" display="Recettes du tourisme international des 20 premiers pays bénéficiaires"/>
    <hyperlink ref="A8" location="'arrivées par destination'!A1" display="Arrivées de touristes internationaux par région mondiale de destination"/>
    <hyperlink ref="A10" location="'recettes par destination'!A1" display="Recettes du tourisme international par région mondiale de destination"/>
    <hyperlink ref="A12" location="'arrivées 5 pays'!A1" display="Arrivées de touristes internationaux des cinq pays les plus visités"/>
    <hyperlink ref="A14" location="'recettes 5 pays'!A1" display="Recettes du tourisme international des cinq premiers pays bénéficiaires"/>
  </hyperlinks>
  <printOptions/>
  <pageMargins left="0.75" right="0.75" top="1" bottom="1" header="0.4921259845" footer="0.4921259845"/>
  <pageSetup fitToHeight="1" fitToWidth="1" horizontalDpi="600" verticalDpi="600" orientation="landscape" paperSize="9" scale="95" r:id="rId1"/>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43"/>
  <sheetViews>
    <sheetView workbookViewId="0" topLeftCell="A1">
      <selection activeCell="I4" sqref="I4:I5"/>
    </sheetView>
  </sheetViews>
  <sheetFormatPr defaultColWidth="11.421875" defaultRowHeight="12.75"/>
  <cols>
    <col min="1" max="2" width="9.140625" style="6" customWidth="1"/>
    <col min="3" max="3" width="20.28125" style="6" customWidth="1"/>
    <col min="4" max="8" width="12.421875" style="6" bestFit="1" customWidth="1"/>
    <col min="9" max="9" width="12.57421875" style="6" customWidth="1"/>
    <col min="10" max="10" width="11.140625" style="6" customWidth="1"/>
    <col min="11" max="11" width="10.7109375" style="6" customWidth="1"/>
    <col min="12" max="16384" width="11.421875" style="6" customWidth="1"/>
  </cols>
  <sheetData>
    <row r="1" spans="1:11" ht="15.75">
      <c r="A1" s="155" t="s">
        <v>70</v>
      </c>
      <c r="B1" s="155"/>
      <c r="C1" s="155"/>
      <c r="D1" s="155"/>
      <c r="E1" s="155"/>
      <c r="F1" s="155"/>
      <c r="G1" s="155"/>
      <c r="H1" s="155"/>
      <c r="I1" s="155"/>
      <c r="J1" s="155"/>
      <c r="K1" s="155"/>
    </row>
    <row r="2" spans="1:11" ht="12.75">
      <c r="A2" s="7"/>
      <c r="B2" s="7"/>
      <c r="C2" s="25" t="s">
        <v>4</v>
      </c>
      <c r="D2" s="7"/>
      <c r="E2" s="7"/>
      <c r="F2" s="7"/>
      <c r="G2" s="7"/>
      <c r="H2" s="7"/>
      <c r="I2" s="7"/>
      <c r="J2" s="7"/>
      <c r="K2" s="7"/>
    </row>
    <row r="3" spans="1:11" ht="12.75">
      <c r="A3" s="7"/>
      <c r="B3" s="7"/>
      <c r="C3" s="8"/>
      <c r="D3" s="7"/>
      <c r="E3" s="7"/>
      <c r="F3" s="7"/>
      <c r="G3" s="7"/>
      <c r="H3" s="7"/>
      <c r="I3" s="7"/>
      <c r="J3" s="7"/>
      <c r="K3" s="7"/>
    </row>
    <row r="4" spans="1:11" ht="24" customHeight="1">
      <c r="A4" s="9" t="s">
        <v>5</v>
      </c>
      <c r="B4" s="9"/>
      <c r="C4" s="156" t="s">
        <v>6</v>
      </c>
      <c r="D4" s="156" t="s">
        <v>54</v>
      </c>
      <c r="E4" s="160"/>
      <c r="F4" s="160"/>
      <c r="G4" s="160"/>
      <c r="H4" s="158"/>
      <c r="I4" s="158" t="s">
        <v>71</v>
      </c>
      <c r="J4" s="156" t="s">
        <v>48</v>
      </c>
      <c r="K4" s="158"/>
    </row>
    <row r="5" spans="1:11" ht="24.75" customHeight="1">
      <c r="A5" s="10">
        <v>1980</v>
      </c>
      <c r="B5" s="10">
        <v>2011</v>
      </c>
      <c r="C5" s="157"/>
      <c r="D5" s="81">
        <v>1980</v>
      </c>
      <c r="E5" s="81">
        <v>1990</v>
      </c>
      <c r="F5" s="81" t="s">
        <v>46</v>
      </c>
      <c r="G5" s="81" t="s">
        <v>60</v>
      </c>
      <c r="H5" s="81" t="s">
        <v>58</v>
      </c>
      <c r="I5" s="159"/>
      <c r="J5" s="10">
        <v>1980</v>
      </c>
      <c r="K5" s="10">
        <v>2011</v>
      </c>
    </row>
    <row r="6" spans="1:15" ht="12.75">
      <c r="A6" s="11">
        <v>1</v>
      </c>
      <c r="B6" s="11">
        <v>1</v>
      </c>
      <c r="C6" s="22" t="s">
        <v>7</v>
      </c>
      <c r="D6" s="12">
        <v>30.1</v>
      </c>
      <c r="E6" s="12">
        <v>52.497</v>
      </c>
      <c r="F6" s="12">
        <v>77.19</v>
      </c>
      <c r="G6" s="12">
        <v>77.6</v>
      </c>
      <c r="H6" s="12">
        <v>81.4</v>
      </c>
      <c r="I6" s="107">
        <f>(H6/G6-1)*100</f>
        <v>4.89690721649485</v>
      </c>
      <c r="J6" s="12">
        <v>10.5688202247191</v>
      </c>
      <c r="K6" s="12">
        <f>H6/$H$27*100</f>
        <v>8.264798456696113</v>
      </c>
      <c r="M6" s="103"/>
      <c r="N6" s="71"/>
      <c r="O6" s="110"/>
    </row>
    <row r="7" spans="1:15" ht="12.75">
      <c r="A7" s="11">
        <v>2</v>
      </c>
      <c r="B7" s="11">
        <v>2</v>
      </c>
      <c r="C7" s="22" t="s">
        <v>8</v>
      </c>
      <c r="D7" s="12">
        <v>22.5</v>
      </c>
      <c r="E7" s="12">
        <v>39.363</v>
      </c>
      <c r="F7" s="12">
        <v>51.238</v>
      </c>
      <c r="G7" s="70">
        <v>59.793</v>
      </c>
      <c r="H7" s="70">
        <v>62.3</v>
      </c>
      <c r="I7" s="107">
        <f aca="true" t="shared" si="0" ref="I7:I26">(H7/G7-1)*100</f>
        <v>4.192798488117333</v>
      </c>
      <c r="J7" s="12">
        <v>7.900280898876404</v>
      </c>
      <c r="K7" s="12">
        <f aca="true" t="shared" si="1" ref="K7:K26">H7/$H$27*100</f>
        <v>6.325515280739161</v>
      </c>
      <c r="M7" s="103"/>
      <c r="N7" s="71"/>
      <c r="O7" s="110"/>
    </row>
    <row r="8" spans="1:15" ht="12.75">
      <c r="A8" s="11">
        <v>18</v>
      </c>
      <c r="B8" s="11">
        <v>3</v>
      </c>
      <c r="C8" s="22" t="s">
        <v>10</v>
      </c>
      <c r="D8" s="12">
        <v>3.5</v>
      </c>
      <c r="E8" s="12">
        <v>10.484</v>
      </c>
      <c r="F8" s="12">
        <v>31.229</v>
      </c>
      <c r="G8" s="12">
        <v>55.665</v>
      </c>
      <c r="H8" s="12">
        <v>57.6</v>
      </c>
      <c r="I8" s="107">
        <f t="shared" si="0"/>
        <v>3.47615198059823</v>
      </c>
      <c r="J8" s="12">
        <v>1.2289325842696628</v>
      </c>
      <c r="K8" s="12">
        <f t="shared" si="1"/>
        <v>5.848309473042948</v>
      </c>
      <c r="M8" s="103"/>
      <c r="N8" s="71"/>
      <c r="O8" s="110"/>
    </row>
    <row r="9" spans="1:15" ht="12.75">
      <c r="A9" s="11">
        <v>3</v>
      </c>
      <c r="B9" s="11">
        <v>4</v>
      </c>
      <c r="C9" s="22" t="s">
        <v>9</v>
      </c>
      <c r="D9" s="12">
        <v>22.388</v>
      </c>
      <c r="E9" s="12">
        <v>34.085</v>
      </c>
      <c r="F9" s="12">
        <v>46.4</v>
      </c>
      <c r="G9" s="12">
        <v>52.677</v>
      </c>
      <c r="H9" s="12">
        <v>56.7</v>
      </c>
      <c r="I9" s="107">
        <f t="shared" si="0"/>
        <v>7.637109174782175</v>
      </c>
      <c r="J9" s="12">
        <v>7.860955056179776</v>
      </c>
      <c r="K9" s="12">
        <f t="shared" si="1"/>
        <v>5.756929637526653</v>
      </c>
      <c r="M9" s="103"/>
      <c r="N9" s="71"/>
      <c r="O9" s="110"/>
    </row>
    <row r="10" spans="1:15" ht="12.75">
      <c r="A10" s="11">
        <v>4</v>
      </c>
      <c r="B10" s="11">
        <v>5</v>
      </c>
      <c r="C10" s="22" t="s">
        <v>11</v>
      </c>
      <c r="D10" s="12">
        <v>22.087</v>
      </c>
      <c r="E10" s="12">
        <v>26.679</v>
      </c>
      <c r="F10" s="12">
        <v>41.181</v>
      </c>
      <c r="G10" s="12">
        <v>43.626</v>
      </c>
      <c r="H10" s="12">
        <v>46.1</v>
      </c>
      <c r="I10" s="107">
        <f t="shared" si="0"/>
        <v>5.67093017925091</v>
      </c>
      <c r="J10" s="12">
        <v>7.755266853932584</v>
      </c>
      <c r="K10" s="12">
        <f t="shared" si="1"/>
        <v>4.680678241445832</v>
      </c>
      <c r="M10" s="103"/>
      <c r="N10" s="71"/>
      <c r="O10" s="110"/>
    </row>
    <row r="11" spans="1:15" ht="12.75">
      <c r="A11" s="11">
        <v>52</v>
      </c>
      <c r="B11" s="11">
        <v>6</v>
      </c>
      <c r="C11" s="22" t="s">
        <v>13</v>
      </c>
      <c r="D11" s="12">
        <v>0.921</v>
      </c>
      <c r="E11" s="12">
        <v>4.799</v>
      </c>
      <c r="F11" s="12">
        <v>9.586</v>
      </c>
      <c r="G11" s="12">
        <v>27</v>
      </c>
      <c r="H11" s="12">
        <v>29.3</v>
      </c>
      <c r="I11" s="107">
        <f>(H11/G11-1)*100</f>
        <v>8.518518518518526</v>
      </c>
      <c r="J11" s="12">
        <v>0.3233848314606742</v>
      </c>
      <c r="K11" s="12">
        <f t="shared" si="1"/>
        <v>2.9749213118083055</v>
      </c>
      <c r="M11" s="103"/>
      <c r="N11" s="71"/>
      <c r="O11" s="110"/>
    </row>
    <row r="12" spans="1:15" ht="12.75">
      <c r="A12" s="11">
        <v>7</v>
      </c>
      <c r="B12" s="11">
        <v>7</v>
      </c>
      <c r="C12" s="22" t="s">
        <v>12</v>
      </c>
      <c r="D12" s="12">
        <v>12.42</v>
      </c>
      <c r="E12" s="12">
        <v>18.013</v>
      </c>
      <c r="F12" s="12">
        <v>23.2</v>
      </c>
      <c r="G12" s="12">
        <v>28.3</v>
      </c>
      <c r="H12" s="12">
        <v>29.2</v>
      </c>
      <c r="I12" s="107">
        <f t="shared" si="0"/>
        <v>3.180212014134276</v>
      </c>
      <c r="J12" s="12">
        <v>4.360955056179775</v>
      </c>
      <c r="K12" s="12">
        <f t="shared" si="1"/>
        <v>2.9647679967509393</v>
      </c>
      <c r="M12" s="103"/>
      <c r="N12" s="71"/>
      <c r="O12" s="110"/>
    </row>
    <row r="13" spans="1:15" ht="12.75">
      <c r="A13" s="11">
        <v>9</v>
      </c>
      <c r="B13" s="11">
        <v>8</v>
      </c>
      <c r="C13" s="22" t="s">
        <v>14</v>
      </c>
      <c r="D13" s="12">
        <v>11.122</v>
      </c>
      <c r="E13" s="12">
        <v>17.045</v>
      </c>
      <c r="F13" s="12">
        <v>18.992</v>
      </c>
      <c r="G13" s="12">
        <v>26.874</v>
      </c>
      <c r="H13" s="12">
        <v>28.4</v>
      </c>
      <c r="I13" s="107">
        <f t="shared" si="0"/>
        <v>5.678350822356171</v>
      </c>
      <c r="J13" s="12">
        <v>3.905196629213483</v>
      </c>
      <c r="K13" s="12">
        <f t="shared" si="1"/>
        <v>2.883541476292009</v>
      </c>
      <c r="M13" s="103"/>
      <c r="N13" s="71"/>
      <c r="O13" s="110"/>
    </row>
    <row r="14" spans="1:15" ht="12.75">
      <c r="A14" s="11">
        <v>25</v>
      </c>
      <c r="B14" s="11">
        <v>9</v>
      </c>
      <c r="C14" s="22" t="s">
        <v>15</v>
      </c>
      <c r="D14" s="12">
        <v>2.105</v>
      </c>
      <c r="E14" s="12">
        <v>7.446</v>
      </c>
      <c r="F14" s="12">
        <v>10.222</v>
      </c>
      <c r="G14" s="12">
        <v>24.577</v>
      </c>
      <c r="H14" s="12">
        <v>24.7</v>
      </c>
      <c r="I14" s="107">
        <f t="shared" si="0"/>
        <v>0.5004679171582982</v>
      </c>
      <c r="J14" s="12">
        <v>0.7391151685393258</v>
      </c>
      <c r="K14" s="12">
        <f t="shared" si="1"/>
        <v>2.5078688191694587</v>
      </c>
      <c r="M14" s="103"/>
      <c r="N14" s="71"/>
      <c r="O14" s="110"/>
    </row>
    <row r="15" spans="1:15" ht="12.75">
      <c r="A15" s="11">
        <v>8</v>
      </c>
      <c r="B15" s="11">
        <v>10</v>
      </c>
      <c r="C15" s="22" t="s">
        <v>16</v>
      </c>
      <c r="D15" s="12">
        <v>11.945</v>
      </c>
      <c r="E15" s="12">
        <v>17.172</v>
      </c>
      <c r="F15" s="12">
        <v>20.641</v>
      </c>
      <c r="G15" s="12">
        <v>23.26</v>
      </c>
      <c r="H15" s="12">
        <v>23.4</v>
      </c>
      <c r="I15" s="107">
        <f t="shared" si="0"/>
        <v>0.6018916595012858</v>
      </c>
      <c r="J15" s="12">
        <v>4.194171348314606</v>
      </c>
      <c r="K15" s="12">
        <f t="shared" si="1"/>
        <v>2.375875723423698</v>
      </c>
      <c r="M15" s="103"/>
      <c r="N15" s="71"/>
      <c r="O15" s="110"/>
    </row>
    <row r="16" spans="1:15" ht="12.75">
      <c r="A16" s="11">
        <v>5</v>
      </c>
      <c r="B16" s="11">
        <v>11</v>
      </c>
      <c r="C16" s="22" t="s">
        <v>17</v>
      </c>
      <c r="D16" s="12">
        <v>13.879</v>
      </c>
      <c r="E16" s="12">
        <v>19.011</v>
      </c>
      <c r="F16" s="12">
        <v>17.982</v>
      </c>
      <c r="G16" s="12">
        <v>22.004</v>
      </c>
      <c r="H16" s="12">
        <v>23</v>
      </c>
      <c r="I16" s="107">
        <f t="shared" si="0"/>
        <v>4.526449736411564</v>
      </c>
      <c r="J16" s="12">
        <v>4.873244382022471</v>
      </c>
      <c r="K16" s="12">
        <f t="shared" si="1"/>
        <v>2.335262463194233</v>
      </c>
      <c r="M16" s="103"/>
      <c r="N16" s="71"/>
      <c r="O16" s="110"/>
    </row>
    <row r="17" spans="1:15" ht="12.75">
      <c r="A17" s="102" t="s">
        <v>18</v>
      </c>
      <c r="B17" s="11">
        <v>12</v>
      </c>
      <c r="C17" s="23" t="s">
        <v>20</v>
      </c>
      <c r="D17" s="12" t="s">
        <v>41</v>
      </c>
      <c r="E17" s="12" t="s">
        <v>41</v>
      </c>
      <c r="F17" s="12">
        <v>19.2</v>
      </c>
      <c r="G17" s="12">
        <v>20.271</v>
      </c>
      <c r="H17" s="12">
        <v>22.7</v>
      </c>
      <c r="I17" s="107">
        <f>(H17/G17-1)*100</f>
        <v>11.98263529179615</v>
      </c>
      <c r="J17" s="12" t="s">
        <v>41</v>
      </c>
      <c r="K17" s="12">
        <f t="shared" si="1"/>
        <v>2.304802518022134</v>
      </c>
      <c r="M17" s="103"/>
      <c r="N17" s="71"/>
      <c r="O17" s="110"/>
    </row>
    <row r="18" spans="1:15" ht="12.75">
      <c r="A18" s="11">
        <v>28</v>
      </c>
      <c r="B18" s="11">
        <v>13</v>
      </c>
      <c r="C18" s="22" t="s">
        <v>21</v>
      </c>
      <c r="D18" s="12">
        <v>1.748</v>
      </c>
      <c r="E18" s="12">
        <v>6.581</v>
      </c>
      <c r="F18" s="12">
        <v>8.814</v>
      </c>
      <c r="G18" s="12">
        <v>20.085</v>
      </c>
      <c r="H18" s="12">
        <v>22.3</v>
      </c>
      <c r="I18" s="107">
        <f>(H18/G18-1)*100</f>
        <v>11.028130445606177</v>
      </c>
      <c r="J18" s="12">
        <v>0.6137640449438202</v>
      </c>
      <c r="K18" s="12">
        <f t="shared" si="1"/>
        <v>2.2641892577926694</v>
      </c>
      <c r="M18" s="103"/>
      <c r="N18" s="71"/>
      <c r="O18" s="110"/>
    </row>
    <row r="19" spans="1:15" ht="12.75">
      <c r="A19" s="102" t="s">
        <v>18</v>
      </c>
      <c r="B19" s="11">
        <v>14</v>
      </c>
      <c r="C19" s="23" t="s">
        <v>19</v>
      </c>
      <c r="D19" s="12" t="s">
        <v>41</v>
      </c>
      <c r="E19" s="12" t="s">
        <v>41</v>
      </c>
      <c r="F19" s="12">
        <v>6.4</v>
      </c>
      <c r="G19" s="12">
        <v>21.203</v>
      </c>
      <c r="H19" s="12">
        <v>21.4</v>
      </c>
      <c r="I19" s="107">
        <f t="shared" si="0"/>
        <v>0.9291138046502834</v>
      </c>
      <c r="J19" s="12" t="s">
        <v>41</v>
      </c>
      <c r="K19" s="12">
        <f t="shared" si="1"/>
        <v>2.172809422276373</v>
      </c>
      <c r="M19" s="103"/>
      <c r="N19" s="71"/>
      <c r="O19" s="110"/>
    </row>
    <row r="20" spans="1:15" ht="12.75">
      <c r="A20" s="13">
        <v>27</v>
      </c>
      <c r="B20" s="11">
        <v>15</v>
      </c>
      <c r="C20" s="88" t="s">
        <v>24</v>
      </c>
      <c r="D20" s="12">
        <v>1.856</v>
      </c>
      <c r="E20" s="12">
        <v>5.299</v>
      </c>
      <c r="F20" s="12">
        <v>9.579</v>
      </c>
      <c r="G20" s="12">
        <v>15.85</v>
      </c>
      <c r="H20" s="12">
        <v>19.1</v>
      </c>
      <c r="I20" s="107">
        <f>(H20/G20-1)*100</f>
        <v>20.504731861198742</v>
      </c>
      <c r="J20" s="12">
        <v>0.651685393258427</v>
      </c>
      <c r="K20" s="12">
        <f t="shared" si="1"/>
        <v>1.93928317595695</v>
      </c>
      <c r="M20" s="103"/>
      <c r="N20" s="71"/>
      <c r="O20" s="110"/>
    </row>
    <row r="21" spans="1:15" ht="12.75">
      <c r="A21" s="102" t="s">
        <v>18</v>
      </c>
      <c r="B21" s="11">
        <v>16</v>
      </c>
      <c r="C21" s="88" t="s">
        <v>59</v>
      </c>
      <c r="D21" s="12" t="s">
        <v>41</v>
      </c>
      <c r="E21" s="12" t="s">
        <v>41</v>
      </c>
      <c r="F21" s="12">
        <v>6.6</v>
      </c>
      <c r="G21" s="12">
        <v>10.85</v>
      </c>
      <c r="H21" s="12">
        <v>17.498</v>
      </c>
      <c r="I21" s="107">
        <f>(H21/G21-1)*100</f>
        <v>61.27188940092167</v>
      </c>
      <c r="J21" s="12" t="s">
        <v>41</v>
      </c>
      <c r="K21" s="12">
        <f t="shared" si="1"/>
        <v>1.7766270687379433</v>
      </c>
      <c r="M21" s="103"/>
      <c r="N21" s="71"/>
      <c r="O21" s="110"/>
    </row>
    <row r="22" spans="1:15" ht="12.75">
      <c r="A22" s="11">
        <v>16</v>
      </c>
      <c r="B22" s="11">
        <v>17</v>
      </c>
      <c r="C22" s="22" t="s">
        <v>23</v>
      </c>
      <c r="D22" s="12">
        <v>4.796</v>
      </c>
      <c r="E22" s="12">
        <v>8.873</v>
      </c>
      <c r="F22" s="12">
        <v>13.1</v>
      </c>
      <c r="G22" s="12">
        <v>15.007</v>
      </c>
      <c r="H22" s="12">
        <v>16.4</v>
      </c>
      <c r="I22" s="107">
        <f>(H22/G22-1)*100</f>
        <v>9.282334910375155</v>
      </c>
      <c r="J22" s="12">
        <v>1.6839887640449438</v>
      </c>
      <c r="K22" s="12">
        <f t="shared" si="1"/>
        <v>1.665143669408062</v>
      </c>
      <c r="M22" s="103"/>
      <c r="N22" s="71"/>
      <c r="O22" s="110"/>
    </row>
    <row r="23" spans="1:15" ht="12.75">
      <c r="A23" s="11">
        <v>6</v>
      </c>
      <c r="B23" s="11">
        <v>18</v>
      </c>
      <c r="C23" s="22" t="s">
        <v>22</v>
      </c>
      <c r="D23" s="12">
        <v>12.878</v>
      </c>
      <c r="E23" s="12">
        <v>15.209</v>
      </c>
      <c r="F23" s="12">
        <v>19.627</v>
      </c>
      <c r="G23" s="12">
        <v>16.095</v>
      </c>
      <c r="H23" s="12">
        <v>16</v>
      </c>
      <c r="I23" s="107">
        <f t="shared" si="0"/>
        <v>-0.5902454178316141</v>
      </c>
      <c r="J23" s="12">
        <v>4.521769662921348</v>
      </c>
      <c r="K23" s="12">
        <f t="shared" si="1"/>
        <v>1.624530409178597</v>
      </c>
      <c r="M23" s="103"/>
      <c r="N23" s="71"/>
      <c r="O23" s="110"/>
    </row>
    <row r="24" spans="1:15" ht="12.75">
      <c r="A24" s="11">
        <v>13</v>
      </c>
      <c r="B24" s="11">
        <v>19</v>
      </c>
      <c r="C24" s="22" t="s">
        <v>25</v>
      </c>
      <c r="D24" s="12">
        <v>5.664</v>
      </c>
      <c r="E24" s="12">
        <v>3.4</v>
      </c>
      <c r="F24" s="12">
        <v>17.4</v>
      </c>
      <c r="G24" s="12">
        <v>12.47</v>
      </c>
      <c r="H24" s="12">
        <v>13.4</v>
      </c>
      <c r="I24" s="107">
        <f>(H24/G24-1)*100</f>
        <v>7.457898957497999</v>
      </c>
      <c r="J24" s="12">
        <v>2.0403458213256482</v>
      </c>
      <c r="K24" s="12">
        <f t="shared" si="1"/>
        <v>1.360544217687075</v>
      </c>
      <c r="M24" s="103"/>
      <c r="N24" s="71"/>
      <c r="O24" s="110"/>
    </row>
    <row r="25" spans="1:15" ht="12.75">
      <c r="A25" s="102" t="s">
        <v>18</v>
      </c>
      <c r="B25" s="11">
        <v>20</v>
      </c>
      <c r="C25" s="22" t="s">
        <v>32</v>
      </c>
      <c r="D25" s="12" t="s">
        <v>41</v>
      </c>
      <c r="E25" s="12" t="s">
        <v>41</v>
      </c>
      <c r="F25" s="12">
        <v>5.2</v>
      </c>
      <c r="G25" s="12">
        <v>11.926</v>
      </c>
      <c r="H25" s="12">
        <v>12.9</v>
      </c>
      <c r="I25" s="107">
        <f>(H25/G25-1)*100</f>
        <v>8.167030018447097</v>
      </c>
      <c r="J25" s="12" t="s">
        <v>41</v>
      </c>
      <c r="K25" s="12">
        <f t="shared" si="1"/>
        <v>1.3097776424002439</v>
      </c>
      <c r="M25" s="103"/>
      <c r="N25" s="71"/>
      <c r="O25" s="110"/>
    </row>
    <row r="26" spans="1:15" ht="12.75">
      <c r="A26" s="14" t="s">
        <v>51</v>
      </c>
      <c r="B26" s="9"/>
      <c r="C26" s="9"/>
      <c r="D26" s="15">
        <v>179.909</v>
      </c>
      <c r="E26" s="15">
        <v>285.95599999999996</v>
      </c>
      <c r="F26" s="133">
        <f>SUM(F6:F25)</f>
        <v>453.781</v>
      </c>
      <c r="G26" s="15">
        <f>SUM(G6:G25)</f>
        <v>585.133</v>
      </c>
      <c r="H26" s="15">
        <f>SUM(H6:H25)</f>
        <v>623.798</v>
      </c>
      <c r="I26" s="108">
        <f t="shared" si="0"/>
        <v>6.607899400649075</v>
      </c>
      <c r="J26" s="15">
        <v>63.17029494382022</v>
      </c>
      <c r="K26" s="15">
        <f t="shared" si="1"/>
        <v>63.33617626154939</v>
      </c>
      <c r="M26" s="103"/>
      <c r="N26" s="71"/>
      <c r="O26" s="110"/>
    </row>
    <row r="27" spans="1:15" ht="12.75">
      <c r="A27" s="14" t="s">
        <v>26</v>
      </c>
      <c r="B27" s="9"/>
      <c r="C27" s="9"/>
      <c r="D27" s="15">
        <v>284.8</v>
      </c>
      <c r="E27" s="15">
        <v>436.1</v>
      </c>
      <c r="F27" s="15">
        <v>673.611</v>
      </c>
      <c r="G27" s="15">
        <v>940.0129999999999</v>
      </c>
      <c r="H27" s="15">
        <v>984.9</v>
      </c>
      <c r="I27" s="108">
        <f>(H27/G27-1)*100</f>
        <v>4.775146726694213</v>
      </c>
      <c r="J27" s="15">
        <v>100</v>
      </c>
      <c r="K27" s="15">
        <v>100</v>
      </c>
      <c r="M27" s="71"/>
      <c r="N27" s="71"/>
      <c r="O27" s="110"/>
    </row>
    <row r="28" spans="1:11" ht="12.75">
      <c r="A28" s="16" t="s">
        <v>27</v>
      </c>
      <c r="B28" s="17"/>
      <c r="C28" s="17"/>
      <c r="D28" s="17"/>
      <c r="E28" s="17"/>
      <c r="F28" s="132"/>
      <c r="G28" s="17"/>
      <c r="H28" s="17"/>
      <c r="I28" s="17"/>
      <c r="J28" s="18"/>
      <c r="K28" s="18"/>
    </row>
    <row r="29" spans="1:11" ht="12.75">
      <c r="A29" s="16" t="s">
        <v>52</v>
      </c>
      <c r="B29" s="18"/>
      <c r="C29" s="18"/>
      <c r="D29" s="18"/>
      <c r="E29" s="18"/>
      <c r="F29" s="73"/>
      <c r="G29" s="73"/>
      <c r="H29" s="73"/>
      <c r="I29" s="7"/>
      <c r="J29" s="18"/>
      <c r="K29" s="18"/>
    </row>
    <row r="30" spans="1:11" ht="12.75">
      <c r="A30" s="19" t="s">
        <v>28</v>
      </c>
      <c r="B30" s="18"/>
      <c r="C30" s="18"/>
      <c r="F30" s="73"/>
      <c r="G30" s="73"/>
      <c r="H30" s="73"/>
      <c r="I30" s="20"/>
      <c r="J30" s="18"/>
      <c r="K30" s="18"/>
    </row>
    <row r="31" spans="6:8" ht="12.75">
      <c r="F31" s="73"/>
      <c r="G31" s="135"/>
      <c r="H31" s="73"/>
    </row>
    <row r="32" spans="6:8" ht="12.75">
      <c r="F32" s="73"/>
      <c r="G32" s="73"/>
      <c r="H32" s="73"/>
    </row>
    <row r="33" spans="6:8" ht="12.75">
      <c r="F33" s="73"/>
      <c r="G33" s="73"/>
      <c r="H33" s="73"/>
    </row>
    <row r="34" ht="12.75">
      <c r="G34" s="136"/>
    </row>
    <row r="35" spans="4:8" ht="12.75">
      <c r="D35" s="73"/>
      <c r="E35" s="73"/>
      <c r="F35" s="73"/>
      <c r="G35" s="73"/>
      <c r="H35" s="73"/>
    </row>
    <row r="43" spans="7:8" ht="12.75">
      <c r="G43" s="111"/>
      <c r="H43" s="111"/>
    </row>
  </sheetData>
  <mergeCells count="5">
    <mergeCell ref="A1:K1"/>
    <mergeCell ref="C4:C5"/>
    <mergeCell ref="I4:I5"/>
    <mergeCell ref="J4:K4"/>
    <mergeCell ref="D4:H4"/>
  </mergeCells>
  <hyperlinks>
    <hyperlink ref="C2" location="Sommaire!A1" display="Retour au sommaire"/>
  </hyperlinks>
  <printOptions/>
  <pageMargins left="0.75" right="0.75" top="1" bottom="1" header="0.4921259845" footer="0.4921259845"/>
  <pageSetup fitToHeight="1" fitToWidth="1" horizontalDpi="600" verticalDpi="600" orientation="landscape" paperSize="9" scale="94" r:id="rId1"/>
  <headerFooter alignWithMargins="0">
    <oddFooter>&amp;C&amp;F
&amp;A&amp;R&amp;D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H26" sqref="H26"/>
    </sheetView>
  </sheetViews>
  <sheetFormatPr defaultColWidth="11.421875" defaultRowHeight="12.75"/>
  <cols>
    <col min="1" max="2" width="9.28125" style="6" customWidth="1"/>
    <col min="3" max="3" width="19.7109375" style="6" customWidth="1"/>
    <col min="4" max="9" width="11.421875" style="6" customWidth="1"/>
    <col min="10" max="10" width="10.7109375" style="6" customWidth="1"/>
    <col min="11" max="11" width="11.00390625" style="6" customWidth="1"/>
    <col min="12" max="16384" width="11.421875" style="6" customWidth="1"/>
  </cols>
  <sheetData>
    <row r="1" spans="1:11" ht="15.75">
      <c r="A1" s="5" t="s">
        <v>29</v>
      </c>
      <c r="B1" s="5"/>
      <c r="C1" s="5"/>
      <c r="D1" s="5"/>
      <c r="E1" s="5"/>
      <c r="F1" s="5"/>
      <c r="G1" s="5"/>
      <c r="H1" s="5"/>
      <c r="I1" s="5"/>
      <c r="J1" s="5"/>
      <c r="K1" s="5"/>
    </row>
    <row r="2" spans="1:11" ht="12.75">
      <c r="A2" s="7"/>
      <c r="B2" s="7"/>
      <c r="C2" s="8" t="s">
        <v>4</v>
      </c>
      <c r="D2" s="7"/>
      <c r="E2" s="7"/>
      <c r="F2" s="7"/>
      <c r="G2" s="7"/>
      <c r="H2" s="7"/>
      <c r="I2" s="7"/>
      <c r="J2" s="7"/>
      <c r="K2" s="7"/>
    </row>
    <row r="3" spans="1:11" ht="12.75">
      <c r="A3" s="7"/>
      <c r="B3" s="7"/>
      <c r="C3" s="8"/>
      <c r="D3" s="7"/>
      <c r="E3" s="7"/>
      <c r="F3" s="7"/>
      <c r="G3" s="7"/>
      <c r="H3" s="7"/>
      <c r="I3" s="7"/>
      <c r="J3" s="7"/>
      <c r="K3" s="7"/>
    </row>
    <row r="4" spans="1:11" ht="24" customHeight="1">
      <c r="A4" s="9" t="s">
        <v>5</v>
      </c>
      <c r="B4" s="9"/>
      <c r="C4" s="156" t="s">
        <v>6</v>
      </c>
      <c r="D4" s="156" t="s">
        <v>53</v>
      </c>
      <c r="E4" s="160"/>
      <c r="F4" s="160"/>
      <c r="G4" s="160"/>
      <c r="H4" s="158"/>
      <c r="I4" s="158" t="s">
        <v>71</v>
      </c>
      <c r="J4" s="159" t="s">
        <v>49</v>
      </c>
      <c r="K4" s="159"/>
    </row>
    <row r="5" spans="1:11" ht="18.75" customHeight="1">
      <c r="A5" s="10">
        <v>1980</v>
      </c>
      <c r="B5" s="10">
        <v>2011</v>
      </c>
      <c r="C5" s="157"/>
      <c r="D5" s="81">
        <v>1980</v>
      </c>
      <c r="E5" s="81">
        <v>1990</v>
      </c>
      <c r="F5" s="81">
        <v>2000</v>
      </c>
      <c r="G5" s="81" t="s">
        <v>60</v>
      </c>
      <c r="H5" s="81" t="s">
        <v>58</v>
      </c>
      <c r="I5" s="159"/>
      <c r="J5" s="10">
        <v>1980</v>
      </c>
      <c r="K5" s="10">
        <v>2011</v>
      </c>
    </row>
    <row r="6" spans="1:13" ht="12.75">
      <c r="A6" s="21">
        <v>1</v>
      </c>
      <c r="B6" s="21">
        <v>1</v>
      </c>
      <c r="C6" s="22" t="s">
        <v>8</v>
      </c>
      <c r="D6" s="12">
        <v>10.058</v>
      </c>
      <c r="E6" s="12">
        <v>43.007</v>
      </c>
      <c r="F6" s="12">
        <v>82.892</v>
      </c>
      <c r="G6" s="12">
        <v>103.505</v>
      </c>
      <c r="H6" s="12">
        <v>116.1</v>
      </c>
      <c r="I6" s="107">
        <f>(H6/G6-1)*100</f>
        <v>12.168494275638864</v>
      </c>
      <c r="J6" s="12">
        <v>9.825815968660551</v>
      </c>
      <c r="K6" s="12">
        <f aca="true" t="shared" si="0" ref="K6:K13">H6/$H$27*100</f>
        <v>11.251090221920727</v>
      </c>
      <c r="L6" s="71"/>
      <c r="M6" s="71"/>
    </row>
    <row r="7" spans="1:13" ht="12.75">
      <c r="A7" s="21">
        <v>4</v>
      </c>
      <c r="B7" s="21">
        <v>2</v>
      </c>
      <c r="C7" s="22" t="s">
        <v>9</v>
      </c>
      <c r="D7" s="12">
        <v>6.968</v>
      </c>
      <c r="E7" s="12">
        <v>18.484</v>
      </c>
      <c r="F7" s="12">
        <v>29.967</v>
      </c>
      <c r="G7" s="12">
        <v>52.525</v>
      </c>
      <c r="H7" s="12">
        <v>59.9</v>
      </c>
      <c r="I7" s="107">
        <f>(H7/G7-1)*100</f>
        <v>14.040932889100421</v>
      </c>
      <c r="J7" s="12">
        <v>6.807147113703193</v>
      </c>
      <c r="K7" s="12">
        <f t="shared" si="0"/>
        <v>5.804826049035759</v>
      </c>
      <c r="L7" s="71"/>
      <c r="M7" s="71"/>
    </row>
    <row r="8" spans="1:13" ht="12.75">
      <c r="A8" s="21">
        <v>2</v>
      </c>
      <c r="B8" s="21">
        <v>3</v>
      </c>
      <c r="C8" s="22" t="s">
        <v>7</v>
      </c>
      <c r="D8" s="12">
        <v>8.235</v>
      </c>
      <c r="E8" s="12">
        <v>20.185</v>
      </c>
      <c r="F8" s="12">
        <v>32.992155273065</v>
      </c>
      <c r="G8" s="12">
        <v>46.597195921895995</v>
      </c>
      <c r="H8" s="12">
        <v>54.5</v>
      </c>
      <c r="I8" s="107">
        <f aca="true" t="shared" si="1" ref="I8:I18">(H8/G8-1)*100</f>
        <v>16.959827564195717</v>
      </c>
      <c r="J8" s="12">
        <v>8.044899035784415</v>
      </c>
      <c r="K8" s="12">
        <f t="shared" si="0"/>
        <v>5.281519527085957</v>
      </c>
      <c r="L8" s="71"/>
      <c r="M8" s="71"/>
    </row>
    <row r="9" spans="1:13" ht="12.75">
      <c r="A9" s="21">
        <v>34</v>
      </c>
      <c r="B9" s="21">
        <v>4</v>
      </c>
      <c r="C9" s="22" t="s">
        <v>10</v>
      </c>
      <c r="D9" s="12">
        <v>0.617</v>
      </c>
      <c r="E9" s="12">
        <v>2.218</v>
      </c>
      <c r="F9" s="12">
        <v>16.231</v>
      </c>
      <c r="G9" s="12">
        <v>45.814</v>
      </c>
      <c r="H9" s="12">
        <v>48.5</v>
      </c>
      <c r="I9" s="107">
        <f t="shared" si="1"/>
        <v>5.862836687475448</v>
      </c>
      <c r="J9" s="12">
        <v>0.6027568555044304</v>
      </c>
      <c r="K9" s="12">
        <f t="shared" si="0"/>
        <v>4.700067836030622</v>
      </c>
      <c r="L9" s="71"/>
      <c r="M9" s="71"/>
    </row>
    <row r="10" spans="1:13" ht="12.75">
      <c r="A10" s="21">
        <v>3</v>
      </c>
      <c r="B10" s="21">
        <v>5</v>
      </c>
      <c r="C10" s="22" t="s">
        <v>11</v>
      </c>
      <c r="D10" s="12">
        <v>8.213</v>
      </c>
      <c r="E10" s="12">
        <v>16.458</v>
      </c>
      <c r="F10" s="12">
        <v>27.493</v>
      </c>
      <c r="G10" s="12">
        <v>38.786</v>
      </c>
      <c r="H10" s="12">
        <v>43</v>
      </c>
      <c r="I10" s="107">
        <f t="shared" si="1"/>
        <v>10.864745011086473</v>
      </c>
      <c r="J10" s="12">
        <v>8.023406895069508</v>
      </c>
      <c r="K10" s="12">
        <f t="shared" si="0"/>
        <v>4.167070452563233</v>
      </c>
      <c r="L10" s="71"/>
      <c r="M10" s="71"/>
    </row>
    <row r="11" spans="1:13" ht="12.75">
      <c r="A11" s="21">
        <v>6</v>
      </c>
      <c r="B11" s="21">
        <v>6</v>
      </c>
      <c r="C11" s="22" t="s">
        <v>14</v>
      </c>
      <c r="D11" s="12">
        <v>6.566</v>
      </c>
      <c r="E11" s="12">
        <v>14.245</v>
      </c>
      <c r="F11" s="12">
        <v>18.693</v>
      </c>
      <c r="G11" s="12">
        <v>34.675</v>
      </c>
      <c r="H11" s="12">
        <v>38.8</v>
      </c>
      <c r="I11" s="107">
        <f t="shared" si="1"/>
        <v>11.896178803172308</v>
      </c>
      <c r="J11" s="12">
        <v>6.414427087912625</v>
      </c>
      <c r="K11" s="12">
        <f t="shared" si="0"/>
        <v>3.7600542688244976</v>
      </c>
      <c r="L11" s="71"/>
      <c r="M11" s="71"/>
    </row>
    <row r="12" spans="1:13" ht="12.75">
      <c r="A12" s="21">
        <v>5</v>
      </c>
      <c r="B12" s="21">
        <v>7</v>
      </c>
      <c r="C12" s="22" t="s">
        <v>12</v>
      </c>
      <c r="D12" s="12">
        <v>6.932</v>
      </c>
      <c r="E12" s="12">
        <v>15.375</v>
      </c>
      <c r="F12" s="12">
        <v>21.857</v>
      </c>
      <c r="G12" s="12">
        <v>32.4</v>
      </c>
      <c r="H12" s="12">
        <v>35.1</v>
      </c>
      <c r="I12" s="107">
        <f t="shared" si="1"/>
        <v>8.333333333333348</v>
      </c>
      <c r="J12" s="12">
        <v>6.77197815616971</v>
      </c>
      <c r="K12" s="12">
        <f t="shared" si="0"/>
        <v>3.4014923926737084</v>
      </c>
      <c r="L12" s="71"/>
      <c r="M12" s="71"/>
    </row>
    <row r="13" spans="1:13" ht="12.75">
      <c r="A13" s="21">
        <v>24</v>
      </c>
      <c r="B13" s="21">
        <v>8</v>
      </c>
      <c r="C13" s="22" t="s">
        <v>30</v>
      </c>
      <c r="D13" s="12">
        <v>0.967</v>
      </c>
      <c r="E13" s="12">
        <v>4.246</v>
      </c>
      <c r="F13" s="12">
        <v>9.274</v>
      </c>
      <c r="G13" s="12">
        <v>29.8</v>
      </c>
      <c r="H13" s="12">
        <v>31.4</v>
      </c>
      <c r="I13" s="107">
        <f t="shared" si="1"/>
        <v>5.369127516778516</v>
      </c>
      <c r="J13" s="12">
        <v>0.944677275968856</v>
      </c>
      <c r="K13" s="12">
        <f t="shared" si="0"/>
        <v>3.0429305165229183</v>
      </c>
      <c r="L13" s="71"/>
      <c r="M13" s="71"/>
    </row>
    <row r="14" spans="1:13" ht="12.75">
      <c r="A14" s="105" t="s">
        <v>18</v>
      </c>
      <c r="B14" s="21">
        <v>9</v>
      </c>
      <c r="C14" s="23" t="s">
        <v>32</v>
      </c>
      <c r="D14" s="12" t="s">
        <v>41</v>
      </c>
      <c r="E14" s="12" t="s">
        <v>41</v>
      </c>
      <c r="F14" s="24">
        <v>3.208</v>
      </c>
      <c r="G14" s="12">
        <v>27.8</v>
      </c>
      <c r="H14" s="12" t="s">
        <v>41</v>
      </c>
      <c r="I14" s="12" t="s">
        <v>41</v>
      </c>
      <c r="J14" s="12" t="s">
        <v>41</v>
      </c>
      <c r="K14" s="12" t="s">
        <v>41</v>
      </c>
      <c r="L14" s="71"/>
      <c r="M14" s="71"/>
    </row>
    <row r="15" spans="1:13" ht="12.75">
      <c r="A15" s="21">
        <v>19</v>
      </c>
      <c r="B15" s="21">
        <v>10</v>
      </c>
      <c r="C15" s="23" t="s">
        <v>21</v>
      </c>
      <c r="D15" s="12">
        <v>1.317</v>
      </c>
      <c r="E15" s="12">
        <v>5.032</v>
      </c>
      <c r="F15" s="12">
        <v>5.907</v>
      </c>
      <c r="G15" s="12">
        <v>22.174</v>
      </c>
      <c r="H15" s="12">
        <v>27.7</v>
      </c>
      <c r="I15" s="107">
        <f t="shared" si="1"/>
        <v>24.921078740867685</v>
      </c>
      <c r="J15" s="12">
        <v>1.2865976964332815</v>
      </c>
      <c r="K15" s="12">
        <f aca="true" t="shared" si="2" ref="K15:K23">H15/$H$27*100</f>
        <v>2.6843686403721287</v>
      </c>
      <c r="L15" s="71"/>
      <c r="M15" s="71"/>
    </row>
    <row r="16" spans="1:13" ht="12.75">
      <c r="A16" s="21">
        <v>27</v>
      </c>
      <c r="B16" s="21">
        <v>11</v>
      </c>
      <c r="C16" s="22" t="s">
        <v>24</v>
      </c>
      <c r="D16" s="12">
        <v>0.867</v>
      </c>
      <c r="E16" s="12">
        <v>4.326</v>
      </c>
      <c r="F16" s="12">
        <v>7.489</v>
      </c>
      <c r="G16" s="12">
        <v>20.1</v>
      </c>
      <c r="H16" s="12">
        <v>26.3</v>
      </c>
      <c r="I16" s="107">
        <f>(H16/G16-1)*100</f>
        <v>30.8457711442786</v>
      </c>
      <c r="J16" s="12">
        <v>0.8469857272647343</v>
      </c>
      <c r="K16" s="12">
        <f t="shared" si="2"/>
        <v>2.548696579125884</v>
      </c>
      <c r="L16" s="71"/>
      <c r="M16" s="71"/>
    </row>
    <row r="17" spans="1:13" ht="12.75">
      <c r="A17" s="21">
        <v>46</v>
      </c>
      <c r="B17" s="21">
        <v>12</v>
      </c>
      <c r="C17" s="22" t="s">
        <v>13</v>
      </c>
      <c r="D17" s="12">
        <v>0.327</v>
      </c>
      <c r="E17" s="12">
        <v>3.225</v>
      </c>
      <c r="F17" s="12">
        <v>7.636</v>
      </c>
      <c r="G17" s="12">
        <v>20.807</v>
      </c>
      <c r="H17" s="12">
        <v>23</v>
      </c>
      <c r="I17" s="107">
        <f t="shared" si="1"/>
        <v>10.539722208872027</v>
      </c>
      <c r="J17" s="12">
        <v>0.31945136426247767</v>
      </c>
      <c r="K17" s="12">
        <f t="shared" si="2"/>
        <v>2.22889814904545</v>
      </c>
      <c r="L17" s="71"/>
      <c r="M17" s="71"/>
    </row>
    <row r="18" spans="1:13" ht="12.75">
      <c r="A18" s="21">
        <v>7</v>
      </c>
      <c r="B18" s="21">
        <v>13</v>
      </c>
      <c r="C18" s="22" t="s">
        <v>17</v>
      </c>
      <c r="D18" s="12">
        <v>6.442</v>
      </c>
      <c r="E18" s="12">
        <v>13.417</v>
      </c>
      <c r="F18" s="12">
        <v>9.784</v>
      </c>
      <c r="G18" s="12">
        <v>18.6</v>
      </c>
      <c r="H18" s="12">
        <v>19.9</v>
      </c>
      <c r="I18" s="107">
        <f t="shared" si="1"/>
        <v>6.989247311827951</v>
      </c>
      <c r="J18" s="12">
        <v>6.293289567519515</v>
      </c>
      <c r="K18" s="12">
        <f t="shared" si="2"/>
        <v>1.9284814420001937</v>
      </c>
      <c r="L18" s="71"/>
      <c r="M18" s="71"/>
    </row>
    <row r="19" spans="1:13" ht="12.75">
      <c r="A19" s="21">
        <v>52</v>
      </c>
      <c r="B19" s="21">
        <v>14</v>
      </c>
      <c r="C19" s="23" t="s">
        <v>15</v>
      </c>
      <c r="D19" s="12">
        <v>0.265</v>
      </c>
      <c r="E19" s="12">
        <v>1.667</v>
      </c>
      <c r="F19" s="12">
        <v>5.011</v>
      </c>
      <c r="G19" s="12">
        <v>18.276</v>
      </c>
      <c r="H19" s="12">
        <v>19.6</v>
      </c>
      <c r="I19" s="107">
        <f aca="true" t="shared" si="3" ref="I19:I25">(H19/G19-1)*100</f>
        <v>7.244473626614156</v>
      </c>
      <c r="J19" s="12">
        <v>0.2588826040659223</v>
      </c>
      <c r="K19" s="12">
        <f t="shared" si="2"/>
        <v>1.899408857447427</v>
      </c>
      <c r="L19" s="71"/>
      <c r="M19" s="71"/>
    </row>
    <row r="20" spans="1:13" ht="12.75">
      <c r="A20" s="105" t="s">
        <v>18</v>
      </c>
      <c r="B20" s="21">
        <v>15</v>
      </c>
      <c r="C20" s="22" t="s">
        <v>44</v>
      </c>
      <c r="D20" s="12" t="s">
        <v>41</v>
      </c>
      <c r="E20" s="12" t="s">
        <v>41</v>
      </c>
      <c r="F20" s="12">
        <v>5.142</v>
      </c>
      <c r="G20" s="12">
        <v>14.1</v>
      </c>
      <c r="H20" s="12">
        <v>18</v>
      </c>
      <c r="I20" s="107">
        <f>(H20/G20-1)*100</f>
        <v>27.65957446808511</v>
      </c>
      <c r="J20" s="12" t="s">
        <v>41</v>
      </c>
      <c r="K20" s="12">
        <f t="shared" si="2"/>
        <v>1.7443550731660045</v>
      </c>
      <c r="L20" s="71"/>
      <c r="M20" s="71"/>
    </row>
    <row r="21" spans="1:13" ht="12.75">
      <c r="A21" s="21">
        <v>9</v>
      </c>
      <c r="B21" s="21">
        <v>16</v>
      </c>
      <c r="C21" s="22" t="s">
        <v>31</v>
      </c>
      <c r="D21" s="12">
        <v>3.149</v>
      </c>
      <c r="E21" s="12">
        <v>7.411</v>
      </c>
      <c r="F21" s="12">
        <v>6.645</v>
      </c>
      <c r="G21" s="12">
        <v>15</v>
      </c>
      <c r="H21" s="12">
        <v>17.6</v>
      </c>
      <c r="I21" s="107">
        <f>(H21/G21-1)*100</f>
        <v>17.333333333333336</v>
      </c>
      <c r="J21" s="12">
        <v>3.076306868692789</v>
      </c>
      <c r="K21" s="12">
        <f t="shared" si="2"/>
        <v>1.7055916270956488</v>
      </c>
      <c r="L21" s="71"/>
      <c r="M21" s="71"/>
    </row>
    <row r="22" spans="1:13" ht="12.75">
      <c r="A22" s="105" t="s">
        <v>18</v>
      </c>
      <c r="B22" s="21">
        <v>17</v>
      </c>
      <c r="C22" s="22" t="s">
        <v>43</v>
      </c>
      <c r="D22" s="12" t="s">
        <v>41</v>
      </c>
      <c r="E22" s="12" t="s">
        <v>41</v>
      </c>
      <c r="F22" s="12">
        <v>3.46</v>
      </c>
      <c r="G22" s="12">
        <v>14.2</v>
      </c>
      <c r="H22" s="12">
        <v>17.5</v>
      </c>
      <c r="I22" s="107">
        <f>(H22/G22-1)*100</f>
        <v>23.239436619718322</v>
      </c>
      <c r="J22" s="12" t="s">
        <v>41</v>
      </c>
      <c r="K22" s="12">
        <f t="shared" si="2"/>
        <v>1.6959007655780598</v>
      </c>
      <c r="L22" s="71"/>
      <c r="M22" s="71"/>
    </row>
    <row r="23" spans="1:13" ht="12.75">
      <c r="A23" s="21">
        <v>10</v>
      </c>
      <c r="B23" s="21">
        <v>18</v>
      </c>
      <c r="C23" s="22" t="s">
        <v>22</v>
      </c>
      <c r="D23" s="12">
        <v>2.284</v>
      </c>
      <c r="E23" s="12">
        <v>6.339</v>
      </c>
      <c r="F23" s="12">
        <v>10.778</v>
      </c>
      <c r="G23" s="12">
        <v>15.724</v>
      </c>
      <c r="H23" s="12">
        <v>16.7</v>
      </c>
      <c r="I23" s="107">
        <f t="shared" si="3"/>
        <v>6.20707199185957</v>
      </c>
      <c r="J23" s="12">
        <v>2.2312749724021375</v>
      </c>
      <c r="K23" s="12">
        <f t="shared" si="2"/>
        <v>1.6183738734373485</v>
      </c>
      <c r="L23" s="71"/>
      <c r="M23" s="71"/>
    </row>
    <row r="24" spans="1:11" ht="12.75">
      <c r="A24" s="21">
        <v>14</v>
      </c>
      <c r="B24" s="21">
        <v>19</v>
      </c>
      <c r="C24" s="22" t="s">
        <v>61</v>
      </c>
      <c r="D24" s="12">
        <v>1.734</v>
      </c>
      <c r="E24" s="12">
        <v>2.587</v>
      </c>
      <c r="F24" s="12">
        <v>9.2</v>
      </c>
      <c r="G24" s="12">
        <v>12.7</v>
      </c>
      <c r="H24" s="12">
        <v>14.6</v>
      </c>
      <c r="I24" s="107">
        <f t="shared" si="3"/>
        <v>14.960629921259837</v>
      </c>
      <c r="J24" s="12">
        <f>D24/D27*100</f>
        <v>1.6939714545294686</v>
      </c>
      <c r="K24" s="12">
        <f>H24/H27*100</f>
        <v>1.4148657815679813</v>
      </c>
    </row>
    <row r="25" spans="1:13" ht="12.75">
      <c r="A25" s="21">
        <v>15</v>
      </c>
      <c r="B25" s="21">
        <v>20</v>
      </c>
      <c r="C25" s="22" t="s">
        <v>33</v>
      </c>
      <c r="D25" s="12">
        <v>1.668</v>
      </c>
      <c r="E25" s="12">
        <v>4.155</v>
      </c>
      <c r="F25" s="12">
        <v>7.217</v>
      </c>
      <c r="G25" s="12">
        <v>12.9</v>
      </c>
      <c r="H25" s="12">
        <v>14.4</v>
      </c>
      <c r="I25" s="107">
        <f t="shared" si="3"/>
        <v>11.627906976744185</v>
      </c>
      <c r="J25" s="12">
        <v>1.6294950323847481</v>
      </c>
      <c r="K25" s="12">
        <f>H25/$H$27*100</f>
        <v>1.3954840585328034</v>
      </c>
      <c r="L25" s="71"/>
      <c r="M25" s="71"/>
    </row>
    <row r="26" spans="1:13" ht="12.75">
      <c r="A26" s="14" t="s">
        <v>51</v>
      </c>
      <c r="B26" s="9"/>
      <c r="C26" s="9"/>
      <c r="D26" s="15">
        <v>66.60900000000001</v>
      </c>
      <c r="E26" s="15">
        <f>SUM(E6:E25)</f>
        <v>182.377</v>
      </c>
      <c r="F26" s="15">
        <f>SUM(F6:F25)</f>
        <v>320.87615527306497</v>
      </c>
      <c r="G26" s="15">
        <f>SUM(G6:G25)</f>
        <v>596.4831959218961</v>
      </c>
      <c r="H26" s="15">
        <f>SUM(H6:H25)</f>
        <v>642.6000000000001</v>
      </c>
      <c r="I26" s="108">
        <f>(H26/(G26-G14)-1)*100</f>
        <v>12.997887858859091</v>
      </c>
      <c r="J26" s="15">
        <v>65.07136367632836</v>
      </c>
      <c r="K26" s="15">
        <f>H26/$H$27*100</f>
        <v>62.27347611202637</v>
      </c>
      <c r="L26" s="125"/>
      <c r="M26" s="125"/>
    </row>
    <row r="27" spans="1:13" ht="12.75">
      <c r="A27" s="14" t="s">
        <v>26</v>
      </c>
      <c r="B27" s="9"/>
      <c r="C27" s="9"/>
      <c r="D27" s="15">
        <v>102.363</v>
      </c>
      <c r="E27" s="15">
        <v>270.159</v>
      </c>
      <c r="F27" s="15">
        <v>475.47400000000005</v>
      </c>
      <c r="G27" s="15">
        <v>927.6</v>
      </c>
      <c r="H27" s="15">
        <v>1031.9</v>
      </c>
      <c r="I27" s="108">
        <f>(H27/G27-1)*100</f>
        <v>11.244070720138</v>
      </c>
      <c r="J27" s="15">
        <v>100</v>
      </c>
      <c r="K27" s="15">
        <f>H27/$H$27*100</f>
        <v>100</v>
      </c>
      <c r="L27" s="71"/>
      <c r="M27" s="71"/>
    </row>
    <row r="28" spans="1:11" ht="12.75">
      <c r="A28" s="17"/>
      <c r="B28" s="17"/>
      <c r="C28" s="17"/>
      <c r="D28" s="17"/>
      <c r="E28" s="17"/>
      <c r="F28" s="17"/>
      <c r="G28" s="17"/>
      <c r="H28" s="17"/>
      <c r="I28" s="17"/>
      <c r="J28" s="18"/>
      <c r="K28" s="18"/>
    </row>
    <row r="29" spans="1:11" ht="12.75">
      <c r="A29" s="16" t="s">
        <v>27</v>
      </c>
      <c r="B29" s="18"/>
      <c r="C29" s="18"/>
      <c r="D29" s="18"/>
      <c r="E29" s="18"/>
      <c r="F29" s="73"/>
      <c r="G29" s="73"/>
      <c r="H29" s="73"/>
      <c r="I29" s="72"/>
      <c r="J29" s="18"/>
      <c r="K29" s="18"/>
    </row>
    <row r="30" spans="1:11" ht="12.75">
      <c r="A30" s="16" t="s">
        <v>52</v>
      </c>
      <c r="B30" s="18"/>
      <c r="C30" s="18"/>
      <c r="D30" s="18"/>
      <c r="E30" s="18"/>
      <c r="F30" s="73"/>
      <c r="G30" s="73"/>
      <c r="H30" s="73"/>
      <c r="I30" s="72"/>
      <c r="J30" s="18"/>
      <c r="K30" s="18"/>
    </row>
    <row r="31" spans="1:11" ht="12.75">
      <c r="A31" s="19" t="s">
        <v>28</v>
      </c>
      <c r="B31" s="18"/>
      <c r="C31" s="18"/>
      <c r="D31" s="73"/>
      <c r="E31" s="18"/>
      <c r="F31" s="73"/>
      <c r="G31" s="73"/>
      <c r="H31" s="73"/>
      <c r="I31" s="20"/>
      <c r="J31" s="18"/>
      <c r="K31" s="18"/>
    </row>
    <row r="32" spans="6:10" ht="12.75">
      <c r="F32" s="73"/>
      <c r="G32" s="73"/>
      <c r="H32" s="73"/>
      <c r="I32" s="71"/>
      <c r="J32" s="84"/>
    </row>
    <row r="33" spans="6:8" ht="12.75">
      <c r="F33" s="73"/>
      <c r="G33" s="73"/>
      <c r="H33" s="73"/>
    </row>
    <row r="34" spans="4:8" ht="12.75">
      <c r="D34" s="71"/>
      <c r="E34" s="71"/>
      <c r="F34" s="71"/>
      <c r="G34" s="71"/>
      <c r="H34" s="71"/>
    </row>
  </sheetData>
  <mergeCells count="4">
    <mergeCell ref="C4:C5"/>
    <mergeCell ref="I4:I5"/>
    <mergeCell ref="J4:K4"/>
    <mergeCell ref="D4:H4"/>
  </mergeCells>
  <hyperlinks>
    <hyperlink ref="C2" location="Sommaire!A1" display="Retour au sommaire"/>
  </hyperlinks>
  <printOptions/>
  <pageMargins left="0.75" right="0.75" top="1" bottom="1" header="0.4921259845" footer="0.4921259845"/>
  <pageSetup fitToHeight="1" fitToWidth="1" horizontalDpi="600" verticalDpi="600" orientation="landscape" paperSize="9" scale="98" r:id="rId1"/>
  <headerFooter alignWithMargins="0">
    <oddFooter>&amp;C&amp;F
&amp;A&amp;R&amp;D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H1" sqref="H1"/>
    </sheetView>
  </sheetViews>
  <sheetFormatPr defaultColWidth="11.421875" defaultRowHeight="12.75"/>
  <cols>
    <col min="1" max="1" width="24.140625" style="0" customWidth="1"/>
    <col min="2" max="8" width="11.57421875" style="0" bestFit="1" customWidth="1"/>
    <col min="9" max="9" width="11.7109375" style="0" bestFit="1" customWidth="1"/>
    <col min="10" max="10" width="11.140625" style="0" customWidth="1"/>
    <col min="11" max="11" width="5.28125" style="0" customWidth="1"/>
    <col min="12" max="15" width="11.57421875" style="0" bestFit="1" customWidth="1"/>
  </cols>
  <sheetData>
    <row r="1" spans="1:15" ht="15.75">
      <c r="A1" s="40" t="s">
        <v>38</v>
      </c>
      <c r="B1" s="41"/>
      <c r="C1" s="41"/>
      <c r="D1" s="42"/>
      <c r="E1" s="42"/>
      <c r="F1" s="42"/>
      <c r="G1" s="6"/>
      <c r="H1" s="8" t="s">
        <v>4</v>
      </c>
      <c r="I1" s="8"/>
      <c r="J1" s="43"/>
      <c r="K1" s="43"/>
      <c r="L1" s="43"/>
      <c r="M1" s="44"/>
      <c r="N1" s="44"/>
      <c r="O1" s="45"/>
    </row>
    <row r="2" spans="1:15" ht="12.75">
      <c r="A2" s="46"/>
      <c r="B2" s="46"/>
      <c r="C2" s="46"/>
      <c r="D2" s="42"/>
      <c r="E2" s="42"/>
      <c r="F2" s="42"/>
      <c r="G2" s="42"/>
      <c r="H2" s="46" t="s">
        <v>55</v>
      </c>
      <c r="I2" s="46"/>
      <c r="J2" s="42"/>
      <c r="K2" s="42"/>
      <c r="L2" s="42" t="s">
        <v>56</v>
      </c>
      <c r="M2" s="42"/>
      <c r="N2" s="42"/>
      <c r="O2" s="45"/>
    </row>
    <row r="3" spans="1:15" ht="45" customHeight="1">
      <c r="A3" s="26"/>
      <c r="B3" s="27">
        <v>1980</v>
      </c>
      <c r="C3" s="28">
        <v>1990</v>
      </c>
      <c r="D3" s="10" t="s">
        <v>46</v>
      </c>
      <c r="E3" s="29">
        <v>2007</v>
      </c>
      <c r="F3" s="29">
        <v>2008</v>
      </c>
      <c r="G3" s="29" t="s">
        <v>42</v>
      </c>
      <c r="H3" s="29" t="s">
        <v>60</v>
      </c>
      <c r="I3" s="29" t="s">
        <v>58</v>
      </c>
      <c r="J3" s="27" t="s">
        <v>71</v>
      </c>
      <c r="K3" s="30"/>
      <c r="L3" s="27">
        <v>1980</v>
      </c>
      <c r="M3" s="27">
        <v>1990</v>
      </c>
      <c r="N3" s="10">
        <v>2000</v>
      </c>
      <c r="O3" s="29">
        <v>2011</v>
      </c>
    </row>
    <row r="4" spans="1:15" ht="12.75">
      <c r="A4" s="31" t="s">
        <v>34</v>
      </c>
      <c r="B4" s="32">
        <v>196</v>
      </c>
      <c r="C4" s="33">
        <v>262.3</v>
      </c>
      <c r="D4" s="33">
        <v>384.953</v>
      </c>
      <c r="E4" s="33">
        <v>482.9</v>
      </c>
      <c r="F4" s="33">
        <v>484.4</v>
      </c>
      <c r="G4" s="33">
        <v>461.662</v>
      </c>
      <c r="H4" s="33">
        <v>475.255</v>
      </c>
      <c r="I4" s="33">
        <v>505.715</v>
      </c>
      <c r="J4" s="34">
        <f aca="true" t="shared" si="0" ref="J4:J9">(I4/H4-1)*100</f>
        <v>6.409190855435498</v>
      </c>
      <c r="K4" s="35"/>
      <c r="L4" s="33">
        <f>B4/B$9*100</f>
        <v>68.81031873922645</v>
      </c>
      <c r="M4" s="33">
        <f>C4/C$9*100</f>
        <v>60.14675533134602</v>
      </c>
      <c r="N4" s="33">
        <f aca="true" t="shared" si="1" ref="N4:N9">D4/$D$9*100</f>
        <v>57.14767128209011</v>
      </c>
      <c r="O4" s="33">
        <f aca="true" t="shared" si="2" ref="O4:O9">I4/$I$9*100</f>
        <v>51.34683724235963</v>
      </c>
    </row>
    <row r="5" spans="1:15" ht="12.75">
      <c r="A5" s="31" t="s">
        <v>35</v>
      </c>
      <c r="B5" s="32">
        <v>7.07</v>
      </c>
      <c r="C5" s="33">
        <v>15.2</v>
      </c>
      <c r="D5" s="33">
        <v>26.236</v>
      </c>
      <c r="E5" s="33">
        <v>43.2</v>
      </c>
      <c r="F5" s="33">
        <v>44.4</v>
      </c>
      <c r="G5" s="33">
        <v>45.85</v>
      </c>
      <c r="H5" s="33">
        <v>49.738</v>
      </c>
      <c r="I5" s="33">
        <v>49.942</v>
      </c>
      <c r="J5" s="34">
        <f t="shared" si="0"/>
        <v>0.41014918171218273</v>
      </c>
      <c r="K5" s="35"/>
      <c r="L5" s="33">
        <f aca="true" t="shared" si="3" ref="L5:M9">B5/B$9*100</f>
        <v>2.4820864973792394</v>
      </c>
      <c r="M5" s="33">
        <f t="shared" si="3"/>
        <v>3.485439119468012</v>
      </c>
      <c r="N5" s="33">
        <f t="shared" si="1"/>
        <v>3.8948295084254863</v>
      </c>
      <c r="O5" s="33">
        <f t="shared" si="2"/>
        <v>5.070768605949843</v>
      </c>
    </row>
    <row r="6" spans="1:15" ht="12.75">
      <c r="A6" s="36" t="s">
        <v>36</v>
      </c>
      <c r="B6" s="32">
        <v>22.247</v>
      </c>
      <c r="C6" s="33">
        <v>56.2</v>
      </c>
      <c r="D6" s="33">
        <v>110.143</v>
      </c>
      <c r="E6" s="33">
        <v>182</v>
      </c>
      <c r="F6" s="33">
        <v>184.1</v>
      </c>
      <c r="G6" s="33">
        <v>181.12</v>
      </c>
      <c r="H6" s="33">
        <v>204.432</v>
      </c>
      <c r="I6" s="33">
        <v>216.944</v>
      </c>
      <c r="J6" s="34">
        <f t="shared" si="0"/>
        <v>6.120372544415753</v>
      </c>
      <c r="K6" s="35"/>
      <c r="L6" s="33">
        <f t="shared" si="3"/>
        <v>7.810322249956993</v>
      </c>
      <c r="M6" s="33">
        <f t="shared" si="3"/>
        <v>12.886952533822518</v>
      </c>
      <c r="N6" s="33">
        <f t="shared" si="1"/>
        <v>16.351128470289233</v>
      </c>
      <c r="O6" s="33">
        <f t="shared" si="2"/>
        <v>22.027007818052596</v>
      </c>
    </row>
    <row r="7" spans="1:15" ht="12.75">
      <c r="A7" s="31" t="s">
        <v>68</v>
      </c>
      <c r="B7" s="32">
        <v>53.703</v>
      </c>
      <c r="C7" s="33">
        <v>92.8</v>
      </c>
      <c r="D7" s="33">
        <v>128.189</v>
      </c>
      <c r="E7" s="33">
        <v>144</v>
      </c>
      <c r="F7" s="33">
        <v>148</v>
      </c>
      <c r="G7" s="33">
        <v>141.697</v>
      </c>
      <c r="H7" s="33">
        <v>150.674</v>
      </c>
      <c r="I7" s="33">
        <v>156.566</v>
      </c>
      <c r="J7" s="34">
        <f t="shared" si="0"/>
        <v>3.9104291384047585</v>
      </c>
      <c r="K7" s="35"/>
      <c r="L7" s="33">
        <f t="shared" si="3"/>
        <v>18.853676261493256</v>
      </c>
      <c r="M7" s="33">
        <f t="shared" si="3"/>
        <v>21.279523045173125</v>
      </c>
      <c r="N7" s="33">
        <f t="shared" si="1"/>
        <v>19.03012272661818</v>
      </c>
      <c r="O7" s="33">
        <f t="shared" si="2"/>
        <v>15.896639252716014</v>
      </c>
    </row>
    <row r="8" spans="1:15" ht="12.75">
      <c r="A8" s="31" t="s">
        <v>37</v>
      </c>
      <c r="B8" s="32">
        <v>5.821</v>
      </c>
      <c r="C8" s="33">
        <v>9.6</v>
      </c>
      <c r="D8" s="33">
        <v>24.09</v>
      </c>
      <c r="E8" s="33">
        <v>45.6</v>
      </c>
      <c r="F8" s="33">
        <v>55.2</v>
      </c>
      <c r="G8" s="33">
        <v>52.446</v>
      </c>
      <c r="H8" s="33">
        <v>59.914</v>
      </c>
      <c r="I8" s="33">
        <v>55.733</v>
      </c>
      <c r="J8" s="34">
        <f t="shared" si="0"/>
        <v>-6.978335614380615</v>
      </c>
      <c r="K8" s="35"/>
      <c r="L8" s="33">
        <f t="shared" si="3"/>
        <v>2.043596251944067</v>
      </c>
      <c r="M8" s="33">
        <f t="shared" si="3"/>
        <v>2.201329970190323</v>
      </c>
      <c r="N8" s="33">
        <f t="shared" si="1"/>
        <v>3.5762480125769915</v>
      </c>
      <c r="O8" s="33">
        <f t="shared" si="2"/>
        <v>5.658747080921922</v>
      </c>
    </row>
    <row r="9" spans="1:15" ht="12.75">
      <c r="A9" s="29" t="s">
        <v>26</v>
      </c>
      <c r="B9" s="37">
        <v>284.841</v>
      </c>
      <c r="C9" s="38">
        <v>436.1</v>
      </c>
      <c r="D9" s="15">
        <f aca="true" t="shared" si="4" ref="D9:I9">SUM(D4:D8)</f>
        <v>673.611</v>
      </c>
      <c r="E9" s="15">
        <f t="shared" si="4"/>
        <v>897.7</v>
      </c>
      <c r="F9" s="15">
        <f t="shared" si="4"/>
        <v>916.1</v>
      </c>
      <c r="G9" s="15">
        <f t="shared" si="4"/>
        <v>882.7750000000001</v>
      </c>
      <c r="H9" s="15">
        <f t="shared" si="4"/>
        <v>940.0129999999999</v>
      </c>
      <c r="I9" s="15">
        <f t="shared" si="4"/>
        <v>984.8999999999999</v>
      </c>
      <c r="J9" s="74">
        <f t="shared" si="0"/>
        <v>4.7751467266941905</v>
      </c>
      <c r="K9" s="39"/>
      <c r="L9" s="38">
        <f t="shared" si="3"/>
        <v>100</v>
      </c>
      <c r="M9" s="38">
        <f t="shared" si="3"/>
        <v>100</v>
      </c>
      <c r="N9" s="38">
        <f t="shared" si="1"/>
        <v>100</v>
      </c>
      <c r="O9" s="38">
        <f t="shared" si="2"/>
        <v>100</v>
      </c>
    </row>
    <row r="10" spans="1:9" ht="12.75">
      <c r="A10" s="19" t="s">
        <v>28</v>
      </c>
      <c r="D10" s="85"/>
      <c r="E10" s="85"/>
      <c r="F10" s="85"/>
      <c r="G10" s="87"/>
      <c r="H10" s="87"/>
      <c r="I10" s="87"/>
    </row>
    <row r="11" spans="4:15" ht="12.75">
      <c r="D11" s="85"/>
      <c r="E11" s="85"/>
      <c r="F11" s="85"/>
      <c r="G11" s="85"/>
      <c r="H11" s="85"/>
      <c r="I11" s="134"/>
      <c r="L11" s="104"/>
      <c r="M11" s="104"/>
      <c r="N11" s="104"/>
      <c r="O11" s="104"/>
    </row>
    <row r="12" spans="8:13" ht="12.75">
      <c r="H12" s="137"/>
      <c r="I12" s="137"/>
      <c r="L12" s="104"/>
      <c r="M12" s="104"/>
    </row>
    <row r="13" spans="12:13" ht="12.75">
      <c r="L13" s="104"/>
      <c r="M13" s="104"/>
    </row>
    <row r="14" spans="12:13" ht="12.75">
      <c r="L14" s="104"/>
      <c r="M14" s="104"/>
    </row>
    <row r="15" spans="12:13" ht="12.75">
      <c r="L15" s="104"/>
      <c r="M15" s="104"/>
    </row>
    <row r="16" spans="9:13" ht="12.75">
      <c r="I16" s="138"/>
      <c r="L16" s="104"/>
      <c r="M16" s="104"/>
    </row>
    <row r="17" ht="12.75">
      <c r="I17" s="138"/>
    </row>
    <row r="27" spans="6:7" ht="12.75">
      <c r="F27" s="112"/>
      <c r="G27" s="112"/>
    </row>
  </sheetData>
  <hyperlinks>
    <hyperlink ref="H1" location="Sommaire!A1" display="Retour au sommaire"/>
  </hyperlinks>
  <printOptions/>
  <pageMargins left="0.75" right="0.75" top="1" bottom="1" header="0.4921259845" footer="0.4921259845"/>
  <pageSetup fitToHeight="1" fitToWidth="1" horizontalDpi="600" verticalDpi="600" orientation="landscape" paperSize="9" scale="73" r:id="rId1"/>
  <headerFooter alignWithMargins="0">
    <oddFooter>&amp;C&amp;F
&amp;A&amp;R&amp;D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1"/>
  <sheetViews>
    <sheetView workbookViewId="0" topLeftCell="A1">
      <selection activeCell="A8" sqref="A8"/>
    </sheetView>
  </sheetViews>
  <sheetFormatPr defaultColWidth="11.421875" defaultRowHeight="12.75"/>
  <cols>
    <col min="1" max="1" width="16.7109375" style="0" customWidth="1"/>
    <col min="2" max="2" width="10.00390625" style="0" customWidth="1"/>
    <col min="3" max="3" width="9.421875" style="0" customWidth="1"/>
    <col min="4" max="4" width="11.00390625" style="0" customWidth="1"/>
    <col min="6" max="6" width="10.421875" style="0" customWidth="1"/>
    <col min="7" max="7" width="10.140625" style="0" customWidth="1"/>
    <col min="8" max="8" width="11.28125" style="0" customWidth="1"/>
    <col min="9" max="9" width="11.57421875" style="0" customWidth="1"/>
    <col min="10" max="10" width="10.8515625" style="0" customWidth="1"/>
    <col min="12" max="12" width="9.8515625" style="0" customWidth="1"/>
    <col min="13" max="13" width="9.57421875" style="0" customWidth="1"/>
    <col min="14" max="14" width="9.140625" style="0" customWidth="1"/>
    <col min="15" max="15" width="9.28125" style="0" customWidth="1"/>
    <col min="16" max="16" width="9.140625" style="0" customWidth="1"/>
  </cols>
  <sheetData>
    <row r="1" spans="1:16" ht="15.75">
      <c r="A1" s="40" t="s">
        <v>39</v>
      </c>
      <c r="B1" s="41"/>
      <c r="C1" s="41"/>
      <c r="D1" s="42"/>
      <c r="E1" s="42"/>
      <c r="F1" s="42"/>
      <c r="G1" s="42"/>
      <c r="H1" s="6"/>
      <c r="I1" s="42"/>
      <c r="J1" s="42"/>
      <c r="K1" s="42"/>
      <c r="L1" s="42"/>
      <c r="M1" s="42"/>
      <c r="N1" s="42"/>
      <c r="O1" s="42"/>
      <c r="P1" s="44"/>
    </row>
    <row r="2" spans="1:15" ht="12.75">
      <c r="A2" s="126"/>
      <c r="B2" s="127"/>
      <c r="C2" s="51"/>
      <c r="D2" s="42"/>
      <c r="E2" s="42"/>
      <c r="F2" s="8" t="s">
        <v>4</v>
      </c>
      <c r="H2" s="127"/>
      <c r="I2" s="109" t="s">
        <v>57</v>
      </c>
      <c r="J2" s="42"/>
      <c r="K2" s="42"/>
      <c r="L2" s="42" t="s">
        <v>56</v>
      </c>
      <c r="M2" s="42"/>
      <c r="N2" s="42"/>
      <c r="O2" s="45"/>
    </row>
    <row r="3" spans="1:15" s="85" customFormat="1" ht="38.25">
      <c r="A3" s="26"/>
      <c r="B3" s="27">
        <v>1980</v>
      </c>
      <c r="C3" s="28">
        <v>1990</v>
      </c>
      <c r="D3" s="10">
        <v>2000</v>
      </c>
      <c r="E3" s="29">
        <v>2007</v>
      </c>
      <c r="F3" s="29">
        <v>2008</v>
      </c>
      <c r="G3" s="29" t="s">
        <v>42</v>
      </c>
      <c r="H3" s="29" t="s">
        <v>60</v>
      </c>
      <c r="I3" s="29" t="s">
        <v>58</v>
      </c>
      <c r="J3" s="27" t="s">
        <v>71</v>
      </c>
      <c r="K3" s="30"/>
      <c r="L3" s="27">
        <v>1980</v>
      </c>
      <c r="M3" s="27">
        <v>1990</v>
      </c>
      <c r="N3" s="10">
        <v>2000</v>
      </c>
      <c r="O3" s="29">
        <v>2011</v>
      </c>
    </row>
    <row r="4" spans="1:15" ht="12.75">
      <c r="A4" s="128" t="s">
        <v>34</v>
      </c>
      <c r="B4" s="32">
        <v>61.654</v>
      </c>
      <c r="C4" s="129">
        <v>142.885</v>
      </c>
      <c r="D4" s="129">
        <v>231.765</v>
      </c>
      <c r="E4" s="129">
        <v>434.0353019567791</v>
      </c>
      <c r="F4" s="129">
        <v>471.8047151709645</v>
      </c>
      <c r="G4" s="129">
        <v>412.257</v>
      </c>
      <c r="H4" s="129">
        <v>409.652</v>
      </c>
      <c r="I4" s="129">
        <v>463.835</v>
      </c>
      <c r="J4" s="34">
        <f aca="true" t="shared" si="0" ref="J4:J9">100*(I4/H4-1)</f>
        <v>13.226592327145958</v>
      </c>
      <c r="K4" s="47"/>
      <c r="L4" s="129">
        <f aca="true" t="shared" si="1" ref="L4:M9">B4/B$9*100</f>
        <v>60.23074743803913</v>
      </c>
      <c r="M4" s="129">
        <f t="shared" si="1"/>
        <v>52.889224493724065</v>
      </c>
      <c r="N4" s="129">
        <f aca="true" t="shared" si="2" ref="N4:N9">D4/$D$9*100</f>
        <v>48.73814746041793</v>
      </c>
      <c r="O4" s="129">
        <f aca="true" t="shared" si="3" ref="O4:O9">I4/$I$9*100</f>
        <v>44.94925904247278</v>
      </c>
    </row>
    <row r="5" spans="1:15" ht="15.75" customHeight="1">
      <c r="A5" s="128" t="s">
        <v>35</v>
      </c>
      <c r="B5" s="32">
        <v>2.71</v>
      </c>
      <c r="C5" s="129">
        <v>6.402</v>
      </c>
      <c r="D5" s="129">
        <v>10.328</v>
      </c>
      <c r="E5" s="129">
        <v>29.515</v>
      </c>
      <c r="F5" s="129">
        <v>30.316</v>
      </c>
      <c r="G5" s="129">
        <v>28.375</v>
      </c>
      <c r="H5" s="129">
        <v>30.379</v>
      </c>
      <c r="I5" s="129">
        <v>32.406</v>
      </c>
      <c r="J5" s="34">
        <f t="shared" si="0"/>
        <v>6.672372362487233</v>
      </c>
      <c r="K5" s="47"/>
      <c r="L5" s="129">
        <f t="shared" si="1"/>
        <v>2.647440969881696</v>
      </c>
      <c r="M5" s="129">
        <f t="shared" si="1"/>
        <v>2.3697156119174263</v>
      </c>
      <c r="N5" s="129">
        <f t="shared" si="2"/>
        <v>2.171887847479975</v>
      </c>
      <c r="O5" s="129">
        <f t="shared" si="3"/>
        <v>3.14039623687383</v>
      </c>
    </row>
    <row r="6" spans="1:15" ht="19.5" customHeight="1">
      <c r="A6" s="36" t="s">
        <v>36</v>
      </c>
      <c r="B6" s="130">
        <v>9.02</v>
      </c>
      <c r="C6" s="129">
        <v>46.474</v>
      </c>
      <c r="D6" s="129">
        <v>85.328</v>
      </c>
      <c r="E6" s="129">
        <v>186.324</v>
      </c>
      <c r="F6" s="129">
        <v>208.597</v>
      </c>
      <c r="G6" s="129">
        <v>203.988</v>
      </c>
      <c r="H6" s="129">
        <v>255.256</v>
      </c>
      <c r="I6" s="129">
        <v>290.794</v>
      </c>
      <c r="J6" s="34">
        <f t="shared" si="0"/>
        <v>13.922493496724853</v>
      </c>
      <c r="K6" s="47"/>
      <c r="L6" s="129">
        <f t="shared" si="1"/>
        <v>8.81177769311177</v>
      </c>
      <c r="M6" s="129">
        <f t="shared" si="1"/>
        <v>17.202462253709854</v>
      </c>
      <c r="N6" s="129">
        <f t="shared" si="2"/>
        <v>17.943730272053767</v>
      </c>
      <c r="O6" s="129">
        <f t="shared" si="3"/>
        <v>28.18022536892824</v>
      </c>
    </row>
    <row r="7" spans="1:15" ht="14.25" customHeight="1">
      <c r="A7" s="128" t="s">
        <v>68</v>
      </c>
      <c r="B7" s="32">
        <v>25.505</v>
      </c>
      <c r="C7" s="129">
        <v>69.274</v>
      </c>
      <c r="D7" s="129">
        <v>131.356</v>
      </c>
      <c r="E7" s="129">
        <v>171.749</v>
      </c>
      <c r="F7" s="129">
        <v>189.097</v>
      </c>
      <c r="G7" s="129">
        <v>166.093</v>
      </c>
      <c r="H7" s="129">
        <v>180.706</v>
      </c>
      <c r="I7" s="129">
        <v>198.499</v>
      </c>
      <c r="J7" s="34">
        <f t="shared" si="0"/>
        <v>9.846380308346149</v>
      </c>
      <c r="K7" s="47"/>
      <c r="L7" s="129">
        <f t="shared" si="1"/>
        <v>24.916229496986215</v>
      </c>
      <c r="M7" s="129">
        <f t="shared" si="1"/>
        <v>25.64193678537454</v>
      </c>
      <c r="N7" s="129">
        <f t="shared" si="2"/>
        <v>27.623015113630867</v>
      </c>
      <c r="O7" s="129">
        <f t="shared" si="3"/>
        <v>19.236114072184733</v>
      </c>
    </row>
    <row r="8" spans="1:15" ht="17.25" customHeight="1">
      <c r="A8" s="128" t="s">
        <v>37</v>
      </c>
      <c r="B8" s="32">
        <v>3.474</v>
      </c>
      <c r="C8" s="129">
        <v>5.124</v>
      </c>
      <c r="D8" s="129">
        <v>16.754</v>
      </c>
      <c r="E8" s="129">
        <v>34.983</v>
      </c>
      <c r="F8" s="129">
        <v>39.98</v>
      </c>
      <c r="G8" s="129">
        <v>42.185</v>
      </c>
      <c r="H8" s="129">
        <v>51.655</v>
      </c>
      <c r="I8" s="129">
        <v>46.374</v>
      </c>
      <c r="J8" s="34">
        <f t="shared" si="0"/>
        <v>-10.223598877165808</v>
      </c>
      <c r="K8" s="47"/>
      <c r="L8" s="129">
        <f t="shared" si="1"/>
        <v>3.3938044019811846</v>
      </c>
      <c r="M8" s="129">
        <f t="shared" si="1"/>
        <v>1.8966608552741162</v>
      </c>
      <c r="N8" s="129">
        <f t="shared" si="2"/>
        <v>3.5232193064174577</v>
      </c>
      <c r="O8" s="129">
        <f t="shared" si="3"/>
        <v>4.494005279540425</v>
      </c>
    </row>
    <row r="9" spans="1:15" ht="12.75">
      <c r="A9" s="28" t="s">
        <v>26</v>
      </c>
      <c r="B9" s="37">
        <v>102.363</v>
      </c>
      <c r="C9" s="131">
        <v>270.159</v>
      </c>
      <c r="D9" s="131">
        <f aca="true" t="shared" si="4" ref="D9:I9">SUM(D4:D8)</f>
        <v>475.531</v>
      </c>
      <c r="E9" s="131">
        <f t="shared" si="4"/>
        <v>856.6063019567791</v>
      </c>
      <c r="F9" s="131">
        <f t="shared" si="4"/>
        <v>939.7947151709645</v>
      </c>
      <c r="G9" s="131">
        <f t="shared" si="4"/>
        <v>852.8979999999999</v>
      </c>
      <c r="H9" s="131">
        <f t="shared" si="4"/>
        <v>927.648</v>
      </c>
      <c r="I9" s="131">
        <f t="shared" si="4"/>
        <v>1031.908</v>
      </c>
      <c r="J9" s="74">
        <f t="shared" si="0"/>
        <v>11.239176929180017</v>
      </c>
      <c r="K9" s="48"/>
      <c r="L9" s="131">
        <f t="shared" si="1"/>
        <v>100</v>
      </c>
      <c r="M9" s="131">
        <f t="shared" si="1"/>
        <v>100</v>
      </c>
      <c r="N9" s="131">
        <f t="shared" si="2"/>
        <v>100</v>
      </c>
      <c r="O9" s="131">
        <f t="shared" si="3"/>
        <v>100</v>
      </c>
    </row>
    <row r="10" spans="1:15" ht="12.75">
      <c r="A10" s="19" t="s">
        <v>28</v>
      </c>
      <c r="B10" s="49"/>
      <c r="C10" s="49"/>
      <c r="D10" s="87"/>
      <c r="E10" s="42"/>
      <c r="F10" s="87"/>
      <c r="G10" s="87"/>
      <c r="H10" s="87"/>
      <c r="I10" s="87"/>
      <c r="J10" s="42"/>
      <c r="K10" s="42"/>
      <c r="L10" s="42"/>
      <c r="M10" s="50"/>
      <c r="N10" s="50"/>
      <c r="O10" s="50"/>
    </row>
    <row r="11" ht="12.75">
      <c r="D11" s="111"/>
    </row>
  </sheetData>
  <hyperlinks>
    <hyperlink ref="F2" location="Sommaire!A1" display="Retour au sommaire"/>
  </hyperlinks>
  <printOptions/>
  <pageMargins left="0.75" right="0.75" top="1" bottom="1" header="0.4921259845" footer="0.4921259845"/>
  <pageSetup fitToHeight="1" fitToWidth="1" horizontalDpi="600" verticalDpi="600" orientation="landscape" paperSize="9" scale="81"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B3" sqref="B3"/>
    </sheetView>
  </sheetViews>
  <sheetFormatPr defaultColWidth="11.421875" defaultRowHeight="12.75"/>
  <cols>
    <col min="1" max="1" width="17.140625" style="0" customWidth="1"/>
  </cols>
  <sheetData>
    <row r="1" spans="1:11" ht="15.75">
      <c r="A1" s="40" t="s">
        <v>69</v>
      </c>
      <c r="B1" s="69"/>
      <c r="C1" s="69"/>
      <c r="D1" s="69"/>
      <c r="E1" s="69"/>
      <c r="F1" s="69"/>
      <c r="G1" s="69"/>
      <c r="H1" s="69"/>
      <c r="I1" s="69"/>
      <c r="J1" s="69"/>
      <c r="K1" s="69"/>
    </row>
    <row r="2" s="85" customFormat="1" ht="12.75"/>
    <row r="3" spans="1:13" ht="12.75">
      <c r="A3" s="56"/>
      <c r="B3" s="8" t="s">
        <v>4</v>
      </c>
      <c r="C3" s="56"/>
      <c r="D3" s="56"/>
      <c r="E3" s="56"/>
      <c r="F3" s="56"/>
      <c r="G3" s="56"/>
      <c r="H3" s="56"/>
      <c r="I3" s="56"/>
      <c r="J3" s="66"/>
      <c r="K3" s="56"/>
      <c r="L3" s="56"/>
      <c r="M3" s="56" t="s">
        <v>55</v>
      </c>
    </row>
    <row r="4" spans="1:13" ht="12.75">
      <c r="A4" s="52"/>
      <c r="B4" s="52" t="s">
        <v>46</v>
      </c>
      <c r="C4" s="52">
        <v>2001</v>
      </c>
      <c r="D4" s="52">
        <v>2002</v>
      </c>
      <c r="E4" s="52">
        <v>2003</v>
      </c>
      <c r="F4" s="52">
        <v>2004</v>
      </c>
      <c r="G4" s="52">
        <v>2005</v>
      </c>
      <c r="H4" s="52">
        <v>2006</v>
      </c>
      <c r="I4" s="52">
        <v>2007</v>
      </c>
      <c r="J4" s="52">
        <v>2008</v>
      </c>
      <c r="K4" s="52" t="s">
        <v>42</v>
      </c>
      <c r="L4" s="52" t="s">
        <v>60</v>
      </c>
      <c r="M4" s="52" t="s">
        <v>58</v>
      </c>
    </row>
    <row r="5" spans="1:13" ht="12.75">
      <c r="A5" s="53" t="s">
        <v>7</v>
      </c>
      <c r="B5" s="54">
        <v>77.19</v>
      </c>
      <c r="C5" s="54">
        <v>75.203</v>
      </c>
      <c r="D5" s="54">
        <v>77.012</v>
      </c>
      <c r="E5" s="54">
        <v>75.048</v>
      </c>
      <c r="F5" s="55">
        <v>75.121</v>
      </c>
      <c r="G5" s="55">
        <v>74.988</v>
      </c>
      <c r="H5" s="55">
        <v>78.9</v>
      </c>
      <c r="I5" s="55">
        <v>80.853</v>
      </c>
      <c r="J5" s="55">
        <v>79.218</v>
      </c>
      <c r="K5" s="55">
        <v>76.764</v>
      </c>
      <c r="L5" s="55">
        <v>77.6</v>
      </c>
      <c r="M5" s="55">
        <v>81.4</v>
      </c>
    </row>
    <row r="6" spans="1:17" ht="12.75">
      <c r="A6" s="56" t="s">
        <v>50</v>
      </c>
      <c r="B6" s="59">
        <v>11.459135910785305</v>
      </c>
      <c r="C6" s="58">
        <v>10.962536443148688</v>
      </c>
      <c r="D6" s="58">
        <v>10.902038505096263</v>
      </c>
      <c r="E6" s="58">
        <v>10.826312752452395</v>
      </c>
      <c r="F6" s="59">
        <v>9.871353482260185</v>
      </c>
      <c r="G6" s="59">
        <v>9.45305105853051</v>
      </c>
      <c r="H6" s="59">
        <v>9.368321063880314</v>
      </c>
      <c r="I6" s="59">
        <v>9.00668374735435</v>
      </c>
      <c r="J6" s="59">
        <v>8.647309245715533</v>
      </c>
      <c r="K6" s="59">
        <v>8.70949405649984</v>
      </c>
      <c r="L6" s="59">
        <v>8.255204981207708</v>
      </c>
      <c r="M6" s="59">
        <v>8.264798456696113</v>
      </c>
      <c r="N6" s="117"/>
      <c r="O6" s="117"/>
      <c r="P6" s="117"/>
      <c r="Q6" s="117"/>
    </row>
    <row r="7" spans="1:17" ht="13.5" thickBot="1">
      <c r="A7" s="77" t="s">
        <v>40</v>
      </c>
      <c r="B7" s="75">
        <v>20.051798531249272</v>
      </c>
      <c r="C7" s="78">
        <v>19.1210272056954</v>
      </c>
      <c r="D7" s="79">
        <v>19.025126546785874</v>
      </c>
      <c r="E7" s="79">
        <v>18.529821338627002</v>
      </c>
      <c r="F7" s="75">
        <v>17.8500822157379</v>
      </c>
      <c r="G7" s="75">
        <v>17.320430706183814</v>
      </c>
      <c r="H7" s="75">
        <v>17.09272097053726</v>
      </c>
      <c r="I7" s="75">
        <v>16.743218057568853</v>
      </c>
      <c r="J7" s="75">
        <v>16.353839801816683</v>
      </c>
      <c r="K7" s="75">
        <v>16.658492654239275</v>
      </c>
      <c r="L7" s="75">
        <v>16.328076506296618</v>
      </c>
      <c r="M7" s="75">
        <v>16.09602246324511</v>
      </c>
      <c r="N7" s="117"/>
      <c r="O7" s="117"/>
      <c r="P7" s="117"/>
      <c r="Q7" s="117"/>
    </row>
    <row r="8" spans="1:13" ht="12.75">
      <c r="A8" s="63"/>
      <c r="B8" s="116"/>
      <c r="C8" s="57"/>
      <c r="D8" s="58"/>
      <c r="E8" s="58"/>
      <c r="F8" s="59"/>
      <c r="G8" s="59"/>
      <c r="H8" s="59"/>
      <c r="I8" s="62"/>
      <c r="J8" s="118"/>
      <c r="K8" s="76"/>
      <c r="L8" s="118"/>
      <c r="M8" s="76"/>
    </row>
    <row r="9" spans="1:13" ht="16.5" customHeight="1">
      <c r="A9" s="64" t="s">
        <v>8</v>
      </c>
      <c r="B9" s="55">
        <v>51.238</v>
      </c>
      <c r="C9" s="54">
        <v>46.907</v>
      </c>
      <c r="D9" s="54">
        <v>43.582</v>
      </c>
      <c r="E9" s="54">
        <v>41.218</v>
      </c>
      <c r="F9" s="54">
        <v>46.086</v>
      </c>
      <c r="G9" s="54">
        <v>49.206</v>
      </c>
      <c r="H9" s="55">
        <v>50.977</v>
      </c>
      <c r="I9" s="55">
        <v>55.979</v>
      </c>
      <c r="J9" s="55">
        <v>57.937</v>
      </c>
      <c r="K9" s="55">
        <v>54.962</v>
      </c>
      <c r="L9" s="55">
        <v>59.8</v>
      </c>
      <c r="M9" s="55">
        <v>62.3</v>
      </c>
    </row>
    <row r="10" spans="1:15" ht="12.75">
      <c r="A10" s="60" t="s">
        <v>50</v>
      </c>
      <c r="B10" s="62">
        <v>7.606467234056451</v>
      </c>
      <c r="C10" s="61">
        <v>6.837755102040817</v>
      </c>
      <c r="D10" s="61">
        <v>6.1695922989807475</v>
      </c>
      <c r="E10" s="61">
        <v>5.946047316791691</v>
      </c>
      <c r="F10" s="61">
        <v>6.055978975032851</v>
      </c>
      <c r="G10" s="61">
        <v>6.1277708592777085</v>
      </c>
      <c r="H10" s="62">
        <v>6.0528378057468535</v>
      </c>
      <c r="I10" s="62">
        <v>6.235824885819316</v>
      </c>
      <c r="J10" s="59">
        <v>6.324309573190699</v>
      </c>
      <c r="K10" s="59">
        <v>6.2358815634066005</v>
      </c>
      <c r="L10" s="59">
        <v>6.361072787479537</v>
      </c>
      <c r="M10" s="59">
        <v>6.325515280739161</v>
      </c>
      <c r="N10" s="117"/>
      <c r="O10" s="117"/>
    </row>
    <row r="11" spans="1:13" ht="12.75">
      <c r="A11" s="63"/>
      <c r="B11" s="116"/>
      <c r="C11" s="57"/>
      <c r="D11" s="58"/>
      <c r="E11" s="58"/>
      <c r="F11" s="59"/>
      <c r="G11" s="59"/>
      <c r="H11" s="59"/>
      <c r="I11" s="119"/>
      <c r="J11" s="120"/>
      <c r="K11" s="65"/>
      <c r="L11" s="65"/>
      <c r="M11" s="65"/>
    </row>
    <row r="12" spans="1:13" ht="12.75">
      <c r="A12" s="64" t="s">
        <v>10</v>
      </c>
      <c r="B12" s="55">
        <v>31.236</v>
      </c>
      <c r="C12" s="54">
        <v>33.7</v>
      </c>
      <c r="D12" s="54">
        <v>36.803</v>
      </c>
      <c r="E12" s="54">
        <v>32.97</v>
      </c>
      <c r="F12" s="54">
        <v>41.761</v>
      </c>
      <c r="G12" s="54">
        <v>46.809</v>
      </c>
      <c r="H12" s="55">
        <v>49.9</v>
      </c>
      <c r="I12" s="55">
        <v>54.7</v>
      </c>
      <c r="J12" s="55">
        <v>53.049</v>
      </c>
      <c r="K12" s="55">
        <v>50.875</v>
      </c>
      <c r="L12" s="55">
        <v>55.665</v>
      </c>
      <c r="M12" s="55">
        <v>57.6</v>
      </c>
    </row>
    <row r="13" spans="1:15" ht="13.5" thickBot="1">
      <c r="A13" s="77" t="s">
        <v>50</v>
      </c>
      <c r="B13" s="80">
        <v>4.636058496669443</v>
      </c>
      <c r="C13" s="80">
        <v>4.9</v>
      </c>
      <c r="D13" s="80">
        <v>5.24</v>
      </c>
      <c r="E13" s="80">
        <v>4.73</v>
      </c>
      <c r="F13" s="80">
        <v>5.47</v>
      </c>
      <c r="G13" s="80">
        <v>5.835411471321696</v>
      </c>
      <c r="H13" s="121">
        <v>5.924958442175255</v>
      </c>
      <c r="I13" s="121">
        <v>6.093349671382422</v>
      </c>
      <c r="J13" s="75">
        <v>5.790743368627879</v>
      </c>
      <c r="K13" s="75">
        <v>5.772178496748859</v>
      </c>
      <c r="L13" s="75">
        <v>5.921222687542615</v>
      </c>
      <c r="M13" s="75">
        <v>5.848309473042948</v>
      </c>
      <c r="N13" s="117"/>
      <c r="O13" s="117"/>
    </row>
    <row r="14" spans="1:13" ht="12.75">
      <c r="A14" s="63"/>
      <c r="B14" s="116"/>
      <c r="C14" s="57"/>
      <c r="D14" s="58"/>
      <c r="E14" s="58"/>
      <c r="F14" s="59"/>
      <c r="G14" s="59"/>
      <c r="H14" s="59"/>
      <c r="I14" s="119"/>
      <c r="J14" s="120"/>
      <c r="K14" s="65"/>
      <c r="L14" s="65"/>
      <c r="M14" s="65"/>
    </row>
    <row r="15" spans="1:13" ht="12.75">
      <c r="A15" s="53" t="s">
        <v>9</v>
      </c>
      <c r="B15" s="55">
        <v>46.4</v>
      </c>
      <c r="C15" s="54">
        <v>50.094</v>
      </c>
      <c r="D15" s="54">
        <v>52.327</v>
      </c>
      <c r="E15" s="54">
        <v>50.854</v>
      </c>
      <c r="F15" s="55">
        <v>52.43</v>
      </c>
      <c r="G15" s="55">
        <v>55.914</v>
      </c>
      <c r="H15" s="55">
        <v>58.19</v>
      </c>
      <c r="I15" s="55">
        <v>58.666</v>
      </c>
      <c r="J15" s="55">
        <v>57.192</v>
      </c>
      <c r="K15" s="55">
        <v>52.178</v>
      </c>
      <c r="L15" s="55">
        <v>52.677</v>
      </c>
      <c r="M15" s="55">
        <v>56.7</v>
      </c>
    </row>
    <row r="16" spans="1:15" ht="12.75">
      <c r="A16" s="56" t="s">
        <v>50</v>
      </c>
      <c r="B16" s="59">
        <v>6.88824855888636</v>
      </c>
      <c r="C16" s="58">
        <v>7.302332361516036</v>
      </c>
      <c r="D16" s="58">
        <v>7.407559456398641</v>
      </c>
      <c r="E16" s="58">
        <v>7.336122331217541</v>
      </c>
      <c r="F16" s="59">
        <v>6.889618922470434</v>
      </c>
      <c r="G16" s="59">
        <v>6.963387297633873</v>
      </c>
      <c r="H16" s="59">
        <v>6.909285205414391</v>
      </c>
      <c r="I16" s="59">
        <v>6.535145371504957</v>
      </c>
      <c r="J16" s="59">
        <v>6.242986573518175</v>
      </c>
      <c r="K16" s="59">
        <v>5.920014341098024</v>
      </c>
      <c r="L16" s="59">
        <v>5.603381793077919</v>
      </c>
      <c r="M16" s="59">
        <v>5.756929637526653</v>
      </c>
      <c r="N16" s="117"/>
      <c r="O16" s="117"/>
    </row>
    <row r="17" spans="1:15" ht="13.5" thickBot="1">
      <c r="A17" s="77" t="s">
        <v>40</v>
      </c>
      <c r="B17" s="86">
        <v>12.053419508355566</v>
      </c>
      <c r="C17" s="78">
        <v>12.736842105263158</v>
      </c>
      <c r="D17" s="79">
        <v>12.926917841552802</v>
      </c>
      <c r="E17" s="79">
        <v>12.556171175175058</v>
      </c>
      <c r="F17" s="79">
        <v>12.45829808670196</v>
      </c>
      <c r="G17" s="79">
        <v>12.758723762541157</v>
      </c>
      <c r="H17" s="75">
        <v>12.606152512998266</v>
      </c>
      <c r="I17" s="75">
        <v>12.148685027956098</v>
      </c>
      <c r="J17" s="75">
        <v>11.806771263418662</v>
      </c>
      <c r="K17" s="75">
        <v>11.323104967340118</v>
      </c>
      <c r="L17" s="75">
        <v>11.065364570751576</v>
      </c>
      <c r="M17" s="75">
        <v>11.211848570835354</v>
      </c>
      <c r="N17" s="117"/>
      <c r="O17" s="117"/>
    </row>
    <row r="18" spans="1:13" ht="12.75">
      <c r="A18" s="63"/>
      <c r="B18" s="116"/>
      <c r="C18" s="57"/>
      <c r="D18" s="58"/>
      <c r="E18" s="58"/>
      <c r="F18" s="58"/>
      <c r="G18" s="58"/>
      <c r="H18" s="59"/>
      <c r="I18" s="59"/>
      <c r="J18" s="122"/>
      <c r="K18" s="76"/>
      <c r="L18" s="76"/>
      <c r="M18" s="76"/>
    </row>
    <row r="19" spans="1:13" ht="12.75">
      <c r="A19" s="53" t="s">
        <v>11</v>
      </c>
      <c r="B19" s="55">
        <v>41.181</v>
      </c>
      <c r="C19" s="54">
        <v>39.563</v>
      </c>
      <c r="D19" s="54">
        <v>39.799</v>
      </c>
      <c r="E19" s="54">
        <v>39.604</v>
      </c>
      <c r="F19" s="54">
        <v>37.071</v>
      </c>
      <c r="G19" s="54">
        <v>36.513</v>
      </c>
      <c r="H19" s="55">
        <v>41.058</v>
      </c>
      <c r="I19" s="55">
        <v>43.654</v>
      </c>
      <c r="J19" s="55">
        <v>42.734</v>
      </c>
      <c r="K19" s="55">
        <v>43.239</v>
      </c>
      <c r="L19" s="55">
        <v>43.626</v>
      </c>
      <c r="M19" s="55">
        <v>46.1</v>
      </c>
    </row>
    <row r="20" spans="1:15" ht="12.75">
      <c r="A20" s="56" t="s">
        <v>50</v>
      </c>
      <c r="B20" s="59">
        <v>6.113469049644379</v>
      </c>
      <c r="C20" s="58">
        <v>5.767201166180758</v>
      </c>
      <c r="D20" s="58">
        <v>5.634060022650057</v>
      </c>
      <c r="E20" s="58">
        <v>5.713214079630698</v>
      </c>
      <c r="F20" s="58">
        <v>4.871353482260184</v>
      </c>
      <c r="G20" s="58">
        <v>4.547073474470735</v>
      </c>
      <c r="H20" s="59">
        <v>4.875089052481595</v>
      </c>
      <c r="I20" s="59">
        <v>4.862871783446586</v>
      </c>
      <c r="J20" s="59">
        <v>4.664774587927082</v>
      </c>
      <c r="K20" s="59">
        <v>4.905812796480077</v>
      </c>
      <c r="L20" s="59">
        <v>4.640604706130138</v>
      </c>
      <c r="M20" s="59">
        <v>4.680678241445832</v>
      </c>
      <c r="N20" s="117"/>
      <c r="O20" s="117"/>
    </row>
    <row r="21" spans="1:15" ht="13.5" thickBot="1">
      <c r="A21" s="77" t="s">
        <v>40</v>
      </c>
      <c r="B21" s="86">
        <v>10.697669585637728</v>
      </c>
      <c r="C21" s="78">
        <v>10.059242308670227</v>
      </c>
      <c r="D21" s="79">
        <v>9.831987371260725</v>
      </c>
      <c r="E21" s="79">
        <v>9.778475699485448</v>
      </c>
      <c r="F21" s="79">
        <v>8.80872722433966</v>
      </c>
      <c r="G21" s="79">
        <v>8.331412846799937</v>
      </c>
      <c r="H21" s="75">
        <v>8.89471403812825</v>
      </c>
      <c r="I21" s="75">
        <v>9.03996686684614</v>
      </c>
      <c r="J21" s="75">
        <v>8.822047894302232</v>
      </c>
      <c r="K21" s="75">
        <v>9.383259911894273</v>
      </c>
      <c r="L21" s="75">
        <v>9.164105677309038</v>
      </c>
      <c r="M21" s="75">
        <v>9.115806333606875</v>
      </c>
      <c r="N21" s="117"/>
      <c r="O21" s="117"/>
    </row>
    <row r="22" spans="1:11" ht="12.75">
      <c r="A22" s="63"/>
      <c r="B22" s="57"/>
      <c r="C22" s="57"/>
      <c r="D22" s="58"/>
      <c r="E22" s="58"/>
      <c r="F22" s="58"/>
      <c r="G22" s="58"/>
      <c r="H22" s="59"/>
      <c r="I22" s="59"/>
      <c r="J22" s="123"/>
      <c r="K22" s="66"/>
    </row>
    <row r="23" spans="1:12" ht="12.75">
      <c r="A23" s="106" t="s">
        <v>27</v>
      </c>
      <c r="B23" s="58"/>
      <c r="C23" s="58"/>
      <c r="D23" s="58"/>
      <c r="E23" s="58"/>
      <c r="F23" s="58"/>
      <c r="G23" s="58"/>
      <c r="H23" s="124"/>
      <c r="I23" s="59"/>
      <c r="J23" s="59"/>
      <c r="K23" s="59"/>
      <c r="L23" s="59"/>
    </row>
    <row r="24" spans="1:12" ht="12.75">
      <c r="A24" s="19" t="s">
        <v>28</v>
      </c>
      <c r="B24" s="58"/>
      <c r="C24" s="58"/>
      <c r="D24" s="67"/>
      <c r="E24" s="68"/>
      <c r="F24" s="67"/>
      <c r="G24" s="58"/>
      <c r="H24" s="58"/>
      <c r="I24" s="58"/>
      <c r="J24" s="66"/>
      <c r="K24" s="113"/>
      <c r="L24" s="113"/>
    </row>
    <row r="25" spans="11:12" ht="12.75">
      <c r="K25" s="95"/>
      <c r="L25" s="95"/>
    </row>
    <row r="26" spans="1:9" ht="12.75">
      <c r="A26" s="2"/>
      <c r="B26" s="2"/>
      <c r="C26" s="2"/>
      <c r="D26" s="2"/>
      <c r="E26" s="2"/>
      <c r="F26" s="2"/>
      <c r="G26" s="2"/>
      <c r="H26" s="2"/>
      <c r="I26" s="2"/>
    </row>
    <row r="27" spans="1:12" ht="12.75">
      <c r="A27" s="2"/>
      <c r="B27" s="2"/>
      <c r="C27" s="2"/>
      <c r="D27" s="2"/>
      <c r="E27" s="2"/>
      <c r="F27" s="2"/>
      <c r="G27" s="2"/>
      <c r="H27" s="2"/>
      <c r="I27" s="2"/>
      <c r="J27" s="2"/>
      <c r="K27" s="95"/>
      <c r="L27" s="95"/>
    </row>
    <row r="28" spans="1:12" ht="12.75">
      <c r="A28" s="2"/>
      <c r="B28" s="2"/>
      <c r="C28" s="2"/>
      <c r="D28" s="2"/>
      <c r="E28" s="2"/>
      <c r="F28" s="140"/>
      <c r="G28" s="141"/>
      <c r="H28" s="141"/>
      <c r="I28" s="141"/>
      <c r="K28" s="114"/>
      <c r="L28" s="114"/>
    </row>
    <row r="29" spans="1:12" ht="12.75">
      <c r="A29" s="2"/>
      <c r="B29" s="2"/>
      <c r="C29" s="2"/>
      <c r="D29" s="2"/>
      <c r="E29" s="2"/>
      <c r="F29" s="140"/>
      <c r="G29" s="141"/>
      <c r="H29" s="141"/>
      <c r="I29" s="141"/>
      <c r="K29" s="115"/>
      <c r="L29" s="115"/>
    </row>
    <row r="30" spans="1:12" ht="12.75">
      <c r="A30" s="2"/>
      <c r="B30" s="135"/>
      <c r="C30" s="2"/>
      <c r="D30" s="2"/>
      <c r="E30" s="2"/>
      <c r="F30" s="140"/>
      <c r="G30" s="141"/>
      <c r="H30" s="141"/>
      <c r="I30" s="141"/>
      <c r="K30" s="95"/>
      <c r="L30" s="95"/>
    </row>
    <row r="31" spans="1:12" ht="12.75">
      <c r="A31" s="2"/>
      <c r="B31" s="142"/>
      <c r="C31" s="2"/>
      <c r="D31" s="2"/>
      <c r="E31" s="2"/>
      <c r="F31" s="140"/>
      <c r="G31" s="141"/>
      <c r="H31" s="141"/>
      <c r="I31" s="141"/>
      <c r="K31" s="95"/>
      <c r="L31" s="95"/>
    </row>
    <row r="32" spans="1:9" ht="12.75">
      <c r="A32" s="2"/>
      <c r="B32" s="2"/>
      <c r="C32" s="2"/>
      <c r="D32" s="2"/>
      <c r="E32" s="2"/>
      <c r="F32" s="140"/>
      <c r="G32" s="141"/>
      <c r="H32" s="141"/>
      <c r="I32" s="141"/>
    </row>
    <row r="33" spans="1:9" ht="12.75">
      <c r="A33" s="2"/>
      <c r="B33" s="2"/>
      <c r="C33" s="2"/>
      <c r="D33" s="2"/>
      <c r="E33" s="2"/>
      <c r="F33" s="2"/>
      <c r="G33" s="2"/>
      <c r="H33" s="2"/>
      <c r="I33" s="2"/>
    </row>
  </sheetData>
  <hyperlinks>
    <hyperlink ref="B3" location="Sommaire!A1" display="Retour au sommaire"/>
  </hyperlinks>
  <printOptions/>
  <pageMargins left="0.75" right="0.75" top="1" bottom="1" header="0.4921259845" footer="0.4921259845"/>
  <pageSetup fitToHeight="1" fitToWidth="1" horizontalDpi="600" verticalDpi="600" orientation="landscape" paperSize="9" scale="92"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34"/>
  <sheetViews>
    <sheetView workbookViewId="0" topLeftCell="A1">
      <selection activeCell="B3" sqref="B3"/>
    </sheetView>
  </sheetViews>
  <sheetFormatPr defaultColWidth="11.421875" defaultRowHeight="12.75"/>
  <cols>
    <col min="1" max="1" width="18.421875" style="0" customWidth="1"/>
    <col min="16" max="19" width="11.421875" style="95" customWidth="1"/>
  </cols>
  <sheetData>
    <row r="1" spans="1:11" ht="15.75">
      <c r="A1" s="40" t="s">
        <v>65</v>
      </c>
      <c r="B1" s="69"/>
      <c r="C1" s="69"/>
      <c r="D1" s="69"/>
      <c r="E1" s="69"/>
      <c r="F1" s="69"/>
      <c r="G1" s="69"/>
      <c r="H1" s="69"/>
      <c r="I1" s="69"/>
      <c r="J1" s="69"/>
      <c r="K1" s="69"/>
    </row>
    <row r="2" spans="16:19" s="85" customFormat="1" ht="12.75">
      <c r="P2" s="95"/>
      <c r="Q2" s="95"/>
      <c r="R2" s="95"/>
      <c r="S2" s="95"/>
    </row>
    <row r="3" spans="2:13" ht="12.75">
      <c r="B3" s="8" t="s">
        <v>4</v>
      </c>
      <c r="C3" s="56"/>
      <c r="D3" s="56"/>
      <c r="E3" s="56"/>
      <c r="F3" s="56"/>
      <c r="G3" s="56"/>
      <c r="H3" s="56"/>
      <c r="I3" s="56"/>
      <c r="J3" s="66"/>
      <c r="K3" s="56"/>
      <c r="L3" s="56" t="s">
        <v>57</v>
      </c>
      <c r="M3" s="56"/>
    </row>
    <row r="4" spans="1:13" ht="13.5" thickBot="1">
      <c r="A4" s="52"/>
      <c r="B4" s="52">
        <v>2000</v>
      </c>
      <c r="C4" s="52">
        <v>2001</v>
      </c>
      <c r="D4" s="52">
        <v>2002</v>
      </c>
      <c r="E4" s="52">
        <v>2003</v>
      </c>
      <c r="F4" s="52">
        <v>2004</v>
      </c>
      <c r="G4" s="52">
        <v>2005</v>
      </c>
      <c r="H4" s="52">
        <v>2006</v>
      </c>
      <c r="I4" s="52">
        <v>2007</v>
      </c>
      <c r="J4" s="52">
        <v>2008</v>
      </c>
      <c r="K4" s="52" t="s">
        <v>42</v>
      </c>
      <c r="L4" s="52" t="s">
        <v>60</v>
      </c>
      <c r="M4" s="52" t="s">
        <v>58</v>
      </c>
    </row>
    <row r="5" spans="1:21" ht="16.5" thickBot="1">
      <c r="A5" s="64" t="s">
        <v>8</v>
      </c>
      <c r="B5" s="55">
        <v>82.892</v>
      </c>
      <c r="C5" s="54">
        <v>71.893</v>
      </c>
      <c r="D5" s="54">
        <v>66.605</v>
      </c>
      <c r="E5" s="54">
        <v>64.348</v>
      </c>
      <c r="F5" s="54">
        <v>74.481</v>
      </c>
      <c r="G5" s="54">
        <v>82.2</v>
      </c>
      <c r="H5" s="54">
        <v>85.7</v>
      </c>
      <c r="I5" s="54">
        <v>96.712</v>
      </c>
      <c r="J5" s="54">
        <v>110.423</v>
      </c>
      <c r="K5" s="54">
        <v>94.191</v>
      </c>
      <c r="L5" s="54">
        <v>103.505</v>
      </c>
      <c r="M5" s="54">
        <v>116.1</v>
      </c>
      <c r="P5" s="96"/>
      <c r="Q5" s="97"/>
      <c r="R5" s="97"/>
      <c r="S5" s="97"/>
      <c r="T5" s="94" t="s">
        <v>45</v>
      </c>
      <c r="U5" s="89" t="s">
        <v>47</v>
      </c>
    </row>
    <row r="6" spans="1:21" ht="16.5" thickBot="1">
      <c r="A6" s="77" t="s">
        <v>50</v>
      </c>
      <c r="B6" s="75">
        <v>17.433550520112558</v>
      </c>
      <c r="C6" s="75">
        <v>15.580916214105859</v>
      </c>
      <c r="D6" s="75">
        <v>13.971201354879167</v>
      </c>
      <c r="E6" s="75">
        <v>11.97232325888009</v>
      </c>
      <c r="F6" s="75">
        <v>11.759396294291683</v>
      </c>
      <c r="G6" s="75">
        <v>12.150287127948156</v>
      </c>
      <c r="H6" s="75">
        <v>11.54879128490747</v>
      </c>
      <c r="I6" s="75">
        <v>11.290058976526128</v>
      </c>
      <c r="J6" s="75">
        <v>11.749790112014743</v>
      </c>
      <c r="K6" s="75">
        <v>11.06585399665878</v>
      </c>
      <c r="L6" s="75">
        <v>11.153556034482758</v>
      </c>
      <c r="M6" s="75">
        <v>11.251002996391152</v>
      </c>
      <c r="P6" s="98"/>
      <c r="Q6" s="99"/>
      <c r="R6" s="99"/>
      <c r="S6" s="99"/>
      <c r="T6" s="92">
        <v>232800</v>
      </c>
      <c r="U6" s="91">
        <v>231800</v>
      </c>
    </row>
    <row r="7" spans="1:21" ht="15.75">
      <c r="A7" s="63"/>
      <c r="B7" s="57"/>
      <c r="C7" s="57"/>
      <c r="D7" s="58"/>
      <c r="E7" s="58"/>
      <c r="F7" s="59"/>
      <c r="G7" s="59"/>
      <c r="H7" s="59"/>
      <c r="I7" s="59"/>
      <c r="J7" s="66"/>
      <c r="K7" s="56"/>
      <c r="L7" s="139"/>
      <c r="M7" s="56"/>
      <c r="P7" s="98"/>
      <c r="Q7" s="99"/>
      <c r="R7" s="99"/>
      <c r="S7" s="99"/>
      <c r="T7" s="90">
        <v>10300</v>
      </c>
      <c r="U7" s="93">
        <v>10800</v>
      </c>
    </row>
    <row r="8" spans="1:21" ht="15.75">
      <c r="A8" s="53" t="s">
        <v>9</v>
      </c>
      <c r="B8" s="54">
        <v>29.967</v>
      </c>
      <c r="C8" s="54">
        <v>32.691</v>
      </c>
      <c r="D8" s="54">
        <v>31.731</v>
      </c>
      <c r="E8" s="54">
        <v>39.645</v>
      </c>
      <c r="F8" s="54">
        <v>45.248</v>
      </c>
      <c r="G8" s="54">
        <v>47.97</v>
      </c>
      <c r="H8" s="54">
        <v>51.122</v>
      </c>
      <c r="I8" s="54">
        <v>57.645</v>
      </c>
      <c r="J8" s="54">
        <v>61.628</v>
      </c>
      <c r="K8" s="54">
        <v>53.177</v>
      </c>
      <c r="L8" s="55">
        <v>52.525</v>
      </c>
      <c r="M8" s="54">
        <v>59.9</v>
      </c>
      <c r="P8" s="100"/>
      <c r="Q8" s="101"/>
      <c r="R8" s="99"/>
      <c r="S8" s="99"/>
      <c r="T8" s="90">
        <v>75200</v>
      </c>
      <c r="U8" s="93">
        <v>82100</v>
      </c>
    </row>
    <row r="9" spans="1:21" ht="15.75">
      <c r="A9" s="56" t="s">
        <v>50</v>
      </c>
      <c r="B9" s="59">
        <v>6.281165307392898</v>
      </c>
      <c r="C9" s="59">
        <v>7.084914135664594</v>
      </c>
      <c r="D9" s="59">
        <v>6.655959615519419</v>
      </c>
      <c r="E9" s="59">
        <v>7.376185050014006</v>
      </c>
      <c r="F9" s="59">
        <v>7.143958372257489</v>
      </c>
      <c r="G9" s="59">
        <v>7.090623765543468</v>
      </c>
      <c r="H9" s="59">
        <v>6.889116780245503</v>
      </c>
      <c r="I9" s="59">
        <v>6.72941775272819</v>
      </c>
      <c r="J9" s="59">
        <v>6.55765614974457</v>
      </c>
      <c r="K9" s="59">
        <v>6.247400685631577</v>
      </c>
      <c r="L9" s="59">
        <v>5.660021551724138</v>
      </c>
      <c r="M9" s="59">
        <v>5.8047810463723515</v>
      </c>
      <c r="P9" s="98"/>
      <c r="Q9" s="99"/>
      <c r="R9" s="99"/>
      <c r="S9" s="99"/>
      <c r="T9" s="90">
        <v>4600</v>
      </c>
      <c r="U9" s="93">
        <v>5100</v>
      </c>
    </row>
    <row r="10" spans="1:21" ht="16.5" thickBot="1">
      <c r="A10" s="77" t="s">
        <v>40</v>
      </c>
      <c r="B10" s="86">
        <v>12.832678859717115</v>
      </c>
      <c r="C10" s="86">
        <v>14.354084343327669</v>
      </c>
      <c r="D10" s="86">
        <v>13.056646117516616</v>
      </c>
      <c r="E10" s="86">
        <v>13.847751865488359</v>
      </c>
      <c r="F10" s="86">
        <v>13.575132323979597</v>
      </c>
      <c r="G10" s="86">
        <v>13.751793708349167</v>
      </c>
      <c r="H10" s="86">
        <v>13.562190770536816</v>
      </c>
      <c r="I10" s="86">
        <v>13.281003407512193</v>
      </c>
      <c r="J10" s="86">
        <v>13.062397598967351</v>
      </c>
      <c r="K10" s="86">
        <v>12.924103670866385</v>
      </c>
      <c r="L10" s="86">
        <v>12.821858553113374</v>
      </c>
      <c r="M10" s="75">
        <v>12.914075048239138</v>
      </c>
      <c r="P10" s="98"/>
      <c r="Q10" s="99"/>
      <c r="R10" s="99"/>
      <c r="S10" s="99"/>
      <c r="T10" s="90">
        <v>122400</v>
      </c>
      <c r="U10" s="93">
        <v>137400</v>
      </c>
    </row>
    <row r="11" spans="1:21" ht="15.75">
      <c r="A11" s="63"/>
      <c r="B11" s="57"/>
      <c r="C11" s="57"/>
      <c r="D11" s="58"/>
      <c r="E11" s="58"/>
      <c r="F11" s="58"/>
      <c r="G11" s="58"/>
      <c r="H11" s="58"/>
      <c r="I11" s="58"/>
      <c r="J11" s="66"/>
      <c r="K11" s="60"/>
      <c r="L11" s="144"/>
      <c r="M11" s="60"/>
      <c r="P11" s="98"/>
      <c r="Q11" s="99"/>
      <c r="R11" s="99"/>
      <c r="S11" s="99"/>
      <c r="T11" s="90">
        <v>9700</v>
      </c>
      <c r="U11" s="93">
        <v>10100</v>
      </c>
    </row>
    <row r="12" spans="1:13" ht="12.75">
      <c r="A12" s="53" t="s">
        <v>7</v>
      </c>
      <c r="B12" s="54">
        <v>32.992155273065</v>
      </c>
      <c r="C12" s="55">
        <v>32.3250245964943</v>
      </c>
      <c r="D12" s="55">
        <v>34.8646569290802</v>
      </c>
      <c r="E12" s="55">
        <v>39.461958327214504</v>
      </c>
      <c r="F12" s="55">
        <v>45.268351336003704</v>
      </c>
      <c r="G12" s="55">
        <v>44.0452222326592</v>
      </c>
      <c r="H12" s="54">
        <v>46.3478638630385</v>
      </c>
      <c r="I12" s="54">
        <v>54.2786980432209</v>
      </c>
      <c r="J12" s="54">
        <v>56.5652848290355</v>
      </c>
      <c r="K12" s="54">
        <v>49.472717809626</v>
      </c>
      <c r="L12" s="55">
        <v>46.597195921895995</v>
      </c>
      <c r="M12" s="54">
        <v>54.5</v>
      </c>
    </row>
    <row r="13" spans="1:13" ht="12.75">
      <c r="A13" s="56" t="s">
        <v>50</v>
      </c>
      <c r="B13" s="59">
        <v>6.915246141331985</v>
      </c>
      <c r="C13" s="59">
        <v>7.0055985959257345</v>
      </c>
      <c r="D13" s="59">
        <v>7.313281917648264</v>
      </c>
      <c r="E13" s="59">
        <v>7.342129071950441</v>
      </c>
      <c r="F13" s="59">
        <v>7.147171532998965</v>
      </c>
      <c r="G13" s="59">
        <v>6.510487794903833</v>
      </c>
      <c r="H13" s="59">
        <v>6.245762033320149</v>
      </c>
      <c r="I13" s="59">
        <v>6.336439139682948</v>
      </c>
      <c r="J13" s="59">
        <v>6.018947360309889</v>
      </c>
      <c r="K13" s="59">
        <v>5.812209999885571</v>
      </c>
      <c r="L13" s="59">
        <v>5.021249560549138</v>
      </c>
      <c r="M13" s="59">
        <v>5.281478581423926</v>
      </c>
    </row>
    <row r="14" spans="1:13" ht="13.5" thickBot="1">
      <c r="A14" s="77" t="s">
        <v>40</v>
      </c>
      <c r="B14" s="86">
        <v>14.128132062240656</v>
      </c>
      <c r="C14" s="86">
        <v>14.193390519048688</v>
      </c>
      <c r="D14" s="86">
        <v>14.34608072647013</v>
      </c>
      <c r="E14" s="86">
        <v>13.783816547900326</v>
      </c>
      <c r="F14" s="86">
        <v>13.58123805416038</v>
      </c>
      <c r="G14" s="86">
        <v>12.62665853620854</v>
      </c>
      <c r="H14" s="86">
        <v>12.295656889742137</v>
      </c>
      <c r="I14" s="86">
        <v>12.50543106370617</v>
      </c>
      <c r="J14" s="86">
        <v>11.989326941255559</v>
      </c>
      <c r="K14" s="86">
        <v>12.023817324240257</v>
      </c>
      <c r="L14" s="86">
        <v>11.37482446610684</v>
      </c>
      <c r="M14" s="75">
        <v>11.749867948731769</v>
      </c>
    </row>
    <row r="15" spans="1:13" ht="12.75">
      <c r="A15" s="139"/>
      <c r="B15" s="116"/>
      <c r="C15" s="116"/>
      <c r="D15" s="116"/>
      <c r="E15" s="116"/>
      <c r="F15" s="116"/>
      <c r="G15" s="116"/>
      <c r="H15" s="116"/>
      <c r="I15" s="116"/>
      <c r="J15" s="116"/>
      <c r="K15" s="116"/>
      <c r="L15" s="116"/>
      <c r="M15" s="59"/>
    </row>
    <row r="16" spans="1:21" ht="15.75">
      <c r="A16" s="64" t="s">
        <v>10</v>
      </c>
      <c r="B16" s="54">
        <v>16.2</v>
      </c>
      <c r="C16" s="54">
        <v>17.8</v>
      </c>
      <c r="D16" s="54">
        <v>20.385</v>
      </c>
      <c r="E16" s="54">
        <v>17.406</v>
      </c>
      <c r="F16" s="54">
        <v>25.739</v>
      </c>
      <c r="G16" s="54">
        <v>29.296</v>
      </c>
      <c r="H16" s="54">
        <v>33.9</v>
      </c>
      <c r="I16" s="54">
        <v>37.2</v>
      </c>
      <c r="J16" s="54">
        <v>40.843</v>
      </c>
      <c r="K16" s="54">
        <v>39.675</v>
      </c>
      <c r="L16" s="55">
        <v>45.814</v>
      </c>
      <c r="M16" s="54">
        <v>48.5</v>
      </c>
      <c r="P16" s="98"/>
      <c r="Q16" s="99"/>
      <c r="R16" s="99"/>
      <c r="S16" s="99"/>
      <c r="T16" s="90"/>
      <c r="U16" s="93"/>
    </row>
    <row r="17" spans="1:21" ht="16.5" thickBot="1">
      <c r="A17" s="77" t="s">
        <v>50</v>
      </c>
      <c r="B17" s="75">
        <v>3.395564386817665</v>
      </c>
      <c r="C17" s="75">
        <v>3.8576816743088242</v>
      </c>
      <c r="D17" s="75">
        <v>4.275999393727376</v>
      </c>
      <c r="E17" s="75">
        <v>3.238488510040201</v>
      </c>
      <c r="F17" s="75">
        <v>4.063789439169367</v>
      </c>
      <c r="G17" s="75">
        <v>4.330350507303761</v>
      </c>
      <c r="H17" s="75">
        <v>4.568308337903888</v>
      </c>
      <c r="I17" s="75">
        <v>4.342689572408512</v>
      </c>
      <c r="J17" s="75">
        <v>4.345984781657972</v>
      </c>
      <c r="K17" s="75">
        <v>4.661143392865954</v>
      </c>
      <c r="L17" s="75">
        <v>4.936853448275862</v>
      </c>
      <c r="M17" s="75">
        <v>4.700031398147898</v>
      </c>
      <c r="P17" s="98"/>
      <c r="Q17" s="99"/>
      <c r="R17" s="99"/>
      <c r="S17" s="99"/>
      <c r="T17" s="90"/>
      <c r="U17" s="93"/>
    </row>
    <row r="18" spans="1:21" ht="15.75">
      <c r="A18" s="63"/>
      <c r="B18" s="57"/>
      <c r="C18" s="57"/>
      <c r="D18" s="58"/>
      <c r="E18" s="58"/>
      <c r="F18" s="59"/>
      <c r="G18" s="59"/>
      <c r="H18" s="59"/>
      <c r="I18" s="59"/>
      <c r="J18" s="66"/>
      <c r="K18" s="56"/>
      <c r="L18" s="139"/>
      <c r="M18" s="56"/>
      <c r="P18" s="98"/>
      <c r="Q18" s="99"/>
      <c r="R18" s="99"/>
      <c r="S18" s="99"/>
      <c r="T18" s="90"/>
      <c r="U18" s="93"/>
    </row>
    <row r="19" spans="1:13" ht="12.75">
      <c r="A19" s="53" t="s">
        <v>11</v>
      </c>
      <c r="B19" s="54">
        <v>27.493</v>
      </c>
      <c r="C19" s="54">
        <v>25.882</v>
      </c>
      <c r="D19" s="54">
        <v>26.672</v>
      </c>
      <c r="E19" s="54">
        <v>31.245</v>
      </c>
      <c r="F19" s="54">
        <v>35.656</v>
      </c>
      <c r="G19" s="54">
        <v>35.398</v>
      </c>
      <c r="H19" s="54">
        <v>38.13</v>
      </c>
      <c r="I19" s="54">
        <v>42.651</v>
      </c>
      <c r="J19" s="54">
        <v>45.727</v>
      </c>
      <c r="K19" s="54">
        <v>40.249</v>
      </c>
      <c r="L19" s="55">
        <v>38.786</v>
      </c>
      <c r="M19" s="54">
        <v>43</v>
      </c>
    </row>
    <row r="20" spans="1:13" ht="12.75">
      <c r="A20" s="56" t="s">
        <v>50</v>
      </c>
      <c r="B20" s="59">
        <v>5.7626081288134605</v>
      </c>
      <c r="C20" s="59">
        <v>5.609242533396685</v>
      </c>
      <c r="D20" s="59">
        <v>5.594773403458256</v>
      </c>
      <c r="E20" s="59">
        <v>5.8133157242448625</v>
      </c>
      <c r="F20" s="59">
        <v>5.629530138817474</v>
      </c>
      <c r="G20" s="59">
        <v>5.232309778042687</v>
      </c>
      <c r="H20" s="59">
        <v>5.138336192456498</v>
      </c>
      <c r="I20" s="59">
        <v>4.979033681526759</v>
      </c>
      <c r="J20" s="59">
        <v>4.865677009790516</v>
      </c>
      <c r="K20" s="59">
        <v>4.728578712525817</v>
      </c>
      <c r="L20" s="59">
        <v>4.1795258620689655</v>
      </c>
      <c r="M20" s="59">
        <v>4.167038146811538</v>
      </c>
    </row>
    <row r="21" spans="1:13" ht="13.5" thickBot="1">
      <c r="A21" s="77" t="s">
        <v>40</v>
      </c>
      <c r="B21" s="86">
        <v>11.773245232762793</v>
      </c>
      <c r="C21" s="86">
        <v>11.364363616102496</v>
      </c>
      <c r="D21" s="86">
        <v>10.974972904932185</v>
      </c>
      <c r="E21" s="86">
        <v>10.913684122516933</v>
      </c>
      <c r="F21" s="86">
        <v>10.697377080618294</v>
      </c>
      <c r="G21" s="86">
        <v>10.14771719174784</v>
      </c>
      <c r="H21" s="86">
        <v>10.115534096486225</v>
      </c>
      <c r="I21" s="86">
        <v>9.826491045776782</v>
      </c>
      <c r="J21" s="86">
        <v>9.692092149801715</v>
      </c>
      <c r="K21" s="86">
        <v>9.782090916161144</v>
      </c>
      <c r="L21" s="86">
        <v>9.468036284456076</v>
      </c>
      <c r="M21" s="75">
        <v>9.270538014595708</v>
      </c>
    </row>
    <row r="22" spans="1:11" ht="12.75">
      <c r="A22" s="63"/>
      <c r="B22" s="57"/>
      <c r="C22" s="57"/>
      <c r="D22" s="58"/>
      <c r="E22" s="58"/>
      <c r="F22" s="58"/>
      <c r="G22" s="58"/>
      <c r="H22" s="58"/>
      <c r="I22" s="58"/>
      <c r="J22" s="66"/>
      <c r="K22" s="56"/>
    </row>
    <row r="23" spans="1:11" ht="12.75">
      <c r="A23" s="106" t="s">
        <v>27</v>
      </c>
      <c r="B23" s="58"/>
      <c r="C23" s="58"/>
      <c r="D23" s="58"/>
      <c r="E23" s="58"/>
      <c r="F23" s="58"/>
      <c r="G23" s="58"/>
      <c r="H23" s="58"/>
      <c r="I23" s="58"/>
      <c r="J23" s="58"/>
      <c r="K23" s="59"/>
    </row>
    <row r="24" spans="1:11" ht="12.75">
      <c r="A24" s="19" t="s">
        <v>28</v>
      </c>
      <c r="B24" s="58"/>
      <c r="C24" s="58"/>
      <c r="D24" s="58"/>
      <c r="E24" s="58"/>
      <c r="F24" s="58"/>
      <c r="G24" s="58"/>
      <c r="H24" s="58"/>
      <c r="I24" s="58"/>
      <c r="J24" s="66"/>
      <c r="K24" s="56"/>
    </row>
    <row r="26" spans="4:8" ht="12.75">
      <c r="D26" s="85"/>
      <c r="E26" s="85"/>
      <c r="F26" s="85"/>
      <c r="G26" s="85"/>
      <c r="H26" s="85"/>
    </row>
    <row r="27" spans="5:12" ht="12.75">
      <c r="E27" s="2"/>
      <c r="F27" s="2"/>
      <c r="G27" s="2"/>
      <c r="H27" s="2"/>
      <c r="I27" s="2"/>
      <c r="J27" s="2"/>
      <c r="K27" s="95"/>
      <c r="L27" s="95"/>
    </row>
    <row r="28" spans="2:12" ht="12.75">
      <c r="B28" s="6"/>
      <c r="E28" s="2"/>
      <c r="F28" s="2"/>
      <c r="G28" s="2"/>
      <c r="H28" s="2"/>
      <c r="I28" s="2"/>
      <c r="J28" s="2"/>
      <c r="K28" s="114"/>
      <c r="L28" s="114"/>
    </row>
    <row r="29" spans="5:12" ht="12.75">
      <c r="E29" s="140"/>
      <c r="F29" s="141"/>
      <c r="G29" s="141"/>
      <c r="H29" s="141"/>
      <c r="I29" s="2"/>
      <c r="J29" s="2"/>
      <c r="K29" s="2"/>
      <c r="L29" s="2"/>
    </row>
    <row r="30" spans="5:12" ht="12.75">
      <c r="E30" s="140"/>
      <c r="F30" s="141"/>
      <c r="G30" s="141"/>
      <c r="H30" s="141"/>
      <c r="I30" s="2"/>
      <c r="J30" s="2"/>
      <c r="K30" s="2"/>
      <c r="L30" s="135"/>
    </row>
    <row r="31" spans="5:12" ht="12.75">
      <c r="E31" s="140"/>
      <c r="F31" s="141"/>
      <c r="G31" s="141"/>
      <c r="H31" s="141"/>
      <c r="I31" s="2"/>
      <c r="J31" s="2"/>
      <c r="K31" s="2"/>
      <c r="L31" s="143"/>
    </row>
    <row r="32" spans="5:12" ht="12.75">
      <c r="E32" s="140"/>
      <c r="F32" s="141"/>
      <c r="G32" s="141"/>
      <c r="H32" s="141"/>
      <c r="I32" s="2"/>
      <c r="J32" s="2"/>
      <c r="K32" s="2"/>
      <c r="L32" s="2"/>
    </row>
    <row r="33" spans="5:12" ht="12.75">
      <c r="E33" s="140"/>
      <c r="F33" s="141"/>
      <c r="G33" s="141"/>
      <c r="H33" s="141"/>
      <c r="I33" s="2"/>
      <c r="J33" s="2"/>
      <c r="K33" s="2"/>
      <c r="L33" s="2"/>
    </row>
    <row r="34" spans="5:12" ht="12.75">
      <c r="E34" s="2"/>
      <c r="F34" s="2"/>
      <c r="G34" s="2"/>
      <c r="H34" s="2"/>
      <c r="I34" s="2"/>
      <c r="J34" s="2"/>
      <c r="K34" s="2"/>
      <c r="L34" s="2"/>
    </row>
  </sheetData>
  <hyperlinks>
    <hyperlink ref="B3" location="Sommaire!A1" display="Retour au sommaire"/>
  </hyperlinks>
  <printOptions/>
  <pageMargins left="0.75" right="0.75" top="1" bottom="1" header="0.4921259845" footer="0.4921259845"/>
  <pageSetup fitToHeight="1" fitToWidth="1" horizontalDpi="600" verticalDpi="600" orientation="landscape" paperSize="9" scale="91"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Méménto du tourisme 2012</dc:title>
  <dc:subject>Le tourisme dans le monde 2011 (données téléchargeables)</dc:subject>
  <dc:creator>Dgcis</dc:creator>
  <cp:keywords/>
  <dc:description/>
  <cp:lastModifiedBy>mpiraux-adc</cp:lastModifiedBy>
  <cp:lastPrinted>2012-07-24T11:55:49Z</cp:lastPrinted>
  <dcterms:created xsi:type="dcterms:W3CDTF">2011-06-23T10:43:44Z</dcterms:created>
  <dcterms:modified xsi:type="dcterms:W3CDTF">2012-11-05T10:35:36Z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