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5" yWindow="-150" windowWidth="20490" windowHeight="7515" tabRatio="696"/>
  </bookViews>
  <sheets>
    <sheet name="RESULTAT GLOBAL" sheetId="1" r:id="rId1"/>
    <sheet name="SAISIE RESTAURANT" sheetId="2" r:id="rId2"/>
    <sheet name="PLAN D'ACTIONS" sheetId="5" r:id="rId3"/>
    <sheet name="SYNTHESE" sheetId="3" state="hidden" r:id="rId4"/>
    <sheet name="Feuil1" sheetId="4" state="hidden" r:id="rId5"/>
  </sheets>
  <definedNames>
    <definedName name="_xlnm._FilterDatabase" localSheetId="2" hidden="1">'PLAN D''ACTIONS'!$A$3:$H$66</definedName>
    <definedName name="_xlnm._FilterDatabase" localSheetId="1" hidden="1">'SAISIE RESTAURANT'!$A$1:$CI$295</definedName>
    <definedName name="_xlnm._FilterDatabase" localSheetId="3" hidden="1">SYNTHESE!$A$1:$H$228</definedName>
    <definedName name="LISTE" localSheetId="2">#REF!</definedName>
    <definedName name="LISTE" localSheetId="0">'RESULTAT GLOBAL'!$D$132:$T$145</definedName>
    <definedName name="LISTE" localSheetId="3">#REF!</definedName>
    <definedName name="LISTE">#REF!</definedName>
    <definedName name="TF_IH" localSheetId="2">#REF!</definedName>
    <definedName name="TF_IH" localSheetId="3">#REF!</definedName>
    <definedName name="TF_IH">#REF!</definedName>
    <definedName name="Z_FE7C3A2D_248C_4A9B_BDED_9C53F960F2AB__wvu_Cols" localSheetId="1">'SAISIE RESTAURANT'!$R$1:$S$1653</definedName>
    <definedName name="Z_FE7C3A2D_248C_4A9B_BDED_9C53F960F2AB__wvu_Cols" localSheetId="3">SYNTHESE!$H$1:$H$887</definedName>
    <definedName name="Z_FE7C3A2D_248C_4A9B_BDED_9C53F960F2AB__wvu_FilterData" localSheetId="1">'SAISIE RESTAURANT'!$G$2:$BZ$280</definedName>
    <definedName name="Z_FE7C3A2D_248C_4A9B_BDED_9C53F960F2AB__wvu_FilterData" localSheetId="3">SYNTHESE!#REF!</definedName>
    <definedName name="Z_FE7C3A2D_248C_4A9B_BDED_9C53F960F2AB__wvu_PrintArea" localSheetId="0">'RESULTAT GLOBAL'!$B$2:$K$59</definedName>
    <definedName name="Z_FE7C3A2D_248C_4A9B_BDED_9C53F960F2AB__wvu_PrintArea" localSheetId="1">'SAISIE RESTAURANT'!$K$1:$Q$280</definedName>
    <definedName name="Z_FE7C3A2D_248C_4A9B_BDED_9C53F960F2AB__wvu_PrintArea" localSheetId="3">SYNTHESE!$A$1:$G$1</definedName>
    <definedName name="Z_FE7C3A2D_248C_4A9B_BDED_9C53F960F2AB__wvu_Rows" localSheetId="0">'RESULTAT GLOBAL'!#REF!</definedName>
    <definedName name="_xlnm.Print_Area" localSheetId="0">'RESULTAT GLOBAL'!$B$2:$K$71</definedName>
    <definedName name="_xlnm.Print_Area" localSheetId="1">'SAISIE RESTAURANT'!$K$1:$R$291</definedName>
    <definedName name="_xlnm.Print_Area" localSheetId="3">SYNTHESE!$A$1:$H$228</definedName>
  </definedNames>
  <calcPr calcId="145621"/>
</workbook>
</file>

<file path=xl/calcChain.xml><?xml version="1.0" encoding="utf-8"?>
<calcChain xmlns="http://schemas.openxmlformats.org/spreadsheetml/2006/main">
  <c r="B12" i="5" l="1"/>
  <c r="F6" i="5" l="1"/>
  <c r="A6" i="5"/>
  <c r="B6" i="5"/>
  <c r="C6" i="5"/>
  <c r="D6" i="5"/>
  <c r="E6" i="5"/>
  <c r="DK6" i="5"/>
  <c r="DL6" i="5"/>
  <c r="DM6" i="5"/>
  <c r="DN6" i="5"/>
  <c r="DO6" i="5"/>
  <c r="DP6" i="5"/>
  <c r="DQ6" i="5"/>
  <c r="DR6" i="5"/>
  <c r="DS6" i="5"/>
  <c r="DT6" i="5"/>
  <c r="DU6" i="5"/>
  <c r="DV6" i="5"/>
  <c r="DW6" i="5"/>
  <c r="DY6" i="5"/>
  <c r="DZ6" i="5"/>
  <c r="EA6" i="5"/>
  <c r="EB6" i="5"/>
  <c r="EC6" i="5"/>
  <c r="ED6" i="5"/>
  <c r="EE6" i="5"/>
  <c r="EF6" i="5"/>
  <c r="EG6" i="5"/>
  <c r="EH6" i="5"/>
  <c r="EI6" i="5"/>
  <c r="EJ6" i="5"/>
  <c r="EK6" i="5"/>
  <c r="EL6" i="5"/>
  <c r="EM6" i="5"/>
  <c r="EN6" i="5"/>
  <c r="EO6" i="5"/>
  <c r="EP6" i="5"/>
  <c r="EQ6" i="5"/>
  <c r="ER6" i="5"/>
  <c r="ES6" i="5"/>
  <c r="ET6" i="5"/>
  <c r="EU6" i="5"/>
  <c r="EV6" i="5"/>
  <c r="EW6" i="5"/>
  <c r="EX6" i="5"/>
  <c r="EY6" i="5"/>
  <c r="EZ6" i="5"/>
  <c r="FA6" i="5"/>
  <c r="FB6" i="5"/>
  <c r="FC6" i="5"/>
  <c r="FD6" i="5"/>
  <c r="FE6" i="5"/>
  <c r="FF6" i="5"/>
  <c r="FG6" i="5"/>
  <c r="FH6"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GL6" i="5"/>
  <c r="GM6" i="5"/>
  <c r="GN6" i="5"/>
  <c r="GO6" i="5"/>
  <c r="GP6" i="5"/>
  <c r="GQ6" i="5"/>
  <c r="GR6" i="5"/>
  <c r="GS6" i="5"/>
  <c r="GT6" i="5"/>
  <c r="GU6" i="5"/>
  <c r="GV6" i="5"/>
  <c r="GW6" i="5"/>
  <c r="GX6" i="5"/>
  <c r="GY6" i="5"/>
  <c r="GZ6" i="5"/>
  <c r="HA6" i="5"/>
  <c r="HB6" i="5"/>
  <c r="HC6" i="5"/>
  <c r="HD6" i="5"/>
  <c r="HE6" i="5"/>
  <c r="HF6" i="5"/>
  <c r="HG6" i="5"/>
  <c r="HH6" i="5"/>
  <c r="HI6" i="5"/>
  <c r="HJ6" i="5"/>
  <c r="HK6" i="5"/>
  <c r="HL6" i="5"/>
  <c r="HM6" i="5"/>
  <c r="HN6" i="5"/>
  <c r="HO6" i="5"/>
  <c r="HP6" i="5"/>
  <c r="HQ6" i="5"/>
  <c r="HR6" i="5"/>
  <c r="HS6" i="5"/>
  <c r="HT6" i="5"/>
  <c r="HU6" i="5"/>
  <c r="HV6" i="5"/>
  <c r="HW6" i="5"/>
  <c r="HX6" i="5"/>
  <c r="HY6" i="5"/>
  <c r="HZ6" i="5"/>
  <c r="IA6" i="5"/>
  <c r="IB6" i="5"/>
  <c r="IC6" i="5"/>
  <c r="ID6" i="5"/>
  <c r="IE6" i="5"/>
  <c r="IF6" i="5"/>
  <c r="IG6" i="5"/>
  <c r="IH6" i="5"/>
  <c r="II6" i="5"/>
  <c r="IJ6" i="5"/>
  <c r="IK6" i="5"/>
  <c r="IL6" i="5"/>
  <c r="IM6" i="5"/>
  <c r="IN6" i="5"/>
  <c r="IO6" i="5"/>
  <c r="IP6" i="5"/>
  <c r="IQ6" i="5"/>
  <c r="IR6" i="5"/>
  <c r="IS6" i="5"/>
  <c r="IT6" i="5"/>
  <c r="IU6" i="5"/>
  <c r="IV6" i="5"/>
  <c r="IW6" i="5"/>
  <c r="IX6" i="5"/>
  <c r="IY6" i="5"/>
  <c r="IZ6" i="5"/>
  <c r="JA6" i="5"/>
  <c r="JB6" i="5"/>
  <c r="JC6" i="5"/>
  <c r="JD6" i="5"/>
  <c r="JE6" i="5"/>
  <c r="JF6" i="5"/>
  <c r="JG6" i="5"/>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LW6" i="5"/>
  <c r="LX6" i="5"/>
  <c r="LY6" i="5"/>
  <c r="LZ6" i="5"/>
  <c r="MA6" i="5"/>
  <c r="MB6" i="5"/>
  <c r="MC6" i="5"/>
  <c r="MD6" i="5"/>
  <c r="ME6" i="5"/>
  <c r="MF6" i="5"/>
  <c r="MG6" i="5"/>
  <c r="MH6" i="5"/>
  <c r="MI6" i="5"/>
  <c r="MJ6" i="5"/>
  <c r="MK6" i="5"/>
  <c r="ML6" i="5"/>
  <c r="MM6" i="5"/>
  <c r="MN6" i="5"/>
  <c r="MO6" i="5"/>
  <c r="MP6" i="5"/>
  <c r="MQ6" i="5"/>
  <c r="MR6" i="5"/>
  <c r="MS6" i="5"/>
  <c r="MT6" i="5"/>
  <c r="MU6" i="5"/>
  <c r="MV6" i="5"/>
  <c r="MW6" i="5"/>
  <c r="MX6" i="5"/>
  <c r="MY6" i="5"/>
  <c r="MZ6" i="5"/>
  <c r="NA6" i="5"/>
  <c r="NB6" i="5"/>
  <c r="NC6" i="5"/>
  <c r="ND6" i="5"/>
  <c r="NE6" i="5"/>
  <c r="NF6" i="5"/>
  <c r="NG6" i="5"/>
  <c r="NH6" i="5"/>
  <c r="NI6" i="5"/>
  <c r="NJ6" i="5"/>
  <c r="NK6" i="5"/>
  <c r="NL6" i="5"/>
  <c r="NM6" i="5"/>
  <c r="NN6" i="5"/>
  <c r="NO6" i="5"/>
  <c r="NP6" i="5"/>
  <c r="NQ6" i="5"/>
  <c r="NR6" i="5"/>
  <c r="NS6" i="5"/>
  <c r="NT6" i="5"/>
  <c r="NU6" i="5"/>
  <c r="NV6" i="5"/>
  <c r="NW6" i="5"/>
  <c r="NX6" i="5"/>
  <c r="NY6" i="5"/>
  <c r="NZ6" i="5"/>
  <c r="OA6" i="5"/>
  <c r="OB6" i="5"/>
  <c r="OC6" i="5"/>
  <c r="OD6" i="5"/>
  <c r="OE6" i="5"/>
  <c r="OF6" i="5"/>
  <c r="OG6" i="5"/>
  <c r="OH6" i="5"/>
  <c r="OI6" i="5"/>
  <c r="OJ6" i="5"/>
  <c r="OK6" i="5"/>
  <c r="OL6" i="5"/>
  <c r="OM6" i="5"/>
  <c r="ON6" i="5"/>
  <c r="OO6" i="5"/>
  <c r="OP6" i="5"/>
  <c r="OQ6" i="5"/>
  <c r="OR6" i="5"/>
  <c r="OS6" i="5"/>
  <c r="OT6" i="5"/>
  <c r="OU6" i="5"/>
  <c r="OV6" i="5"/>
  <c r="OW6" i="5"/>
  <c r="OX6" i="5"/>
  <c r="OY6" i="5"/>
  <c r="OZ6" i="5"/>
  <c r="PA6" i="5"/>
  <c r="PB6" i="5"/>
  <c r="PC6" i="5"/>
  <c r="PD6" i="5"/>
  <c r="PE6" i="5"/>
  <c r="PF6" i="5"/>
  <c r="PG6" i="5"/>
  <c r="PH6" i="5"/>
  <c r="PI6" i="5"/>
  <c r="PJ6" i="5"/>
  <c r="PK6" i="5"/>
  <c r="PL6" i="5"/>
  <c r="PM6" i="5"/>
  <c r="PN6" i="5"/>
  <c r="PO6" i="5"/>
  <c r="PP6" i="5"/>
  <c r="PQ6" i="5"/>
  <c r="PR6" i="5"/>
  <c r="PS6" i="5"/>
  <c r="PT6" i="5"/>
  <c r="PU6" i="5"/>
  <c r="PV6" i="5"/>
  <c r="PW6" i="5"/>
  <c r="PX6" i="5"/>
  <c r="PY6" i="5"/>
  <c r="PZ6" i="5"/>
  <c r="QA6" i="5"/>
  <c r="QB6" i="5"/>
  <c r="QC6" i="5"/>
  <c r="QD6" i="5"/>
  <c r="QE6" i="5"/>
  <c r="QF6" i="5"/>
  <c r="QG6" i="5"/>
  <c r="QH6" i="5"/>
  <c r="QI6" i="5"/>
  <c r="QJ6" i="5"/>
  <c r="QK6" i="5"/>
  <c r="QL6" i="5"/>
  <c r="QM6" i="5"/>
  <c r="QN6" i="5"/>
  <c r="QO6" i="5"/>
  <c r="QP6" i="5"/>
  <c r="QQ6" i="5"/>
  <c r="QR6" i="5"/>
  <c r="QS6" i="5"/>
  <c r="QT6" i="5"/>
  <c r="QU6" i="5"/>
  <c r="QV6" i="5"/>
  <c r="QW6" i="5"/>
  <c r="QX6" i="5"/>
  <c r="QY6" i="5"/>
  <c r="QZ6" i="5"/>
  <c r="RA6" i="5"/>
  <c r="RB6" i="5"/>
  <c r="RC6" i="5"/>
  <c r="RD6" i="5"/>
  <c r="RE6" i="5"/>
  <c r="RF6" i="5"/>
  <c r="RG6" i="5"/>
  <c r="RH6" i="5"/>
  <c r="RI6" i="5"/>
  <c r="RJ6" i="5"/>
  <c r="RK6" i="5"/>
  <c r="RL6" i="5"/>
  <c r="RM6" i="5"/>
  <c r="RN6" i="5"/>
  <c r="RO6" i="5"/>
  <c r="RP6" i="5"/>
  <c r="RQ6" i="5"/>
  <c r="RR6" i="5"/>
  <c r="RS6" i="5"/>
  <c r="RT6" i="5"/>
  <c r="RU6" i="5"/>
  <c r="RV6" i="5"/>
  <c r="RW6" i="5"/>
  <c r="RX6" i="5"/>
  <c r="RY6" i="5"/>
  <c r="RZ6" i="5"/>
  <c r="SA6" i="5"/>
  <c r="SB6" i="5"/>
  <c r="SC6" i="5"/>
  <c r="SD6" i="5"/>
  <c r="SE6" i="5"/>
  <c r="SF6" i="5"/>
  <c r="SG6" i="5"/>
  <c r="SH6" i="5"/>
  <c r="SI6" i="5"/>
  <c r="SJ6" i="5"/>
  <c r="SK6" i="5"/>
  <c r="SL6" i="5"/>
  <c r="SM6" i="5"/>
  <c r="SN6" i="5"/>
  <c r="SO6" i="5"/>
  <c r="SP6" i="5"/>
  <c r="SQ6" i="5"/>
  <c r="SR6" i="5"/>
  <c r="SS6" i="5"/>
  <c r="ST6" i="5"/>
  <c r="SU6" i="5"/>
  <c r="SV6" i="5"/>
  <c r="SW6" i="5"/>
  <c r="SX6" i="5"/>
  <c r="SY6" i="5"/>
  <c r="SZ6" i="5"/>
  <c r="TA6" i="5"/>
  <c r="TB6" i="5"/>
  <c r="TC6" i="5"/>
  <c r="TD6" i="5"/>
  <c r="TE6" i="5"/>
  <c r="TF6" i="5"/>
  <c r="TG6" i="5"/>
  <c r="TH6" i="5"/>
  <c r="TI6" i="5"/>
  <c r="TJ6" i="5"/>
  <c r="TK6" i="5"/>
  <c r="TL6" i="5"/>
  <c r="TM6" i="5"/>
  <c r="TN6" i="5"/>
  <c r="TO6" i="5"/>
  <c r="TP6" i="5"/>
  <c r="TQ6" i="5"/>
  <c r="TR6" i="5"/>
  <c r="TS6" i="5"/>
  <c r="TT6" i="5"/>
  <c r="TU6" i="5"/>
  <c r="TV6" i="5"/>
  <c r="TW6" i="5"/>
  <c r="TX6" i="5"/>
  <c r="TY6" i="5"/>
  <c r="TZ6" i="5"/>
  <c r="UA6" i="5"/>
  <c r="UB6" i="5"/>
  <c r="UC6" i="5"/>
  <c r="UD6" i="5"/>
  <c r="UE6" i="5"/>
  <c r="UF6" i="5"/>
  <c r="UG6" i="5"/>
  <c r="UH6" i="5"/>
  <c r="UI6" i="5"/>
  <c r="UJ6" i="5"/>
  <c r="UK6" i="5"/>
  <c r="UL6" i="5"/>
  <c r="UM6" i="5"/>
  <c r="UN6" i="5"/>
  <c r="UO6" i="5"/>
  <c r="UP6" i="5"/>
  <c r="UQ6" i="5"/>
  <c r="UR6" i="5"/>
  <c r="US6" i="5"/>
  <c r="UT6" i="5"/>
  <c r="UU6" i="5"/>
  <c r="UV6" i="5"/>
  <c r="UW6" i="5"/>
  <c r="UX6" i="5"/>
  <c r="UY6" i="5"/>
  <c r="UZ6" i="5"/>
  <c r="VA6" i="5"/>
  <c r="VB6" i="5"/>
  <c r="VC6" i="5"/>
  <c r="VD6" i="5"/>
  <c r="VE6" i="5"/>
  <c r="VF6" i="5"/>
  <c r="VG6" i="5"/>
  <c r="VH6" i="5"/>
  <c r="VI6" i="5"/>
  <c r="VJ6" i="5"/>
  <c r="VK6" i="5"/>
  <c r="VL6" i="5"/>
  <c r="VM6" i="5"/>
  <c r="VN6" i="5"/>
  <c r="VO6" i="5"/>
  <c r="VP6" i="5"/>
  <c r="VQ6" i="5"/>
  <c r="VR6" i="5"/>
  <c r="VS6" i="5"/>
  <c r="VT6" i="5"/>
  <c r="VU6" i="5"/>
  <c r="VV6" i="5"/>
  <c r="VW6" i="5"/>
  <c r="VX6" i="5"/>
  <c r="VY6" i="5"/>
  <c r="VZ6" i="5"/>
  <c r="WA6" i="5"/>
  <c r="WB6" i="5"/>
  <c r="WC6" i="5"/>
  <c r="WD6" i="5"/>
  <c r="WE6" i="5"/>
  <c r="WF6" i="5"/>
  <c r="WG6" i="5"/>
  <c r="WH6" i="5"/>
  <c r="WI6" i="5"/>
  <c r="WJ6" i="5"/>
  <c r="WK6" i="5"/>
  <c r="WL6" i="5"/>
  <c r="WM6" i="5"/>
  <c r="WN6" i="5"/>
  <c r="WO6" i="5"/>
  <c r="WP6" i="5"/>
  <c r="WQ6" i="5"/>
  <c r="WR6" i="5"/>
  <c r="WS6" i="5"/>
  <c r="WT6" i="5"/>
  <c r="WU6" i="5"/>
  <c r="WV6" i="5"/>
  <c r="WW6" i="5"/>
  <c r="WX6" i="5"/>
  <c r="WY6" i="5"/>
  <c r="WZ6" i="5"/>
  <c r="XA6" i="5"/>
  <c r="XB6" i="5"/>
  <c r="XC6" i="5"/>
  <c r="XD6" i="5"/>
  <c r="XE6" i="5"/>
  <c r="XF6" i="5"/>
  <c r="XG6" i="5"/>
  <c r="XH6" i="5"/>
  <c r="XI6" i="5"/>
  <c r="XJ6" i="5"/>
  <c r="XK6" i="5"/>
  <c r="XL6" i="5"/>
  <c r="XM6" i="5"/>
  <c r="XN6" i="5"/>
  <c r="XO6" i="5"/>
  <c r="XP6" i="5"/>
  <c r="XQ6" i="5"/>
  <c r="XR6" i="5"/>
  <c r="XS6" i="5"/>
  <c r="XT6" i="5"/>
  <c r="XU6" i="5"/>
  <c r="XV6" i="5"/>
  <c r="XW6" i="5"/>
  <c r="XX6" i="5"/>
  <c r="XY6" i="5"/>
  <c r="XZ6" i="5"/>
  <c r="YA6" i="5"/>
  <c r="YB6" i="5"/>
  <c r="YC6" i="5"/>
  <c r="YD6" i="5"/>
  <c r="YE6" i="5"/>
  <c r="YF6" i="5"/>
  <c r="YG6" i="5"/>
  <c r="YH6" i="5"/>
  <c r="YI6" i="5"/>
  <c r="YJ6" i="5"/>
  <c r="YK6" i="5"/>
  <c r="YL6" i="5"/>
  <c r="YM6" i="5"/>
  <c r="YN6" i="5"/>
  <c r="YO6" i="5"/>
  <c r="YP6" i="5"/>
  <c r="YQ6" i="5"/>
  <c r="YR6" i="5"/>
  <c r="YS6" i="5"/>
  <c r="YT6" i="5"/>
  <c r="YU6" i="5"/>
  <c r="YV6" i="5"/>
  <c r="YW6" i="5"/>
  <c r="YX6" i="5"/>
  <c r="YY6" i="5"/>
  <c r="YZ6" i="5"/>
  <c r="ZA6" i="5"/>
  <c r="ZB6" i="5"/>
  <c r="ZC6" i="5"/>
  <c r="ZD6" i="5"/>
  <c r="ZE6" i="5"/>
  <c r="ZF6" i="5"/>
  <c r="ZG6" i="5"/>
  <c r="ZH6" i="5"/>
  <c r="ZI6" i="5"/>
  <c r="ZJ6" i="5"/>
  <c r="ZK6" i="5"/>
  <c r="ZL6" i="5"/>
  <c r="ZM6" i="5"/>
  <c r="ZN6" i="5"/>
  <c r="ZO6" i="5"/>
  <c r="ZP6" i="5"/>
  <c r="ZQ6" i="5"/>
  <c r="ZR6" i="5"/>
  <c r="ZS6" i="5"/>
  <c r="ZT6" i="5"/>
  <c r="ZU6" i="5"/>
  <c r="ZV6" i="5"/>
  <c r="ZW6" i="5"/>
  <c r="ZX6" i="5"/>
  <c r="ZY6" i="5"/>
  <c r="ZZ6" i="5"/>
  <c r="AAA6" i="5"/>
  <c r="AAB6" i="5"/>
  <c r="AAC6" i="5"/>
  <c r="AAD6" i="5"/>
  <c r="AAE6" i="5"/>
  <c r="AAF6" i="5"/>
  <c r="AAG6" i="5"/>
  <c r="AAH6" i="5"/>
  <c r="AAI6" i="5"/>
  <c r="AAJ6" i="5"/>
  <c r="AAK6" i="5"/>
  <c r="AAL6" i="5"/>
  <c r="AAM6" i="5"/>
  <c r="AAN6" i="5"/>
  <c r="AAO6" i="5"/>
  <c r="AAP6" i="5"/>
  <c r="AAQ6" i="5"/>
  <c r="AAR6" i="5"/>
  <c r="AAS6" i="5"/>
  <c r="AAT6" i="5"/>
  <c r="AAU6" i="5"/>
  <c r="AAV6" i="5"/>
  <c r="AAW6" i="5"/>
  <c r="AAX6" i="5"/>
  <c r="AAY6" i="5"/>
  <c r="AAZ6" i="5"/>
  <c r="ABA6" i="5"/>
  <c r="ABB6" i="5"/>
  <c r="ABC6" i="5"/>
  <c r="ABD6" i="5"/>
  <c r="ABE6" i="5"/>
  <c r="ABF6" i="5"/>
  <c r="ABG6" i="5"/>
  <c r="ABH6" i="5"/>
  <c r="ABI6" i="5"/>
  <c r="ABJ6" i="5"/>
  <c r="ABK6" i="5"/>
  <c r="ABL6" i="5"/>
  <c r="ABM6" i="5"/>
  <c r="ABN6" i="5"/>
  <c r="ABO6" i="5"/>
  <c r="ABP6" i="5"/>
  <c r="ABQ6" i="5"/>
  <c r="ABR6" i="5"/>
  <c r="ABS6" i="5"/>
  <c r="ABT6" i="5"/>
  <c r="ABU6" i="5"/>
  <c r="ABV6" i="5"/>
  <c r="ABW6" i="5"/>
  <c r="ABX6" i="5"/>
  <c r="ABY6" i="5"/>
  <c r="ABZ6" i="5"/>
  <c r="ACA6" i="5"/>
  <c r="ACB6" i="5"/>
  <c r="ACC6" i="5"/>
  <c r="ACD6" i="5"/>
  <c r="ACE6" i="5"/>
  <c r="ACF6" i="5"/>
  <c r="ACG6" i="5"/>
  <c r="ACH6" i="5"/>
  <c r="ACI6" i="5"/>
  <c r="ACJ6" i="5"/>
  <c r="ACK6" i="5"/>
  <c r="ACL6" i="5"/>
  <c r="ACM6" i="5"/>
  <c r="ACN6" i="5"/>
  <c r="ACO6" i="5"/>
  <c r="ACP6" i="5"/>
  <c r="ACQ6" i="5"/>
  <c r="ACR6" i="5"/>
  <c r="ACS6" i="5"/>
  <c r="ACT6" i="5"/>
  <c r="ACU6" i="5"/>
  <c r="ACV6" i="5"/>
  <c r="ACW6" i="5"/>
  <c r="ACX6" i="5"/>
  <c r="ACY6" i="5"/>
  <c r="ACZ6" i="5"/>
  <c r="ADA6" i="5"/>
  <c r="ADB6" i="5"/>
  <c r="ADC6" i="5"/>
  <c r="ADD6" i="5"/>
  <c r="ADE6" i="5"/>
  <c r="ADF6" i="5"/>
  <c r="ADG6" i="5"/>
  <c r="ADH6" i="5"/>
  <c r="ADI6" i="5"/>
  <c r="ADJ6" i="5"/>
  <c r="ADK6" i="5"/>
  <c r="ADL6" i="5"/>
  <c r="ADM6" i="5"/>
  <c r="ADN6" i="5"/>
  <c r="ADO6" i="5"/>
  <c r="ADP6" i="5"/>
  <c r="ADQ6" i="5"/>
  <c r="ADR6" i="5"/>
  <c r="ADS6" i="5"/>
  <c r="ADT6" i="5"/>
  <c r="ADU6" i="5"/>
  <c r="ADV6" i="5"/>
  <c r="ADW6" i="5"/>
  <c r="ADX6" i="5"/>
  <c r="ADY6" i="5"/>
  <c r="ADZ6" i="5"/>
  <c r="AEA6" i="5"/>
  <c r="AEB6" i="5"/>
  <c r="AEC6" i="5"/>
  <c r="AED6" i="5"/>
  <c r="AEE6" i="5"/>
  <c r="AEF6" i="5"/>
  <c r="AEG6" i="5"/>
  <c r="AEH6" i="5"/>
  <c r="AEI6" i="5"/>
  <c r="AEJ6" i="5"/>
  <c r="AEK6" i="5"/>
  <c r="AEL6" i="5"/>
  <c r="AEM6" i="5"/>
  <c r="AEN6" i="5"/>
  <c r="AEO6" i="5"/>
  <c r="AEP6" i="5"/>
  <c r="AEQ6" i="5"/>
  <c r="AER6" i="5"/>
  <c r="AES6" i="5"/>
  <c r="AET6" i="5"/>
  <c r="AEU6" i="5"/>
  <c r="AEV6" i="5"/>
  <c r="AEW6" i="5"/>
  <c r="AEX6" i="5"/>
  <c r="AEY6" i="5"/>
  <c r="AEZ6" i="5"/>
  <c r="AFA6" i="5"/>
  <c r="AFB6" i="5"/>
  <c r="AFC6" i="5"/>
  <c r="AFD6" i="5"/>
  <c r="AFE6" i="5"/>
  <c r="AFF6" i="5"/>
  <c r="AFG6" i="5"/>
  <c r="AFH6" i="5"/>
  <c r="AFI6" i="5"/>
  <c r="AFJ6" i="5"/>
  <c r="AFK6" i="5"/>
  <c r="AFL6" i="5"/>
  <c r="AFM6" i="5"/>
  <c r="AFN6" i="5"/>
  <c r="AFO6" i="5"/>
  <c r="AFP6" i="5"/>
  <c r="AFQ6" i="5"/>
  <c r="AFR6" i="5"/>
  <c r="AFS6" i="5"/>
  <c r="AFT6" i="5"/>
  <c r="AFU6" i="5"/>
  <c r="AFV6" i="5"/>
  <c r="AFW6" i="5"/>
  <c r="AFX6" i="5"/>
  <c r="AFY6" i="5"/>
  <c r="AFZ6" i="5"/>
  <c r="AGA6" i="5"/>
  <c r="AGB6" i="5"/>
  <c r="AGC6" i="5"/>
  <c r="AGD6" i="5"/>
  <c r="AGE6" i="5"/>
  <c r="AGF6" i="5"/>
  <c r="AGG6" i="5"/>
  <c r="AGH6" i="5"/>
  <c r="AGI6" i="5"/>
  <c r="AGJ6" i="5"/>
  <c r="AGK6" i="5"/>
  <c r="AGL6" i="5"/>
  <c r="AGM6" i="5"/>
  <c r="AGN6" i="5"/>
  <c r="AGO6" i="5"/>
  <c r="AGP6" i="5"/>
  <c r="AGQ6" i="5"/>
  <c r="AGR6" i="5"/>
  <c r="AGS6" i="5"/>
  <c r="AGT6" i="5"/>
  <c r="AGU6" i="5"/>
  <c r="AGV6" i="5"/>
  <c r="AGW6" i="5"/>
  <c r="AGX6" i="5"/>
  <c r="AGY6" i="5"/>
  <c r="AGZ6" i="5"/>
  <c r="AHA6" i="5"/>
  <c r="AHB6" i="5"/>
  <c r="AHC6" i="5"/>
  <c r="AHD6" i="5"/>
  <c r="AHE6" i="5"/>
  <c r="AHF6" i="5"/>
  <c r="AHG6" i="5"/>
  <c r="AHH6" i="5"/>
  <c r="AHI6" i="5"/>
  <c r="AHJ6" i="5"/>
  <c r="AHK6" i="5"/>
  <c r="AHL6" i="5"/>
  <c r="AHM6" i="5"/>
  <c r="AHN6" i="5"/>
  <c r="AHO6" i="5"/>
  <c r="AHP6" i="5"/>
  <c r="AHQ6" i="5"/>
  <c r="AHR6" i="5"/>
  <c r="AHS6" i="5"/>
  <c r="AHT6" i="5"/>
  <c r="AHU6" i="5"/>
  <c r="AHV6" i="5"/>
  <c r="AHW6" i="5"/>
  <c r="AHX6" i="5"/>
  <c r="AHY6" i="5"/>
  <c r="AHZ6" i="5"/>
  <c r="AIA6" i="5"/>
  <c r="AIB6" i="5"/>
  <c r="AIC6" i="5"/>
  <c r="AID6" i="5"/>
  <c r="AIE6" i="5"/>
  <c r="AIF6" i="5"/>
  <c r="AIG6" i="5"/>
  <c r="AIH6" i="5"/>
  <c r="AII6" i="5"/>
  <c r="AIJ6" i="5"/>
  <c r="AIK6" i="5"/>
  <c r="AIL6" i="5"/>
  <c r="AIM6" i="5"/>
  <c r="AIN6" i="5"/>
  <c r="AIO6" i="5"/>
  <c r="AIP6" i="5"/>
  <c r="AIQ6" i="5"/>
  <c r="AIR6" i="5"/>
  <c r="AIS6" i="5"/>
  <c r="AIT6" i="5"/>
  <c r="AIU6" i="5"/>
  <c r="AIV6" i="5"/>
  <c r="AIW6" i="5"/>
  <c r="AIX6" i="5"/>
  <c r="AIY6" i="5"/>
  <c r="AIZ6" i="5"/>
  <c r="AJA6" i="5"/>
  <c r="AJB6" i="5"/>
  <c r="AJC6" i="5"/>
  <c r="AJD6" i="5"/>
  <c r="AJE6" i="5"/>
  <c r="AJF6" i="5"/>
  <c r="AJG6" i="5"/>
  <c r="AJH6" i="5"/>
  <c r="AJI6" i="5"/>
  <c r="AJJ6" i="5"/>
  <c r="AJK6" i="5"/>
  <c r="AJL6" i="5"/>
  <c r="AJM6" i="5"/>
  <c r="AJN6" i="5"/>
  <c r="AJO6" i="5"/>
  <c r="AJP6" i="5"/>
  <c r="AJQ6" i="5"/>
  <c r="AJR6" i="5"/>
  <c r="AJS6" i="5"/>
  <c r="AJT6" i="5"/>
  <c r="AJU6" i="5"/>
  <c r="AJV6" i="5"/>
  <c r="AJW6" i="5"/>
  <c r="AJX6" i="5"/>
  <c r="AJY6" i="5"/>
  <c r="AJZ6" i="5"/>
  <c r="AKA6" i="5"/>
  <c r="AKB6" i="5"/>
  <c r="AKC6" i="5"/>
  <c r="AKD6" i="5"/>
  <c r="AKE6" i="5"/>
  <c r="AKF6" i="5"/>
  <c r="AKG6" i="5"/>
  <c r="AKH6" i="5"/>
  <c r="AKI6" i="5"/>
  <c r="AKJ6" i="5"/>
  <c r="AKK6" i="5"/>
  <c r="AKL6" i="5"/>
  <c r="AKM6" i="5"/>
  <c r="AKN6" i="5"/>
  <c r="AKO6" i="5"/>
  <c r="AKP6" i="5"/>
  <c r="AKQ6" i="5"/>
  <c r="AKR6" i="5"/>
  <c r="AKS6" i="5"/>
  <c r="AKT6" i="5"/>
  <c r="AKU6" i="5"/>
  <c r="AKV6" i="5"/>
  <c r="AKW6" i="5"/>
  <c r="AKX6" i="5"/>
  <c r="AKY6" i="5"/>
  <c r="AKZ6" i="5"/>
  <c r="ALA6" i="5"/>
  <c r="ALB6" i="5"/>
  <c r="ALC6" i="5"/>
  <c r="ALD6" i="5"/>
  <c r="ALE6" i="5"/>
  <c r="ALF6" i="5"/>
  <c r="ALG6" i="5"/>
  <c r="ALH6" i="5"/>
  <c r="ALI6" i="5"/>
  <c r="ALJ6" i="5"/>
  <c r="ALK6" i="5"/>
  <c r="ALL6" i="5"/>
  <c r="ALM6" i="5"/>
  <c r="ALN6" i="5"/>
  <c r="ALO6" i="5"/>
  <c r="ALP6" i="5"/>
  <c r="ALQ6" i="5"/>
  <c r="ALR6" i="5"/>
  <c r="ALS6" i="5"/>
  <c r="ALT6" i="5"/>
  <c r="ALU6" i="5"/>
  <c r="ALV6" i="5"/>
  <c r="ALW6" i="5"/>
  <c r="ALX6" i="5"/>
  <c r="ALY6" i="5"/>
  <c r="ALZ6" i="5"/>
  <c r="AMA6" i="5"/>
  <c r="AMB6" i="5"/>
  <c r="AMC6" i="5"/>
  <c r="AMD6" i="5"/>
  <c r="AME6" i="5"/>
  <c r="AMF6" i="5"/>
  <c r="AMG6" i="5"/>
  <c r="AMH6" i="5"/>
  <c r="AMI6" i="5"/>
  <c r="AMJ6" i="5"/>
  <c r="AMK6" i="5"/>
  <c r="AML6" i="5"/>
  <c r="AMM6" i="5"/>
  <c r="AMN6" i="5"/>
  <c r="AMO6" i="5"/>
  <c r="AMP6" i="5"/>
  <c r="AMQ6" i="5"/>
  <c r="AMR6" i="5"/>
  <c r="AMS6" i="5"/>
  <c r="AMT6" i="5"/>
  <c r="AMU6" i="5"/>
  <c r="AMV6" i="5"/>
  <c r="AMW6" i="5"/>
  <c r="AMX6" i="5"/>
  <c r="AMY6" i="5"/>
  <c r="AMZ6" i="5"/>
  <c r="ANA6" i="5"/>
  <c r="ANB6" i="5"/>
  <c r="ANC6" i="5"/>
  <c r="AND6" i="5"/>
  <c r="ANE6" i="5"/>
  <c r="ANF6" i="5"/>
  <c r="ANG6" i="5"/>
  <c r="ANH6" i="5"/>
  <c r="ANI6" i="5"/>
  <c r="ANJ6" i="5"/>
  <c r="ANK6" i="5"/>
  <c r="ANL6" i="5"/>
  <c r="ANM6" i="5"/>
  <c r="ANN6" i="5"/>
  <c r="ANO6" i="5"/>
  <c r="ANP6" i="5"/>
  <c r="ANQ6" i="5"/>
  <c r="ANR6" i="5"/>
  <c r="ANS6" i="5"/>
  <c r="ANT6" i="5"/>
  <c r="ANU6" i="5"/>
  <c r="ANV6" i="5"/>
  <c r="ANW6" i="5"/>
  <c r="ANX6" i="5"/>
  <c r="ANY6" i="5"/>
  <c r="ANZ6" i="5"/>
  <c r="AOA6" i="5"/>
  <c r="AOB6" i="5"/>
  <c r="AOC6" i="5"/>
  <c r="AOD6" i="5"/>
  <c r="AOE6" i="5"/>
  <c r="AOF6" i="5"/>
  <c r="AOG6" i="5"/>
  <c r="AOH6" i="5"/>
  <c r="AOI6" i="5"/>
  <c r="AOJ6" i="5"/>
  <c r="AOK6" i="5"/>
  <c r="AOL6" i="5"/>
  <c r="AOM6" i="5"/>
  <c r="AON6" i="5"/>
  <c r="AOO6" i="5"/>
  <c r="AOP6" i="5"/>
  <c r="AOQ6" i="5"/>
  <c r="AOR6" i="5"/>
  <c r="AOS6" i="5"/>
  <c r="AOT6" i="5"/>
  <c r="AOU6" i="5"/>
  <c r="AOV6" i="5"/>
  <c r="AOW6" i="5"/>
  <c r="AOX6" i="5"/>
  <c r="AOY6" i="5"/>
  <c r="AOZ6" i="5"/>
  <c r="APA6" i="5"/>
  <c r="APB6" i="5"/>
  <c r="APC6" i="5"/>
  <c r="APD6" i="5"/>
  <c r="APE6" i="5"/>
  <c r="APF6" i="5"/>
  <c r="APG6" i="5"/>
  <c r="APH6" i="5"/>
  <c r="API6" i="5"/>
  <c r="APJ6" i="5"/>
  <c r="APK6" i="5"/>
  <c r="APL6" i="5"/>
  <c r="APM6" i="5"/>
  <c r="APN6" i="5"/>
  <c r="APO6" i="5"/>
  <c r="APP6" i="5"/>
  <c r="APQ6" i="5"/>
  <c r="APR6" i="5"/>
  <c r="APS6" i="5"/>
  <c r="APT6" i="5"/>
  <c r="APU6" i="5"/>
  <c r="APV6" i="5"/>
  <c r="APW6" i="5"/>
  <c r="APX6" i="5"/>
  <c r="APY6" i="5"/>
  <c r="APZ6" i="5"/>
  <c r="AQA6" i="5"/>
  <c r="AQB6" i="5"/>
  <c r="AQC6" i="5"/>
  <c r="AQD6" i="5"/>
  <c r="AQE6" i="5"/>
  <c r="AQF6" i="5"/>
  <c r="AQG6" i="5"/>
  <c r="AQH6" i="5"/>
  <c r="AQI6" i="5"/>
  <c r="AQJ6" i="5"/>
  <c r="AQK6" i="5"/>
  <c r="AQL6" i="5"/>
  <c r="AQM6" i="5"/>
  <c r="AQN6" i="5"/>
  <c r="AQO6" i="5"/>
  <c r="AQP6" i="5"/>
  <c r="AQQ6" i="5"/>
  <c r="AQR6" i="5"/>
  <c r="AQS6" i="5"/>
  <c r="AQT6" i="5"/>
  <c r="AQU6" i="5"/>
  <c r="AQV6" i="5"/>
  <c r="AQW6" i="5"/>
  <c r="AQX6" i="5"/>
  <c r="AQY6" i="5"/>
  <c r="AQZ6" i="5"/>
  <c r="ARA6" i="5"/>
  <c r="ARB6" i="5"/>
  <c r="ARC6" i="5"/>
  <c r="ARD6" i="5"/>
  <c r="ARE6" i="5"/>
  <c r="ARF6" i="5"/>
  <c r="ARG6" i="5"/>
  <c r="ARH6" i="5"/>
  <c r="ARI6" i="5"/>
  <c r="ARJ6" i="5"/>
  <c r="ARK6" i="5"/>
  <c r="ARL6" i="5"/>
  <c r="ARM6" i="5"/>
  <c r="ARN6" i="5"/>
  <c r="ARO6" i="5"/>
  <c r="ARP6" i="5"/>
  <c r="ARQ6" i="5"/>
  <c r="ARR6" i="5"/>
  <c r="ARS6" i="5"/>
  <c r="ART6" i="5"/>
  <c r="ARU6" i="5"/>
  <c r="ARV6" i="5"/>
  <c r="ARW6" i="5"/>
  <c r="ARX6" i="5"/>
  <c r="ARY6" i="5"/>
  <c r="ARZ6" i="5"/>
  <c r="ASA6" i="5"/>
  <c r="ASB6" i="5"/>
  <c r="ASC6" i="5"/>
  <c r="ASD6" i="5"/>
  <c r="ASE6" i="5"/>
  <c r="ASF6" i="5"/>
  <c r="ASG6" i="5"/>
  <c r="ASH6" i="5"/>
  <c r="ASI6" i="5"/>
  <c r="ASJ6" i="5"/>
  <c r="ASK6" i="5"/>
  <c r="ASL6" i="5"/>
  <c r="ASM6" i="5"/>
  <c r="ASN6" i="5"/>
  <c r="ASO6" i="5"/>
  <c r="ASP6" i="5"/>
  <c r="ASQ6" i="5"/>
  <c r="ASR6" i="5"/>
  <c r="ASS6" i="5"/>
  <c r="AST6" i="5"/>
  <c r="ASU6" i="5"/>
  <c r="ASV6" i="5"/>
  <c r="ASW6" i="5"/>
  <c r="ASX6" i="5"/>
  <c r="ASY6" i="5"/>
  <c r="ASZ6" i="5"/>
  <c r="ATA6" i="5"/>
  <c r="ATB6" i="5"/>
  <c r="ATC6" i="5"/>
  <c r="ATD6" i="5"/>
  <c r="ATE6" i="5"/>
  <c r="ATF6" i="5"/>
  <c r="ATG6" i="5"/>
  <c r="ATH6" i="5"/>
  <c r="ATI6" i="5"/>
  <c r="ATJ6" i="5"/>
  <c r="ATK6" i="5"/>
  <c r="ATL6" i="5"/>
  <c r="ATM6" i="5"/>
  <c r="ATN6" i="5"/>
  <c r="ATO6" i="5"/>
  <c r="ATP6" i="5"/>
  <c r="ATQ6" i="5"/>
  <c r="ATR6" i="5"/>
  <c r="ATS6" i="5"/>
  <c r="ATT6" i="5"/>
  <c r="ATU6" i="5"/>
  <c r="ATV6" i="5"/>
  <c r="ATW6" i="5"/>
  <c r="ATX6" i="5"/>
  <c r="ATY6" i="5"/>
  <c r="ATZ6" i="5"/>
  <c r="AUA6" i="5"/>
  <c r="AUB6" i="5"/>
  <c r="AUC6" i="5"/>
  <c r="AUD6" i="5"/>
  <c r="AUE6" i="5"/>
  <c r="AUF6" i="5"/>
  <c r="AUG6" i="5"/>
  <c r="AUH6" i="5"/>
  <c r="AUI6" i="5"/>
  <c r="AUJ6" i="5"/>
  <c r="AUK6" i="5"/>
  <c r="AUL6" i="5"/>
  <c r="AUM6" i="5"/>
  <c r="AUN6" i="5"/>
  <c r="AUO6" i="5"/>
  <c r="AUP6" i="5"/>
  <c r="AUQ6" i="5"/>
  <c r="AUR6" i="5"/>
  <c r="AUS6" i="5"/>
  <c r="AUT6" i="5"/>
  <c r="AUU6" i="5"/>
  <c r="AUV6" i="5"/>
  <c r="AUW6" i="5"/>
  <c r="AUX6" i="5"/>
  <c r="AUY6" i="5"/>
  <c r="AUZ6" i="5"/>
  <c r="AVA6" i="5"/>
  <c r="AVB6" i="5"/>
  <c r="AVC6" i="5"/>
  <c r="AVD6" i="5"/>
  <c r="AVE6" i="5"/>
  <c r="AVF6" i="5"/>
  <c r="AVG6" i="5"/>
  <c r="AVH6" i="5"/>
  <c r="AVI6" i="5"/>
  <c r="AVJ6" i="5"/>
  <c r="AVK6" i="5"/>
  <c r="AVL6" i="5"/>
  <c r="AVM6" i="5"/>
  <c r="AVN6" i="5"/>
  <c r="AVO6" i="5"/>
  <c r="AVP6" i="5"/>
  <c r="AVQ6" i="5"/>
  <c r="AVR6" i="5"/>
  <c r="AVS6" i="5"/>
  <c r="AVT6" i="5"/>
  <c r="AVU6" i="5"/>
  <c r="AVV6" i="5"/>
  <c r="AVW6" i="5"/>
  <c r="AVX6" i="5"/>
  <c r="AVY6" i="5"/>
  <c r="AVZ6" i="5"/>
  <c r="AWA6" i="5"/>
  <c r="AWB6" i="5"/>
  <c r="AWC6" i="5"/>
  <c r="AWD6" i="5"/>
  <c r="AWE6" i="5"/>
  <c r="AWF6" i="5"/>
  <c r="AWG6" i="5"/>
  <c r="AWH6" i="5"/>
  <c r="AWI6" i="5"/>
  <c r="AWJ6" i="5"/>
  <c r="AWK6" i="5"/>
  <c r="AWL6" i="5"/>
  <c r="AWM6" i="5"/>
  <c r="AWN6" i="5"/>
  <c r="AWO6" i="5"/>
  <c r="AWP6" i="5"/>
  <c r="AWQ6" i="5"/>
  <c r="AWR6" i="5"/>
  <c r="AWS6" i="5"/>
  <c r="AWT6" i="5"/>
  <c r="AWU6" i="5"/>
  <c r="AWV6" i="5"/>
  <c r="AWW6" i="5"/>
  <c r="AWX6" i="5"/>
  <c r="AWY6" i="5"/>
  <c r="AWZ6" i="5"/>
  <c r="AXA6" i="5"/>
  <c r="AXB6" i="5"/>
  <c r="AXC6" i="5"/>
  <c r="AXD6" i="5"/>
  <c r="AXE6" i="5"/>
  <c r="AXF6" i="5"/>
  <c r="AXG6" i="5"/>
  <c r="AXH6" i="5"/>
  <c r="AXI6" i="5"/>
  <c r="AXJ6" i="5"/>
  <c r="AXK6" i="5"/>
  <c r="AXL6" i="5"/>
  <c r="AXM6" i="5"/>
  <c r="AXN6" i="5"/>
  <c r="AXO6" i="5"/>
  <c r="AXP6" i="5"/>
  <c r="AXQ6" i="5"/>
  <c r="AXR6" i="5"/>
  <c r="AXS6" i="5"/>
  <c r="AXT6" i="5"/>
  <c r="AXU6" i="5"/>
  <c r="AXV6" i="5"/>
  <c r="AXW6" i="5"/>
  <c r="AXX6" i="5"/>
  <c r="AXY6" i="5"/>
  <c r="AXZ6" i="5"/>
  <c r="AYA6" i="5"/>
  <c r="AYB6" i="5"/>
  <c r="AYC6" i="5"/>
  <c r="AYD6" i="5"/>
  <c r="AYE6" i="5"/>
  <c r="AYF6" i="5"/>
  <c r="AYG6" i="5"/>
  <c r="AYH6" i="5"/>
  <c r="AYI6" i="5"/>
  <c r="AYJ6" i="5"/>
  <c r="AYK6" i="5"/>
  <c r="AYL6" i="5"/>
  <c r="AYM6" i="5"/>
  <c r="AYN6" i="5"/>
  <c r="AYO6" i="5"/>
  <c r="AYP6" i="5"/>
  <c r="AYQ6" i="5"/>
  <c r="AYR6" i="5"/>
  <c r="AYS6" i="5"/>
  <c r="AYT6" i="5"/>
  <c r="AYU6" i="5"/>
  <c r="AYV6" i="5"/>
  <c r="AYW6" i="5"/>
  <c r="AYX6" i="5"/>
  <c r="AYY6" i="5"/>
  <c r="AYZ6" i="5"/>
  <c r="AZA6" i="5"/>
  <c r="AZB6" i="5"/>
  <c r="AZC6" i="5"/>
  <c r="AZD6" i="5"/>
  <c r="AZE6" i="5"/>
  <c r="AZF6" i="5"/>
  <c r="AZG6" i="5"/>
  <c r="AZH6" i="5"/>
  <c r="AZI6" i="5"/>
  <c r="AZJ6" i="5"/>
  <c r="AZK6" i="5"/>
  <c r="AZL6" i="5"/>
  <c r="AZM6" i="5"/>
  <c r="AZN6" i="5"/>
  <c r="AZO6" i="5"/>
  <c r="AZP6" i="5"/>
  <c r="AZQ6" i="5"/>
  <c r="AZR6" i="5"/>
  <c r="AZS6" i="5"/>
  <c r="AZT6" i="5"/>
  <c r="AZU6" i="5"/>
  <c r="AZV6" i="5"/>
  <c r="AZW6" i="5"/>
  <c r="AZX6" i="5"/>
  <c r="AZY6" i="5"/>
  <c r="AZZ6" i="5"/>
  <c r="BAA6" i="5"/>
  <c r="BAB6" i="5"/>
  <c r="BAC6" i="5"/>
  <c r="BAD6" i="5"/>
  <c r="BAE6" i="5"/>
  <c r="BAF6" i="5"/>
  <c r="BAG6" i="5"/>
  <c r="BAH6" i="5"/>
  <c r="BAI6" i="5"/>
  <c r="BAJ6" i="5"/>
  <c r="BAK6" i="5"/>
  <c r="BAL6" i="5"/>
  <c r="BAM6" i="5"/>
  <c r="BAN6" i="5"/>
  <c r="BAO6" i="5"/>
  <c r="BAP6" i="5"/>
  <c r="BAQ6" i="5"/>
  <c r="BAR6" i="5"/>
  <c r="BAS6" i="5"/>
  <c r="BAT6" i="5"/>
  <c r="BAU6" i="5"/>
  <c r="BAV6" i="5"/>
  <c r="BAW6" i="5"/>
  <c r="BAX6" i="5"/>
  <c r="BAY6" i="5"/>
  <c r="BAZ6" i="5"/>
  <c r="BBA6" i="5"/>
  <c r="BBB6" i="5"/>
  <c r="BBC6" i="5"/>
  <c r="BBD6" i="5"/>
  <c r="BBE6" i="5"/>
  <c r="BBF6" i="5"/>
  <c r="BBG6" i="5"/>
  <c r="BBH6" i="5"/>
  <c r="BBI6" i="5"/>
  <c r="BBJ6" i="5"/>
  <c r="BBK6" i="5"/>
  <c r="BBL6" i="5"/>
  <c r="BBM6" i="5"/>
  <c r="BBN6" i="5"/>
  <c r="BBO6" i="5"/>
  <c r="BBP6" i="5"/>
  <c r="BBQ6" i="5"/>
  <c r="BBR6" i="5"/>
  <c r="BBS6" i="5"/>
  <c r="BBT6" i="5"/>
  <c r="BBU6" i="5"/>
  <c r="BBV6" i="5"/>
  <c r="BBW6" i="5"/>
  <c r="BBX6" i="5"/>
  <c r="BBY6" i="5"/>
  <c r="BBZ6" i="5"/>
  <c r="BCA6" i="5"/>
  <c r="BCB6" i="5"/>
  <c r="BCC6" i="5"/>
  <c r="BCD6" i="5"/>
  <c r="BCE6" i="5"/>
  <c r="BCF6" i="5"/>
  <c r="BCG6" i="5"/>
  <c r="BCH6" i="5"/>
  <c r="BCI6" i="5"/>
  <c r="BCJ6" i="5"/>
  <c r="BCK6" i="5"/>
  <c r="BCL6" i="5"/>
  <c r="BCM6" i="5"/>
  <c r="BCN6" i="5"/>
  <c r="BCO6" i="5"/>
  <c r="BCP6" i="5"/>
  <c r="BCQ6" i="5"/>
  <c r="BCR6" i="5"/>
  <c r="BCS6" i="5"/>
  <c r="BCT6" i="5"/>
  <c r="BCU6" i="5"/>
  <c r="BCV6" i="5"/>
  <c r="BCW6" i="5"/>
  <c r="BCX6" i="5"/>
  <c r="BCY6" i="5"/>
  <c r="BCZ6" i="5"/>
  <c r="BDA6" i="5"/>
  <c r="BDB6" i="5"/>
  <c r="BDC6" i="5"/>
  <c r="BDD6" i="5"/>
  <c r="BDE6" i="5"/>
  <c r="BDF6" i="5"/>
  <c r="BDG6" i="5"/>
  <c r="BDH6" i="5"/>
  <c r="BDI6" i="5"/>
  <c r="BDJ6" i="5"/>
  <c r="BDK6" i="5"/>
  <c r="BDL6" i="5"/>
  <c r="BDM6" i="5"/>
  <c r="BDN6" i="5"/>
  <c r="BDO6" i="5"/>
  <c r="BDP6" i="5"/>
  <c r="BDQ6" i="5"/>
  <c r="BDR6" i="5"/>
  <c r="BDS6" i="5"/>
  <c r="BDT6" i="5"/>
  <c r="BDU6" i="5"/>
  <c r="BDV6" i="5"/>
  <c r="BDW6" i="5"/>
  <c r="BDX6" i="5"/>
  <c r="BDY6" i="5"/>
  <c r="BDZ6" i="5"/>
  <c r="BEA6" i="5"/>
  <c r="BEB6" i="5"/>
  <c r="BEC6" i="5"/>
  <c r="BED6" i="5"/>
  <c r="BEE6" i="5"/>
  <c r="BEF6" i="5"/>
  <c r="BEG6" i="5"/>
  <c r="BEH6" i="5"/>
  <c r="BEI6" i="5"/>
  <c r="BEJ6" i="5"/>
  <c r="BEK6" i="5"/>
  <c r="BEL6" i="5"/>
  <c r="BEM6" i="5"/>
  <c r="BEN6" i="5"/>
  <c r="BEO6" i="5"/>
  <c r="BEP6" i="5"/>
  <c r="BEQ6" i="5"/>
  <c r="BER6" i="5"/>
  <c r="BES6" i="5"/>
  <c r="BET6" i="5"/>
  <c r="BEU6" i="5"/>
  <c r="BEV6" i="5"/>
  <c r="BEW6" i="5"/>
  <c r="BEX6" i="5"/>
  <c r="BEY6" i="5"/>
  <c r="BEZ6" i="5"/>
  <c r="BFA6" i="5"/>
  <c r="BFB6" i="5"/>
  <c r="BFC6" i="5"/>
  <c r="BFD6" i="5"/>
  <c r="BFE6" i="5"/>
  <c r="BFF6" i="5"/>
  <c r="BFG6" i="5"/>
  <c r="BFH6" i="5"/>
  <c r="BFI6" i="5"/>
  <c r="BFJ6" i="5"/>
  <c r="BFK6" i="5"/>
  <c r="BFL6" i="5"/>
  <c r="BFM6" i="5"/>
  <c r="BFN6" i="5"/>
  <c r="BFO6" i="5"/>
  <c r="BFP6" i="5"/>
  <c r="BFQ6" i="5"/>
  <c r="BFR6" i="5"/>
  <c r="BFS6" i="5"/>
  <c r="BFT6" i="5"/>
  <c r="BFU6" i="5"/>
  <c r="BFV6" i="5"/>
  <c r="BFW6" i="5"/>
  <c r="BFX6" i="5"/>
  <c r="BFY6" i="5"/>
  <c r="BFZ6" i="5"/>
  <c r="BGA6" i="5"/>
  <c r="BGB6" i="5"/>
  <c r="BGC6" i="5"/>
  <c r="BGD6" i="5"/>
  <c r="BGE6" i="5"/>
  <c r="BGF6" i="5"/>
  <c r="BGG6" i="5"/>
  <c r="BGH6" i="5"/>
  <c r="BGI6" i="5"/>
  <c r="BGJ6" i="5"/>
  <c r="BGK6" i="5"/>
  <c r="BGL6" i="5"/>
  <c r="BGM6" i="5"/>
  <c r="BGN6" i="5"/>
  <c r="BGO6" i="5"/>
  <c r="BGP6" i="5"/>
  <c r="BGQ6" i="5"/>
  <c r="BGR6" i="5"/>
  <c r="BGS6" i="5"/>
  <c r="BGT6" i="5"/>
  <c r="BGU6" i="5"/>
  <c r="BGV6" i="5"/>
  <c r="BGW6" i="5"/>
  <c r="BGX6" i="5"/>
  <c r="BGY6" i="5"/>
  <c r="BGZ6" i="5"/>
  <c r="BHA6" i="5"/>
  <c r="BHB6" i="5"/>
  <c r="BHC6" i="5"/>
  <c r="BHD6" i="5"/>
  <c r="BHE6" i="5"/>
  <c r="BHF6" i="5"/>
  <c r="BHG6" i="5"/>
  <c r="BHH6" i="5"/>
  <c r="BHI6" i="5"/>
  <c r="BHJ6" i="5"/>
  <c r="BHK6" i="5"/>
  <c r="BHL6" i="5"/>
  <c r="BHM6" i="5"/>
  <c r="BHN6" i="5"/>
  <c r="BHO6" i="5"/>
  <c r="BHP6" i="5"/>
  <c r="BHQ6" i="5"/>
  <c r="BHR6" i="5"/>
  <c r="BHS6" i="5"/>
  <c r="BHT6" i="5"/>
  <c r="BHU6" i="5"/>
  <c r="BHV6" i="5"/>
  <c r="BHW6" i="5"/>
  <c r="BHX6" i="5"/>
  <c r="BHY6" i="5"/>
  <c r="BHZ6" i="5"/>
  <c r="BIA6" i="5"/>
  <c r="BIB6" i="5"/>
  <c r="BIC6" i="5"/>
  <c r="BID6" i="5"/>
  <c r="BIE6" i="5"/>
  <c r="BIF6" i="5"/>
  <c r="BIG6" i="5"/>
  <c r="BIH6" i="5"/>
  <c r="BII6" i="5"/>
  <c r="BIJ6" i="5"/>
  <c r="BIK6" i="5"/>
  <c r="BIL6" i="5"/>
  <c r="BIM6" i="5"/>
  <c r="BIN6" i="5"/>
  <c r="BIO6" i="5"/>
  <c r="BIP6" i="5"/>
  <c r="BIQ6" i="5"/>
  <c r="BIR6" i="5"/>
  <c r="BIS6" i="5"/>
  <c r="BIT6" i="5"/>
  <c r="BIU6" i="5"/>
  <c r="BIV6" i="5"/>
  <c r="BIW6" i="5"/>
  <c r="BIX6" i="5"/>
  <c r="BIY6" i="5"/>
  <c r="BIZ6" i="5"/>
  <c r="BJA6" i="5"/>
  <c r="BJB6" i="5"/>
  <c r="BJC6" i="5"/>
  <c r="BJD6" i="5"/>
  <c r="BJE6" i="5"/>
  <c r="BJF6" i="5"/>
  <c r="BJG6" i="5"/>
  <c r="BJH6" i="5"/>
  <c r="BJI6" i="5"/>
  <c r="BJJ6" i="5"/>
  <c r="BJK6" i="5"/>
  <c r="BJL6" i="5"/>
  <c r="BJM6" i="5"/>
  <c r="BJN6" i="5"/>
  <c r="BJO6" i="5"/>
  <c r="BJP6" i="5"/>
  <c r="BJQ6" i="5"/>
  <c r="BJR6" i="5"/>
  <c r="BJS6" i="5"/>
  <c r="BJT6" i="5"/>
  <c r="BJU6" i="5"/>
  <c r="BJV6" i="5"/>
  <c r="BJW6" i="5"/>
  <c r="BJX6" i="5"/>
  <c r="BJY6" i="5"/>
  <c r="BJZ6" i="5"/>
  <c r="BKA6" i="5"/>
  <c r="BKB6" i="5"/>
  <c r="BKC6" i="5"/>
  <c r="BKD6" i="5"/>
  <c r="BKE6" i="5"/>
  <c r="BKF6" i="5"/>
  <c r="BKG6" i="5"/>
  <c r="BKH6" i="5"/>
  <c r="BKI6" i="5"/>
  <c r="BKJ6" i="5"/>
  <c r="BKK6" i="5"/>
  <c r="BKL6" i="5"/>
  <c r="BKM6" i="5"/>
  <c r="BKN6" i="5"/>
  <c r="BKO6" i="5"/>
  <c r="BKP6" i="5"/>
  <c r="BKQ6" i="5"/>
  <c r="BKR6" i="5"/>
  <c r="BKS6" i="5"/>
  <c r="BKT6" i="5"/>
  <c r="BKU6" i="5"/>
  <c r="BKV6" i="5"/>
  <c r="BKW6" i="5"/>
  <c r="BKX6" i="5"/>
  <c r="BKY6" i="5"/>
  <c r="BKZ6" i="5"/>
  <c r="BLA6" i="5"/>
  <c r="BLB6" i="5"/>
  <c r="BLC6" i="5"/>
  <c r="BLD6" i="5"/>
  <c r="BLE6" i="5"/>
  <c r="BLF6" i="5"/>
  <c r="BLG6" i="5"/>
  <c r="BLH6" i="5"/>
  <c r="BLI6" i="5"/>
  <c r="BLJ6" i="5"/>
  <c r="BLK6" i="5"/>
  <c r="BLL6" i="5"/>
  <c r="BLM6" i="5"/>
  <c r="BLN6" i="5"/>
  <c r="BLO6" i="5"/>
  <c r="BLP6" i="5"/>
  <c r="BLQ6" i="5"/>
  <c r="BLR6" i="5"/>
  <c r="BLS6" i="5"/>
  <c r="BLT6" i="5"/>
  <c r="BLU6" i="5"/>
  <c r="BLV6" i="5"/>
  <c r="BLW6" i="5"/>
  <c r="BLX6" i="5"/>
  <c r="BLY6" i="5"/>
  <c r="BLZ6" i="5"/>
  <c r="BMA6" i="5"/>
  <c r="BMB6" i="5"/>
  <c r="BMC6" i="5"/>
  <c r="BMD6" i="5"/>
  <c r="BME6" i="5"/>
  <c r="BMF6" i="5"/>
  <c r="BMG6" i="5"/>
  <c r="BMH6" i="5"/>
  <c r="BMI6" i="5"/>
  <c r="BMJ6" i="5"/>
  <c r="BMK6" i="5"/>
  <c r="BML6" i="5"/>
  <c r="BMM6" i="5"/>
  <c r="BMN6" i="5"/>
  <c r="BMO6" i="5"/>
  <c r="BMP6" i="5"/>
  <c r="BMQ6" i="5"/>
  <c r="BMR6" i="5"/>
  <c r="BMS6" i="5"/>
  <c r="BMT6" i="5"/>
  <c r="BMU6" i="5"/>
  <c r="BMV6" i="5"/>
  <c r="BMW6" i="5"/>
  <c r="BMX6" i="5"/>
  <c r="BMY6" i="5"/>
  <c r="BMZ6" i="5"/>
  <c r="BNA6" i="5"/>
  <c r="BNB6" i="5"/>
  <c r="BNC6" i="5"/>
  <c r="BND6" i="5"/>
  <c r="BNE6" i="5"/>
  <c r="BNF6" i="5"/>
  <c r="BNG6" i="5"/>
  <c r="BNH6" i="5"/>
  <c r="BNI6" i="5"/>
  <c r="BNJ6" i="5"/>
  <c r="BNK6" i="5"/>
  <c r="BNL6" i="5"/>
  <c r="BNM6" i="5"/>
  <c r="BNN6" i="5"/>
  <c r="BNO6" i="5"/>
  <c r="BNP6" i="5"/>
  <c r="BNQ6" i="5"/>
  <c r="BNR6" i="5"/>
  <c r="BNS6" i="5"/>
  <c r="BNT6" i="5"/>
  <c r="BNU6" i="5"/>
  <c r="BNV6" i="5"/>
  <c r="BNW6" i="5"/>
  <c r="BNX6" i="5"/>
  <c r="BNY6" i="5"/>
  <c r="BNZ6" i="5"/>
  <c r="BOA6" i="5"/>
  <c r="BOB6" i="5"/>
  <c r="BOC6" i="5"/>
  <c r="BOD6" i="5"/>
  <c r="BOE6" i="5"/>
  <c r="BOF6" i="5"/>
  <c r="BOG6" i="5"/>
  <c r="BOH6" i="5"/>
  <c r="BOI6" i="5"/>
  <c r="BOJ6" i="5"/>
  <c r="BOK6" i="5"/>
  <c r="BOL6" i="5"/>
  <c r="BOM6" i="5"/>
  <c r="BON6" i="5"/>
  <c r="BOO6" i="5"/>
  <c r="BOP6" i="5"/>
  <c r="BOQ6" i="5"/>
  <c r="BOR6" i="5"/>
  <c r="BOS6" i="5"/>
  <c r="BOT6" i="5"/>
  <c r="BOU6" i="5"/>
  <c r="BOV6" i="5"/>
  <c r="BOW6" i="5"/>
  <c r="BOX6" i="5"/>
  <c r="BOY6" i="5"/>
  <c r="BOZ6" i="5"/>
  <c r="BPA6" i="5"/>
  <c r="BPB6" i="5"/>
  <c r="BPC6" i="5"/>
  <c r="BPD6" i="5"/>
  <c r="BPE6" i="5"/>
  <c r="BPF6" i="5"/>
  <c r="BPG6" i="5"/>
  <c r="BPH6" i="5"/>
  <c r="BPI6" i="5"/>
  <c r="BPJ6" i="5"/>
  <c r="BPK6" i="5"/>
  <c r="BPL6" i="5"/>
  <c r="BPM6" i="5"/>
  <c r="BPN6" i="5"/>
  <c r="BPO6" i="5"/>
  <c r="BPP6" i="5"/>
  <c r="BPQ6" i="5"/>
  <c r="BPR6" i="5"/>
  <c r="BPS6" i="5"/>
  <c r="BPT6" i="5"/>
  <c r="BPU6" i="5"/>
  <c r="BPV6" i="5"/>
  <c r="BPW6" i="5"/>
  <c r="BPX6" i="5"/>
  <c r="BPY6" i="5"/>
  <c r="BPZ6" i="5"/>
  <c r="BQA6" i="5"/>
  <c r="BQB6" i="5"/>
  <c r="BQC6" i="5"/>
  <c r="BQD6" i="5"/>
  <c r="BQE6" i="5"/>
  <c r="BQF6" i="5"/>
  <c r="BQG6" i="5"/>
  <c r="BQH6" i="5"/>
  <c r="BQI6" i="5"/>
  <c r="BQJ6" i="5"/>
  <c r="BQK6" i="5"/>
  <c r="BQL6" i="5"/>
  <c r="BQM6" i="5"/>
  <c r="BQN6" i="5"/>
  <c r="BQO6" i="5"/>
  <c r="BQP6" i="5"/>
  <c r="BQQ6" i="5"/>
  <c r="BQR6" i="5"/>
  <c r="BQS6" i="5"/>
  <c r="BQT6" i="5"/>
  <c r="BQU6" i="5"/>
  <c r="BQV6" i="5"/>
  <c r="BQW6" i="5"/>
  <c r="BQX6" i="5"/>
  <c r="BQY6" i="5"/>
  <c r="BQZ6" i="5"/>
  <c r="BRA6" i="5"/>
  <c r="BRB6" i="5"/>
  <c r="BRC6" i="5"/>
  <c r="BRD6" i="5"/>
  <c r="BRE6" i="5"/>
  <c r="BRF6" i="5"/>
  <c r="BRG6" i="5"/>
  <c r="BRH6" i="5"/>
  <c r="BRI6" i="5"/>
  <c r="BRJ6" i="5"/>
  <c r="BRK6" i="5"/>
  <c r="BRL6" i="5"/>
  <c r="BRM6" i="5"/>
  <c r="BRN6" i="5"/>
  <c r="BRO6" i="5"/>
  <c r="BRP6" i="5"/>
  <c r="BRQ6" i="5"/>
  <c r="BRR6" i="5"/>
  <c r="BRS6" i="5"/>
  <c r="BRT6" i="5"/>
  <c r="BRU6" i="5"/>
  <c r="BRV6" i="5"/>
  <c r="BRW6" i="5"/>
  <c r="BRX6" i="5"/>
  <c r="BRY6" i="5"/>
  <c r="BRZ6" i="5"/>
  <c r="BSA6" i="5"/>
  <c r="BSB6" i="5"/>
  <c r="BSC6" i="5"/>
  <c r="BSD6" i="5"/>
  <c r="BSE6" i="5"/>
  <c r="BSF6" i="5"/>
  <c r="BSG6" i="5"/>
  <c r="BSH6" i="5"/>
  <c r="BSI6" i="5"/>
  <c r="BSJ6" i="5"/>
  <c r="BSK6" i="5"/>
  <c r="BSL6" i="5"/>
  <c r="BSM6" i="5"/>
  <c r="BSN6" i="5"/>
  <c r="BSO6" i="5"/>
  <c r="BSP6" i="5"/>
  <c r="BSQ6" i="5"/>
  <c r="BSR6" i="5"/>
  <c r="BSS6" i="5"/>
  <c r="BST6" i="5"/>
  <c r="BSU6" i="5"/>
  <c r="BSV6" i="5"/>
  <c r="BSW6" i="5"/>
  <c r="BSX6" i="5"/>
  <c r="BSY6" i="5"/>
  <c r="BSZ6" i="5"/>
  <c r="BTA6" i="5"/>
  <c r="BTB6" i="5"/>
  <c r="BTC6" i="5"/>
  <c r="BTD6" i="5"/>
  <c r="BTE6" i="5"/>
  <c r="BTF6" i="5"/>
  <c r="BTG6" i="5"/>
  <c r="BTH6" i="5"/>
  <c r="BTI6" i="5"/>
  <c r="BTJ6" i="5"/>
  <c r="BTK6" i="5"/>
  <c r="BTL6" i="5"/>
  <c r="BTM6" i="5"/>
  <c r="BTN6" i="5"/>
  <c r="BTO6" i="5"/>
  <c r="BTP6" i="5"/>
  <c r="BTQ6" i="5"/>
  <c r="BTR6" i="5"/>
  <c r="BTS6" i="5"/>
  <c r="BTT6" i="5"/>
  <c r="BTU6" i="5"/>
  <c r="BTV6" i="5"/>
  <c r="BTW6" i="5"/>
  <c r="BTX6" i="5"/>
  <c r="BTY6" i="5"/>
  <c r="BTZ6" i="5"/>
  <c r="BUA6" i="5"/>
  <c r="BUB6" i="5"/>
  <c r="BUC6" i="5"/>
  <c r="BUD6" i="5"/>
  <c r="BUE6" i="5"/>
  <c r="BUF6" i="5"/>
  <c r="BUG6" i="5"/>
  <c r="BUH6" i="5"/>
  <c r="BUI6" i="5"/>
  <c r="BUJ6" i="5"/>
  <c r="BUK6" i="5"/>
  <c r="BUL6" i="5"/>
  <c r="BUM6" i="5"/>
  <c r="BUN6" i="5"/>
  <c r="BUO6" i="5"/>
  <c r="BUP6" i="5"/>
  <c r="BUQ6" i="5"/>
  <c r="BUR6" i="5"/>
  <c r="BUS6" i="5"/>
  <c r="BUT6" i="5"/>
  <c r="BUU6" i="5"/>
  <c r="BUV6" i="5"/>
  <c r="BUW6" i="5"/>
  <c r="BUX6" i="5"/>
  <c r="BUY6" i="5"/>
  <c r="BUZ6" i="5"/>
  <c r="BVA6" i="5"/>
  <c r="BVB6" i="5"/>
  <c r="BVC6" i="5"/>
  <c r="BVD6" i="5"/>
  <c r="BVE6" i="5"/>
  <c r="BVF6" i="5"/>
  <c r="BVG6" i="5"/>
  <c r="BVH6" i="5"/>
  <c r="BVI6" i="5"/>
  <c r="BVJ6" i="5"/>
  <c r="BVK6" i="5"/>
  <c r="BVL6" i="5"/>
  <c r="BVM6" i="5"/>
  <c r="BVN6" i="5"/>
  <c r="BVO6" i="5"/>
  <c r="BVP6" i="5"/>
  <c r="BVQ6" i="5"/>
  <c r="BVR6" i="5"/>
  <c r="BVS6" i="5"/>
  <c r="BVT6" i="5"/>
  <c r="BVU6" i="5"/>
  <c r="BVV6" i="5"/>
  <c r="BVW6" i="5"/>
  <c r="BVX6" i="5"/>
  <c r="BVY6" i="5"/>
  <c r="BVZ6" i="5"/>
  <c r="BWA6" i="5"/>
  <c r="BWB6" i="5"/>
  <c r="BWC6" i="5"/>
  <c r="BWD6" i="5"/>
  <c r="BWE6" i="5"/>
  <c r="BWF6" i="5"/>
  <c r="BWG6" i="5"/>
  <c r="BWH6" i="5"/>
  <c r="BWI6" i="5"/>
  <c r="BWJ6" i="5"/>
  <c r="BWK6" i="5"/>
  <c r="BWL6" i="5"/>
  <c r="BWM6" i="5"/>
  <c r="BWN6" i="5"/>
  <c r="BWO6" i="5"/>
  <c r="BWP6" i="5"/>
  <c r="BWQ6" i="5"/>
  <c r="BWR6" i="5"/>
  <c r="BWS6" i="5"/>
  <c r="BWT6" i="5"/>
  <c r="BWU6" i="5"/>
  <c r="BWV6" i="5"/>
  <c r="BWW6" i="5"/>
  <c r="BWX6" i="5"/>
  <c r="BWY6" i="5"/>
  <c r="BWZ6" i="5"/>
  <c r="BXA6" i="5"/>
  <c r="BXB6" i="5"/>
  <c r="BXC6" i="5"/>
  <c r="BXD6" i="5"/>
  <c r="BXE6" i="5"/>
  <c r="BXF6" i="5"/>
  <c r="BXG6" i="5"/>
  <c r="BXH6" i="5"/>
  <c r="BXI6" i="5"/>
  <c r="BXJ6" i="5"/>
  <c r="BXK6" i="5"/>
  <c r="BXL6" i="5"/>
  <c r="BXM6" i="5"/>
  <c r="BXN6" i="5"/>
  <c r="BXO6" i="5"/>
  <c r="BXP6" i="5"/>
  <c r="BXQ6" i="5"/>
  <c r="BXR6" i="5"/>
  <c r="BXS6" i="5"/>
  <c r="BXT6" i="5"/>
  <c r="BXU6" i="5"/>
  <c r="BXV6" i="5"/>
  <c r="BXW6" i="5"/>
  <c r="BXX6" i="5"/>
  <c r="BXY6" i="5"/>
  <c r="BXZ6" i="5"/>
  <c r="BYA6" i="5"/>
  <c r="BYB6" i="5"/>
  <c r="BYC6" i="5"/>
  <c r="BYD6" i="5"/>
  <c r="BYE6" i="5"/>
  <c r="BYF6" i="5"/>
  <c r="BYG6" i="5"/>
  <c r="BYH6" i="5"/>
  <c r="BYI6" i="5"/>
  <c r="BYJ6" i="5"/>
  <c r="BYK6" i="5"/>
  <c r="BYL6" i="5"/>
  <c r="BYM6" i="5"/>
  <c r="BYN6" i="5"/>
  <c r="BYO6" i="5"/>
  <c r="BYP6" i="5"/>
  <c r="BYQ6" i="5"/>
  <c r="BYR6" i="5"/>
  <c r="BYS6" i="5"/>
  <c r="BYT6" i="5"/>
  <c r="BYU6" i="5"/>
  <c r="BYV6" i="5"/>
  <c r="BYW6" i="5"/>
  <c r="BYX6" i="5"/>
  <c r="BYY6" i="5"/>
  <c r="BYZ6" i="5"/>
  <c r="BZA6" i="5"/>
  <c r="BZB6" i="5"/>
  <c r="BZC6" i="5"/>
  <c r="BZD6" i="5"/>
  <c r="BZE6" i="5"/>
  <c r="BZF6" i="5"/>
  <c r="BZG6" i="5"/>
  <c r="BZH6" i="5"/>
  <c r="BZI6" i="5"/>
  <c r="BZJ6" i="5"/>
  <c r="BZK6" i="5"/>
  <c r="BZL6" i="5"/>
  <c r="BZM6" i="5"/>
  <c r="BZN6" i="5"/>
  <c r="BZO6" i="5"/>
  <c r="BZP6" i="5"/>
  <c r="BZQ6" i="5"/>
  <c r="BZR6" i="5"/>
  <c r="BZS6" i="5"/>
  <c r="BZT6" i="5"/>
  <c r="BZU6" i="5"/>
  <c r="BZV6" i="5"/>
  <c r="BZW6" i="5"/>
  <c r="BZX6" i="5"/>
  <c r="BZY6" i="5"/>
  <c r="BZZ6" i="5"/>
  <c r="CAA6" i="5"/>
  <c r="CAB6" i="5"/>
  <c r="CAC6" i="5"/>
  <c r="CAD6" i="5"/>
  <c r="CAE6" i="5"/>
  <c r="CAF6" i="5"/>
  <c r="CAG6" i="5"/>
  <c r="CAH6" i="5"/>
  <c r="CAI6" i="5"/>
  <c r="CAJ6" i="5"/>
  <c r="CAK6" i="5"/>
  <c r="CAL6" i="5"/>
  <c r="CAM6" i="5"/>
  <c r="CAN6" i="5"/>
  <c r="CAO6" i="5"/>
  <c r="CAP6" i="5"/>
  <c r="CAQ6" i="5"/>
  <c r="CAR6" i="5"/>
  <c r="CAS6" i="5"/>
  <c r="CAT6" i="5"/>
  <c r="CAU6" i="5"/>
  <c r="CAV6" i="5"/>
  <c r="CAW6" i="5"/>
  <c r="CAX6" i="5"/>
  <c r="CAY6" i="5"/>
  <c r="CAZ6" i="5"/>
  <c r="CBA6" i="5"/>
  <c r="CBB6" i="5"/>
  <c r="CBC6" i="5"/>
  <c r="CBD6" i="5"/>
  <c r="CBE6" i="5"/>
  <c r="CBF6" i="5"/>
  <c r="CBG6" i="5"/>
  <c r="CBH6" i="5"/>
  <c r="CBI6" i="5"/>
  <c r="CBJ6" i="5"/>
  <c r="CBK6" i="5"/>
  <c r="CBL6" i="5"/>
  <c r="CBM6" i="5"/>
  <c r="CBN6" i="5"/>
  <c r="CBO6" i="5"/>
  <c r="CBP6" i="5"/>
  <c r="CBQ6" i="5"/>
  <c r="CBR6" i="5"/>
  <c r="CBS6" i="5"/>
  <c r="CBT6" i="5"/>
  <c r="CBU6" i="5"/>
  <c r="CBV6" i="5"/>
  <c r="CBW6" i="5"/>
  <c r="CBX6" i="5"/>
  <c r="CBY6" i="5"/>
  <c r="CBZ6" i="5"/>
  <c r="CCA6" i="5"/>
  <c r="CCB6" i="5"/>
  <c r="CCC6" i="5"/>
  <c r="CCD6" i="5"/>
  <c r="CCE6" i="5"/>
  <c r="CCF6" i="5"/>
  <c r="CCG6" i="5"/>
  <c r="CCH6" i="5"/>
  <c r="CCI6" i="5"/>
  <c r="CCJ6" i="5"/>
  <c r="CCK6" i="5"/>
  <c r="CCL6" i="5"/>
  <c r="CCM6" i="5"/>
  <c r="CCN6" i="5"/>
  <c r="CCO6" i="5"/>
  <c r="CCP6" i="5"/>
  <c r="CCQ6" i="5"/>
  <c r="CCR6" i="5"/>
  <c r="CCS6" i="5"/>
  <c r="CCT6" i="5"/>
  <c r="CCU6" i="5"/>
  <c r="CCV6" i="5"/>
  <c r="CCW6" i="5"/>
  <c r="CCX6" i="5"/>
  <c r="CCY6" i="5"/>
  <c r="CCZ6" i="5"/>
  <c r="CDA6" i="5"/>
  <c r="CDB6" i="5"/>
  <c r="CDC6" i="5"/>
  <c r="CDD6" i="5"/>
  <c r="CDE6" i="5"/>
  <c r="CDF6" i="5"/>
  <c r="CDG6" i="5"/>
  <c r="CDH6" i="5"/>
  <c r="CDI6" i="5"/>
  <c r="CDJ6" i="5"/>
  <c r="CDK6" i="5"/>
  <c r="CDL6" i="5"/>
  <c r="CDM6" i="5"/>
  <c r="CDN6" i="5"/>
  <c r="CDO6" i="5"/>
  <c r="CDP6" i="5"/>
  <c r="CDQ6" i="5"/>
  <c r="CDR6" i="5"/>
  <c r="CDS6" i="5"/>
  <c r="CDT6" i="5"/>
  <c r="CDU6" i="5"/>
  <c r="CDV6" i="5"/>
  <c r="CDW6" i="5"/>
  <c r="CDX6" i="5"/>
  <c r="CDY6" i="5"/>
  <c r="CDZ6" i="5"/>
  <c r="CEA6" i="5"/>
  <c r="CEB6" i="5"/>
  <c r="CEC6" i="5"/>
  <c r="CED6" i="5"/>
  <c r="CEE6" i="5"/>
  <c r="CEF6" i="5"/>
  <c r="CEG6" i="5"/>
  <c r="CEH6" i="5"/>
  <c r="CEI6" i="5"/>
  <c r="CEJ6" i="5"/>
  <c r="CEK6" i="5"/>
  <c r="CEL6" i="5"/>
  <c r="CEM6" i="5"/>
  <c r="CEN6" i="5"/>
  <c r="CEO6" i="5"/>
  <c r="CEP6" i="5"/>
  <c r="CEQ6" i="5"/>
  <c r="CER6" i="5"/>
  <c r="CES6" i="5"/>
  <c r="CET6" i="5"/>
  <c r="CEU6" i="5"/>
  <c r="CEV6" i="5"/>
  <c r="CEW6" i="5"/>
  <c r="CEX6" i="5"/>
  <c r="CEY6" i="5"/>
  <c r="CEZ6" i="5"/>
  <c r="CFA6" i="5"/>
  <c r="CFB6" i="5"/>
  <c r="CFC6" i="5"/>
  <c r="CFD6" i="5"/>
  <c r="CFE6" i="5"/>
  <c r="CFF6" i="5"/>
  <c r="CFG6" i="5"/>
  <c r="CFH6" i="5"/>
  <c r="CFI6" i="5"/>
  <c r="CFJ6" i="5"/>
  <c r="CFK6" i="5"/>
  <c r="CFL6" i="5"/>
  <c r="CFM6" i="5"/>
  <c r="CFN6" i="5"/>
  <c r="CFO6" i="5"/>
  <c r="CFP6" i="5"/>
  <c r="CFQ6" i="5"/>
  <c r="CFR6" i="5"/>
  <c r="CFS6" i="5"/>
  <c r="CFT6" i="5"/>
  <c r="CFU6" i="5"/>
  <c r="CFV6" i="5"/>
  <c r="CFW6" i="5"/>
  <c r="CFX6" i="5"/>
  <c r="CFY6" i="5"/>
  <c r="CFZ6" i="5"/>
  <c r="CGA6" i="5"/>
  <c r="CGB6" i="5"/>
  <c r="CGC6" i="5"/>
  <c r="CGD6" i="5"/>
  <c r="CGE6" i="5"/>
  <c r="CGF6" i="5"/>
  <c r="CGG6" i="5"/>
  <c r="CGH6" i="5"/>
  <c r="CGI6" i="5"/>
  <c r="CGJ6" i="5"/>
  <c r="CGK6" i="5"/>
  <c r="CGL6" i="5"/>
  <c r="CGM6" i="5"/>
  <c r="CGN6" i="5"/>
  <c r="CGO6" i="5"/>
  <c r="CGP6" i="5"/>
  <c r="CGQ6" i="5"/>
  <c r="CGR6" i="5"/>
  <c r="CGS6" i="5"/>
  <c r="CGT6" i="5"/>
  <c r="CGU6" i="5"/>
  <c r="CGV6" i="5"/>
  <c r="CGW6" i="5"/>
  <c r="CGX6" i="5"/>
  <c r="CGY6" i="5"/>
  <c r="CGZ6" i="5"/>
  <c r="CHA6" i="5"/>
  <c r="CHB6" i="5"/>
  <c r="CHC6" i="5"/>
  <c r="CHD6" i="5"/>
  <c r="CHE6" i="5"/>
  <c r="CHF6" i="5"/>
  <c r="CHG6" i="5"/>
  <c r="CHH6" i="5"/>
  <c r="CHI6" i="5"/>
  <c r="CHJ6" i="5"/>
  <c r="CHK6" i="5"/>
  <c r="CHL6" i="5"/>
  <c r="CHM6" i="5"/>
  <c r="CHN6" i="5"/>
  <c r="CHO6" i="5"/>
  <c r="CHP6" i="5"/>
  <c r="CHQ6" i="5"/>
  <c r="CHR6" i="5"/>
  <c r="CHS6" i="5"/>
  <c r="CHT6" i="5"/>
  <c r="CHU6" i="5"/>
  <c r="CHV6" i="5"/>
  <c r="CHW6" i="5"/>
  <c r="CHX6" i="5"/>
  <c r="CHY6" i="5"/>
  <c r="CHZ6" i="5"/>
  <c r="CIA6" i="5"/>
  <c r="CIB6" i="5"/>
  <c r="CIC6" i="5"/>
  <c r="CID6" i="5"/>
  <c r="CIE6" i="5"/>
  <c r="CIF6" i="5"/>
  <c r="CIG6" i="5"/>
  <c r="CIH6" i="5"/>
  <c r="CII6" i="5"/>
  <c r="CIJ6" i="5"/>
  <c r="CIK6" i="5"/>
  <c r="CIL6" i="5"/>
  <c r="CIM6" i="5"/>
  <c r="CIN6" i="5"/>
  <c r="CIO6" i="5"/>
  <c r="CIP6" i="5"/>
  <c r="CIQ6" i="5"/>
  <c r="CIR6" i="5"/>
  <c r="CIS6" i="5"/>
  <c r="CIT6" i="5"/>
  <c r="CIU6" i="5"/>
  <c r="CIV6" i="5"/>
  <c r="CIW6" i="5"/>
  <c r="CIX6" i="5"/>
  <c r="CIY6" i="5"/>
  <c r="CIZ6" i="5"/>
  <c r="CJA6" i="5"/>
  <c r="CJB6" i="5"/>
  <c r="CJC6" i="5"/>
  <c r="CJD6" i="5"/>
  <c r="CJE6" i="5"/>
  <c r="CJF6" i="5"/>
  <c r="CJG6" i="5"/>
  <c r="CJH6" i="5"/>
  <c r="CJI6" i="5"/>
  <c r="CJJ6" i="5"/>
  <c r="CJK6" i="5"/>
  <c r="CJL6" i="5"/>
  <c r="CJM6" i="5"/>
  <c r="CJN6" i="5"/>
  <c r="CJO6" i="5"/>
  <c r="CJP6" i="5"/>
  <c r="CJQ6" i="5"/>
  <c r="CJR6" i="5"/>
  <c r="CJS6" i="5"/>
  <c r="CJT6" i="5"/>
  <c r="CJU6" i="5"/>
  <c r="CJV6" i="5"/>
  <c r="CJW6" i="5"/>
  <c r="CJX6" i="5"/>
  <c r="CJY6" i="5"/>
  <c r="CJZ6" i="5"/>
  <c r="CKA6" i="5"/>
  <c r="CKB6" i="5"/>
  <c r="CKC6" i="5"/>
  <c r="CKD6" i="5"/>
  <c r="CKE6" i="5"/>
  <c r="CKF6" i="5"/>
  <c r="CKG6" i="5"/>
  <c r="CKH6" i="5"/>
  <c r="CKI6" i="5"/>
  <c r="CKJ6" i="5"/>
  <c r="CKK6" i="5"/>
  <c r="CKL6" i="5"/>
  <c r="CKM6" i="5"/>
  <c r="CKN6" i="5"/>
  <c r="CKO6" i="5"/>
  <c r="CKP6" i="5"/>
  <c r="CKQ6" i="5"/>
  <c r="CKR6" i="5"/>
  <c r="CKS6" i="5"/>
  <c r="CKT6" i="5"/>
  <c r="CKU6" i="5"/>
  <c r="CKV6" i="5"/>
  <c r="CKW6" i="5"/>
  <c r="CKX6" i="5"/>
  <c r="CKY6" i="5"/>
  <c r="CKZ6" i="5"/>
  <c r="CLA6" i="5"/>
  <c r="CLB6" i="5"/>
  <c r="CLC6" i="5"/>
  <c r="CLD6" i="5"/>
  <c r="CLE6" i="5"/>
  <c r="CLF6" i="5"/>
  <c r="CLG6" i="5"/>
  <c r="CLH6" i="5"/>
  <c r="CLI6" i="5"/>
  <c r="CLJ6" i="5"/>
  <c r="CLK6" i="5"/>
  <c r="CLL6" i="5"/>
  <c r="CLM6" i="5"/>
  <c r="CLN6" i="5"/>
  <c r="CLO6" i="5"/>
  <c r="CLP6" i="5"/>
  <c r="CLQ6" i="5"/>
  <c r="CLR6" i="5"/>
  <c r="CLS6" i="5"/>
  <c r="CLT6" i="5"/>
  <c r="CLU6" i="5"/>
  <c r="CLV6" i="5"/>
  <c r="CLW6" i="5"/>
  <c r="CLX6" i="5"/>
  <c r="CLY6" i="5"/>
  <c r="CLZ6" i="5"/>
  <c r="CMA6" i="5"/>
  <c r="CMB6" i="5"/>
  <c r="CMC6" i="5"/>
  <c r="CMD6" i="5"/>
  <c r="CME6" i="5"/>
  <c r="CMF6" i="5"/>
  <c r="CMG6" i="5"/>
  <c r="CMH6" i="5"/>
  <c r="CMI6" i="5"/>
  <c r="CMJ6" i="5"/>
  <c r="CMK6" i="5"/>
  <c r="CML6" i="5"/>
  <c r="CMM6" i="5"/>
  <c r="CMN6" i="5"/>
  <c r="CMO6" i="5"/>
  <c r="CMP6" i="5"/>
  <c r="CMQ6" i="5"/>
  <c r="CMR6" i="5"/>
  <c r="CMS6" i="5"/>
  <c r="CMT6" i="5"/>
  <c r="CMU6" i="5"/>
  <c r="CMV6" i="5"/>
  <c r="CMW6" i="5"/>
  <c r="CMX6" i="5"/>
  <c r="CMY6" i="5"/>
  <c r="CMZ6" i="5"/>
  <c r="CNA6" i="5"/>
  <c r="CNB6" i="5"/>
  <c r="CNC6" i="5"/>
  <c r="CND6" i="5"/>
  <c r="CNE6" i="5"/>
  <c r="CNF6" i="5"/>
  <c r="CNG6" i="5"/>
  <c r="CNH6" i="5"/>
  <c r="CNI6" i="5"/>
  <c r="CNJ6" i="5"/>
  <c r="CNK6" i="5"/>
  <c r="CNL6" i="5"/>
  <c r="CNM6" i="5"/>
  <c r="CNN6" i="5"/>
  <c r="CNO6" i="5"/>
  <c r="CNP6" i="5"/>
  <c r="CNQ6" i="5"/>
  <c r="CNR6" i="5"/>
  <c r="CNS6" i="5"/>
  <c r="CNT6" i="5"/>
  <c r="CNU6" i="5"/>
  <c r="CNV6" i="5"/>
  <c r="CNW6" i="5"/>
  <c r="CNX6" i="5"/>
  <c r="CNY6" i="5"/>
  <c r="CNZ6" i="5"/>
  <c r="COA6" i="5"/>
  <c r="COB6" i="5"/>
  <c r="COC6" i="5"/>
  <c r="COD6" i="5"/>
  <c r="COE6" i="5"/>
  <c r="COF6" i="5"/>
  <c r="COG6" i="5"/>
  <c r="COH6" i="5"/>
  <c r="COI6" i="5"/>
  <c r="COJ6" i="5"/>
  <c r="COK6" i="5"/>
  <c r="COL6" i="5"/>
  <c r="COM6" i="5"/>
  <c r="CON6" i="5"/>
  <c r="COO6" i="5"/>
  <c r="COP6" i="5"/>
  <c r="COQ6" i="5"/>
  <c r="COR6" i="5"/>
  <c r="COS6" i="5"/>
  <c r="COT6" i="5"/>
  <c r="COU6" i="5"/>
  <c r="COV6" i="5"/>
  <c r="COW6" i="5"/>
  <c r="COX6" i="5"/>
  <c r="COY6" i="5"/>
  <c r="COZ6" i="5"/>
  <c r="CPA6" i="5"/>
  <c r="CPB6" i="5"/>
  <c r="CPC6" i="5"/>
  <c r="CPD6" i="5"/>
  <c r="CPE6" i="5"/>
  <c r="CPF6" i="5"/>
  <c r="CPG6" i="5"/>
  <c r="CPH6" i="5"/>
  <c r="CPI6" i="5"/>
  <c r="CPJ6" i="5"/>
  <c r="CPK6" i="5"/>
  <c r="CPL6" i="5"/>
  <c r="CPM6" i="5"/>
  <c r="CPN6" i="5"/>
  <c r="CPO6" i="5"/>
  <c r="CPP6" i="5"/>
  <c r="CPQ6" i="5"/>
  <c r="CPR6" i="5"/>
  <c r="CPS6" i="5"/>
  <c r="CPT6" i="5"/>
  <c r="CPU6" i="5"/>
  <c r="CPV6" i="5"/>
  <c r="CPW6" i="5"/>
  <c r="CPX6" i="5"/>
  <c r="CPY6" i="5"/>
  <c r="CPZ6" i="5"/>
  <c r="CQA6" i="5"/>
  <c r="CQB6" i="5"/>
  <c r="CQC6" i="5"/>
  <c r="CQD6" i="5"/>
  <c r="CQE6" i="5"/>
  <c r="CQF6" i="5"/>
  <c r="CQG6" i="5"/>
  <c r="CQH6" i="5"/>
  <c r="CQI6" i="5"/>
  <c r="CQJ6" i="5"/>
  <c r="CQK6" i="5"/>
  <c r="CQL6" i="5"/>
  <c r="CQM6" i="5"/>
  <c r="CQN6" i="5"/>
  <c r="CQO6" i="5"/>
  <c r="CQP6" i="5"/>
  <c r="CQQ6" i="5"/>
  <c r="CQR6" i="5"/>
  <c r="CQS6" i="5"/>
  <c r="CQT6" i="5"/>
  <c r="CQU6" i="5"/>
  <c r="CQV6" i="5"/>
  <c r="CQW6" i="5"/>
  <c r="CQX6" i="5"/>
  <c r="CQY6" i="5"/>
  <c r="CQZ6" i="5"/>
  <c r="CRA6" i="5"/>
  <c r="CRB6" i="5"/>
  <c r="CRC6" i="5"/>
  <c r="CRD6" i="5"/>
  <c r="CRE6" i="5"/>
  <c r="CRF6" i="5"/>
  <c r="CRG6" i="5"/>
  <c r="CRH6" i="5"/>
  <c r="CRI6" i="5"/>
  <c r="CRJ6" i="5"/>
  <c r="CRK6" i="5"/>
  <c r="CRL6" i="5"/>
  <c r="CRM6" i="5"/>
  <c r="CRN6" i="5"/>
  <c r="CRO6" i="5"/>
  <c r="CRP6" i="5"/>
  <c r="CRQ6" i="5"/>
  <c r="CRR6" i="5"/>
  <c r="CRS6" i="5"/>
  <c r="CRT6" i="5"/>
  <c r="CRU6" i="5"/>
  <c r="CRV6" i="5"/>
  <c r="CRW6" i="5"/>
  <c r="CRX6" i="5"/>
  <c r="CRY6" i="5"/>
  <c r="CRZ6" i="5"/>
  <c r="CSA6" i="5"/>
  <c r="CSB6" i="5"/>
  <c r="CSC6" i="5"/>
  <c r="CSD6" i="5"/>
  <c r="CSE6" i="5"/>
  <c r="CSF6" i="5"/>
  <c r="CSG6" i="5"/>
  <c r="CSH6" i="5"/>
  <c r="CSI6" i="5"/>
  <c r="CSJ6" i="5"/>
  <c r="CSK6" i="5"/>
  <c r="CSL6" i="5"/>
  <c r="CSM6" i="5"/>
  <c r="CSN6" i="5"/>
  <c r="CSO6" i="5"/>
  <c r="CSP6" i="5"/>
  <c r="CSQ6" i="5"/>
  <c r="CSR6" i="5"/>
  <c r="CSS6" i="5"/>
  <c r="CST6" i="5"/>
  <c r="CSU6" i="5"/>
  <c r="CSV6" i="5"/>
  <c r="CSW6" i="5"/>
  <c r="CSX6" i="5"/>
  <c r="CSY6" i="5"/>
  <c r="CSZ6" i="5"/>
  <c r="CTA6" i="5"/>
  <c r="CTB6" i="5"/>
  <c r="CTC6" i="5"/>
  <c r="CTD6" i="5"/>
  <c r="CTE6" i="5"/>
  <c r="CTF6" i="5"/>
  <c r="CTG6" i="5"/>
  <c r="CTH6" i="5"/>
  <c r="CTI6" i="5"/>
  <c r="CTJ6" i="5"/>
  <c r="CTK6" i="5"/>
  <c r="CTL6" i="5"/>
  <c r="CTM6" i="5"/>
  <c r="CTN6" i="5"/>
  <c r="CTO6" i="5"/>
  <c r="CTP6" i="5"/>
  <c r="CTQ6" i="5"/>
  <c r="CTR6" i="5"/>
  <c r="CTS6" i="5"/>
  <c r="CTT6" i="5"/>
  <c r="CTU6" i="5"/>
  <c r="CTV6" i="5"/>
  <c r="CTW6" i="5"/>
  <c r="CTX6" i="5"/>
  <c r="CTY6" i="5"/>
  <c r="CTZ6" i="5"/>
  <c r="CUA6" i="5"/>
  <c r="CUB6" i="5"/>
  <c r="CUC6" i="5"/>
  <c r="CUD6" i="5"/>
  <c r="CUE6" i="5"/>
  <c r="CUF6" i="5"/>
  <c r="CUG6" i="5"/>
  <c r="CUH6" i="5"/>
  <c r="CUI6" i="5"/>
  <c r="CUJ6" i="5"/>
  <c r="CUK6" i="5"/>
  <c r="CUL6" i="5"/>
  <c r="CUM6" i="5"/>
  <c r="CUN6" i="5"/>
  <c r="CUO6" i="5"/>
  <c r="CUP6" i="5"/>
  <c r="CUQ6" i="5"/>
  <c r="CUR6" i="5"/>
  <c r="CUS6" i="5"/>
  <c r="CUT6" i="5"/>
  <c r="CUU6" i="5"/>
  <c r="CUV6" i="5"/>
  <c r="CUW6" i="5"/>
  <c r="CUX6" i="5"/>
  <c r="CUY6" i="5"/>
  <c r="CUZ6" i="5"/>
  <c r="CVA6" i="5"/>
  <c r="CVB6" i="5"/>
  <c r="CVC6" i="5"/>
  <c r="CVD6" i="5"/>
  <c r="CVE6" i="5"/>
  <c r="CVF6" i="5"/>
  <c r="CVG6" i="5"/>
  <c r="CVH6" i="5"/>
  <c r="CVI6" i="5"/>
  <c r="CVJ6" i="5"/>
  <c r="CVK6" i="5"/>
  <c r="CVL6" i="5"/>
  <c r="CVM6" i="5"/>
  <c r="CVN6" i="5"/>
  <c r="CVO6" i="5"/>
  <c r="CVP6" i="5"/>
  <c r="CVQ6" i="5"/>
  <c r="CVR6" i="5"/>
  <c r="CVS6" i="5"/>
  <c r="CVT6" i="5"/>
  <c r="CVU6" i="5"/>
  <c r="CVV6" i="5"/>
  <c r="CVW6" i="5"/>
  <c r="CVX6" i="5"/>
  <c r="CVY6" i="5"/>
  <c r="CVZ6" i="5"/>
  <c r="CWA6" i="5"/>
  <c r="CWB6" i="5"/>
  <c r="CWC6" i="5"/>
  <c r="CWD6" i="5"/>
  <c r="CWE6" i="5"/>
  <c r="CWF6" i="5"/>
  <c r="CWG6" i="5"/>
  <c r="CWH6" i="5"/>
  <c r="CWI6" i="5"/>
  <c r="CWJ6" i="5"/>
  <c r="CWK6" i="5"/>
  <c r="CWL6" i="5"/>
  <c r="CWM6" i="5"/>
  <c r="CWN6" i="5"/>
  <c r="CWO6" i="5"/>
  <c r="CWP6" i="5"/>
  <c r="CWQ6" i="5"/>
  <c r="CWR6" i="5"/>
  <c r="CWS6" i="5"/>
  <c r="CWT6" i="5"/>
  <c r="CWU6" i="5"/>
  <c r="CWV6" i="5"/>
  <c r="CWW6" i="5"/>
  <c r="CWX6" i="5"/>
  <c r="CWY6" i="5"/>
  <c r="CWZ6" i="5"/>
  <c r="CXA6" i="5"/>
  <c r="CXB6" i="5"/>
  <c r="CXC6" i="5"/>
  <c r="CXD6" i="5"/>
  <c r="CXE6" i="5"/>
  <c r="CXF6" i="5"/>
  <c r="CXG6" i="5"/>
  <c r="CXH6" i="5"/>
  <c r="CXI6" i="5"/>
  <c r="CXJ6" i="5"/>
  <c r="CXK6" i="5"/>
  <c r="CXL6" i="5"/>
  <c r="CXM6" i="5"/>
  <c r="CXN6" i="5"/>
  <c r="CXO6" i="5"/>
  <c r="CXP6" i="5"/>
  <c r="CXQ6" i="5"/>
  <c r="CXR6" i="5"/>
  <c r="CXS6" i="5"/>
  <c r="CXT6" i="5"/>
  <c r="CXU6" i="5"/>
  <c r="CXV6" i="5"/>
  <c r="CXW6" i="5"/>
  <c r="CXX6" i="5"/>
  <c r="CXY6" i="5"/>
  <c r="CXZ6" i="5"/>
  <c r="CYA6" i="5"/>
  <c r="CYB6" i="5"/>
  <c r="CYC6" i="5"/>
  <c r="CYD6" i="5"/>
  <c r="CYE6" i="5"/>
  <c r="CYF6" i="5"/>
  <c r="CYG6" i="5"/>
  <c r="CYH6" i="5"/>
  <c r="CYI6" i="5"/>
  <c r="CYJ6" i="5"/>
  <c r="CYK6" i="5"/>
  <c r="CYL6" i="5"/>
  <c r="CYM6" i="5"/>
  <c r="CYN6" i="5"/>
  <c r="CYO6" i="5"/>
  <c r="CYP6" i="5"/>
  <c r="CYQ6" i="5"/>
  <c r="CYR6" i="5"/>
  <c r="CYS6" i="5"/>
  <c r="CYT6" i="5"/>
  <c r="CYU6" i="5"/>
  <c r="CYV6" i="5"/>
  <c r="CYW6" i="5"/>
  <c r="CYX6" i="5"/>
  <c r="CYY6" i="5"/>
  <c r="CYZ6" i="5"/>
  <c r="CZA6" i="5"/>
  <c r="CZB6" i="5"/>
  <c r="CZC6" i="5"/>
  <c r="CZD6" i="5"/>
  <c r="CZE6" i="5"/>
  <c r="CZF6" i="5"/>
  <c r="CZG6" i="5"/>
  <c r="CZH6" i="5"/>
  <c r="CZI6" i="5"/>
  <c r="CZJ6" i="5"/>
  <c r="CZK6" i="5"/>
  <c r="CZL6" i="5"/>
  <c r="CZM6" i="5"/>
  <c r="CZN6" i="5"/>
  <c r="CZO6" i="5"/>
  <c r="CZP6" i="5"/>
  <c r="CZQ6" i="5"/>
  <c r="CZR6" i="5"/>
  <c r="CZS6" i="5"/>
  <c r="CZT6" i="5"/>
  <c r="CZU6" i="5"/>
  <c r="CZV6" i="5"/>
  <c r="CZW6" i="5"/>
  <c r="CZX6" i="5"/>
  <c r="CZY6" i="5"/>
  <c r="CZZ6" i="5"/>
  <c r="DAA6" i="5"/>
  <c r="DAB6" i="5"/>
  <c r="DAC6" i="5"/>
  <c r="DAD6" i="5"/>
  <c r="DAE6" i="5"/>
  <c r="DAF6" i="5"/>
  <c r="DAG6" i="5"/>
  <c r="DAH6" i="5"/>
  <c r="DAI6" i="5"/>
  <c r="DAJ6" i="5"/>
  <c r="DAK6" i="5"/>
  <c r="DAL6" i="5"/>
  <c r="DAM6" i="5"/>
  <c r="DAN6" i="5"/>
  <c r="DAO6" i="5"/>
  <c r="DAP6" i="5"/>
  <c r="DAQ6" i="5"/>
  <c r="DAR6" i="5"/>
  <c r="DAS6" i="5"/>
  <c r="DAT6" i="5"/>
  <c r="DAU6" i="5"/>
  <c r="DAV6" i="5"/>
  <c r="DAW6" i="5"/>
  <c r="DAX6" i="5"/>
  <c r="DAY6" i="5"/>
  <c r="DAZ6" i="5"/>
  <c r="DBA6" i="5"/>
  <c r="DBB6" i="5"/>
  <c r="DBC6" i="5"/>
  <c r="DBD6" i="5"/>
  <c r="DBE6" i="5"/>
  <c r="DBF6" i="5"/>
  <c r="DBG6" i="5"/>
  <c r="DBH6" i="5"/>
  <c r="DBI6" i="5"/>
  <c r="DBJ6" i="5"/>
  <c r="DBK6" i="5"/>
  <c r="DBL6" i="5"/>
  <c r="DBM6" i="5"/>
  <c r="DBN6" i="5"/>
  <c r="DBO6" i="5"/>
  <c r="DBP6" i="5"/>
  <c r="DBQ6" i="5"/>
  <c r="DBR6" i="5"/>
  <c r="DBS6" i="5"/>
  <c r="DBT6" i="5"/>
  <c r="DBU6" i="5"/>
  <c r="DBV6" i="5"/>
  <c r="DBW6" i="5"/>
  <c r="DBX6" i="5"/>
  <c r="DBY6" i="5"/>
  <c r="DBZ6" i="5"/>
  <c r="DCA6" i="5"/>
  <c r="DCB6" i="5"/>
  <c r="DCC6" i="5"/>
  <c r="DCD6" i="5"/>
  <c r="DCE6" i="5"/>
  <c r="DCF6" i="5"/>
  <c r="DCG6" i="5"/>
  <c r="DCH6" i="5"/>
  <c r="DCI6" i="5"/>
  <c r="DCJ6" i="5"/>
  <c r="DCK6" i="5"/>
  <c r="DCL6" i="5"/>
  <c r="DCM6" i="5"/>
  <c r="DCN6" i="5"/>
  <c r="DCO6" i="5"/>
  <c r="DCP6" i="5"/>
  <c r="DCQ6" i="5"/>
  <c r="DCR6" i="5"/>
  <c r="DCS6" i="5"/>
  <c r="DCT6" i="5"/>
  <c r="DCU6" i="5"/>
  <c r="DCV6" i="5"/>
  <c r="DCW6" i="5"/>
  <c r="DCX6" i="5"/>
  <c r="DCY6" i="5"/>
  <c r="DCZ6" i="5"/>
  <c r="DDA6" i="5"/>
  <c r="DDB6" i="5"/>
  <c r="DDC6" i="5"/>
  <c r="DDD6" i="5"/>
  <c r="DDE6" i="5"/>
  <c r="DDF6" i="5"/>
  <c r="DDG6" i="5"/>
  <c r="DDH6" i="5"/>
  <c r="DDI6" i="5"/>
  <c r="DDJ6" i="5"/>
  <c r="DDK6" i="5"/>
  <c r="DDL6" i="5"/>
  <c r="DDM6" i="5"/>
  <c r="DDN6" i="5"/>
  <c r="DDO6" i="5"/>
  <c r="DDP6" i="5"/>
  <c r="DDQ6" i="5"/>
  <c r="DDR6" i="5"/>
  <c r="DDS6" i="5"/>
  <c r="DDT6" i="5"/>
  <c r="DDU6" i="5"/>
  <c r="DDV6" i="5"/>
  <c r="DDW6" i="5"/>
  <c r="DDX6" i="5"/>
  <c r="DDY6" i="5"/>
  <c r="DDZ6" i="5"/>
  <c r="DEA6" i="5"/>
  <c r="DEB6" i="5"/>
  <c r="DEC6" i="5"/>
  <c r="DED6" i="5"/>
  <c r="DEE6" i="5"/>
  <c r="DEF6" i="5"/>
  <c r="DEG6" i="5"/>
  <c r="DEH6" i="5"/>
  <c r="DEI6" i="5"/>
  <c r="DEJ6" i="5"/>
  <c r="DEK6" i="5"/>
  <c r="DEL6" i="5"/>
  <c r="DEM6" i="5"/>
  <c r="DEN6" i="5"/>
  <c r="DEO6" i="5"/>
  <c r="DEP6" i="5"/>
  <c r="DEQ6" i="5"/>
  <c r="DER6" i="5"/>
  <c r="DES6" i="5"/>
  <c r="DET6" i="5"/>
  <c r="DEU6" i="5"/>
  <c r="DEV6" i="5"/>
  <c r="DEW6" i="5"/>
  <c r="DEX6" i="5"/>
  <c r="DEY6" i="5"/>
  <c r="DEZ6" i="5"/>
  <c r="DFA6" i="5"/>
  <c r="DFB6" i="5"/>
  <c r="DFC6" i="5"/>
  <c r="DFD6" i="5"/>
  <c r="DFE6" i="5"/>
  <c r="DFF6" i="5"/>
  <c r="DFG6" i="5"/>
  <c r="DFH6" i="5"/>
  <c r="DFI6" i="5"/>
  <c r="DFJ6" i="5"/>
  <c r="DFK6" i="5"/>
  <c r="DFL6" i="5"/>
  <c r="DFM6" i="5"/>
  <c r="DFN6" i="5"/>
  <c r="DFO6" i="5"/>
  <c r="DFP6" i="5"/>
  <c r="DFQ6" i="5"/>
  <c r="DFR6" i="5"/>
  <c r="DFS6" i="5"/>
  <c r="DFT6" i="5"/>
  <c r="DFU6" i="5"/>
  <c r="DFV6" i="5"/>
  <c r="DFW6" i="5"/>
  <c r="DFX6" i="5"/>
  <c r="DFY6" i="5"/>
  <c r="DFZ6" i="5"/>
  <c r="DGA6" i="5"/>
  <c r="DGB6" i="5"/>
  <c r="DGC6" i="5"/>
  <c r="DGD6" i="5"/>
  <c r="DGE6" i="5"/>
  <c r="DGF6" i="5"/>
  <c r="DGG6" i="5"/>
  <c r="DGH6" i="5"/>
  <c r="DGI6" i="5"/>
  <c r="DGJ6" i="5"/>
  <c r="DGK6" i="5"/>
  <c r="DGL6" i="5"/>
  <c r="DGM6" i="5"/>
  <c r="DGN6" i="5"/>
  <c r="DGO6" i="5"/>
  <c r="DGP6" i="5"/>
  <c r="DGQ6" i="5"/>
  <c r="DGR6" i="5"/>
  <c r="DGS6" i="5"/>
  <c r="DGT6" i="5"/>
  <c r="DGU6" i="5"/>
  <c r="DGV6" i="5"/>
  <c r="DGW6" i="5"/>
  <c r="DGX6" i="5"/>
  <c r="DGY6" i="5"/>
  <c r="DGZ6" i="5"/>
  <c r="DHA6" i="5"/>
  <c r="DHB6" i="5"/>
  <c r="DHC6" i="5"/>
  <c r="DHD6" i="5"/>
  <c r="DHE6" i="5"/>
  <c r="DHF6" i="5"/>
  <c r="DHG6" i="5"/>
  <c r="DHH6" i="5"/>
  <c r="DHI6" i="5"/>
  <c r="DHJ6" i="5"/>
  <c r="DHK6" i="5"/>
  <c r="DHL6" i="5"/>
  <c r="DHM6" i="5"/>
  <c r="DHN6" i="5"/>
  <c r="DHO6" i="5"/>
  <c r="DHP6" i="5"/>
  <c r="DHQ6" i="5"/>
  <c r="DHR6" i="5"/>
  <c r="DHS6" i="5"/>
  <c r="DHT6" i="5"/>
  <c r="DHU6" i="5"/>
  <c r="DHV6" i="5"/>
  <c r="DHW6" i="5"/>
  <c r="DHX6" i="5"/>
  <c r="DHY6" i="5"/>
  <c r="DHZ6" i="5"/>
  <c r="DIA6" i="5"/>
  <c r="DIB6" i="5"/>
  <c r="DIC6" i="5"/>
  <c r="DID6" i="5"/>
  <c r="DIE6" i="5"/>
  <c r="DIF6" i="5"/>
  <c r="DIG6" i="5"/>
  <c r="DIH6" i="5"/>
  <c r="DII6" i="5"/>
  <c r="DIJ6" i="5"/>
  <c r="DIK6" i="5"/>
  <c r="DIL6" i="5"/>
  <c r="DIM6" i="5"/>
  <c r="DIN6" i="5"/>
  <c r="DIO6" i="5"/>
  <c r="DIP6" i="5"/>
  <c r="DIQ6" i="5"/>
  <c r="DIR6" i="5"/>
  <c r="DIS6" i="5"/>
  <c r="DIT6" i="5"/>
  <c r="DIU6" i="5"/>
  <c r="DIV6" i="5"/>
  <c r="DIW6" i="5"/>
  <c r="DIX6" i="5"/>
  <c r="DIY6" i="5"/>
  <c r="DIZ6" i="5"/>
  <c r="DJA6" i="5"/>
  <c r="DJB6" i="5"/>
  <c r="DJC6" i="5"/>
  <c r="DJD6" i="5"/>
  <c r="DJE6" i="5"/>
  <c r="DJF6" i="5"/>
  <c r="DJG6" i="5"/>
  <c r="DJH6" i="5"/>
  <c r="DJI6" i="5"/>
  <c r="DJJ6" i="5"/>
  <c r="DJK6" i="5"/>
  <c r="DJL6" i="5"/>
  <c r="DJM6" i="5"/>
  <c r="DJN6" i="5"/>
  <c r="DJO6" i="5"/>
  <c r="DJP6" i="5"/>
  <c r="DJQ6" i="5"/>
  <c r="DJR6" i="5"/>
  <c r="DJS6" i="5"/>
  <c r="DJT6" i="5"/>
  <c r="DJU6" i="5"/>
  <c r="DJV6" i="5"/>
  <c r="DJW6" i="5"/>
  <c r="DJX6" i="5"/>
  <c r="DJY6" i="5"/>
  <c r="DJZ6" i="5"/>
  <c r="DKA6" i="5"/>
  <c r="DKB6" i="5"/>
  <c r="DKC6" i="5"/>
  <c r="DKD6" i="5"/>
  <c r="DKE6" i="5"/>
  <c r="DKF6" i="5"/>
  <c r="DKG6" i="5"/>
  <c r="DKH6" i="5"/>
  <c r="DKI6" i="5"/>
  <c r="DKJ6" i="5"/>
  <c r="DKK6" i="5"/>
  <c r="DKL6" i="5"/>
  <c r="DKM6" i="5"/>
  <c r="DKN6" i="5"/>
  <c r="DKO6" i="5"/>
  <c r="DKP6" i="5"/>
  <c r="DKQ6" i="5"/>
  <c r="DKR6" i="5"/>
  <c r="DKS6" i="5"/>
  <c r="DKT6" i="5"/>
  <c r="DKU6" i="5"/>
  <c r="DKV6" i="5"/>
  <c r="DKW6" i="5"/>
  <c r="DKX6" i="5"/>
  <c r="DKY6" i="5"/>
  <c r="DKZ6" i="5"/>
  <c r="DLA6" i="5"/>
  <c r="DLB6" i="5"/>
  <c r="DLC6" i="5"/>
  <c r="DLD6" i="5"/>
  <c r="DLE6" i="5"/>
  <c r="DLF6" i="5"/>
  <c r="DLG6" i="5"/>
  <c r="DLH6" i="5"/>
  <c r="DLI6" i="5"/>
  <c r="DLJ6" i="5"/>
  <c r="DLK6" i="5"/>
  <c r="DLL6" i="5"/>
  <c r="DLM6" i="5"/>
  <c r="DLN6" i="5"/>
  <c r="DLO6" i="5"/>
  <c r="DLP6" i="5"/>
  <c r="DLQ6" i="5"/>
  <c r="DLR6" i="5"/>
  <c r="DLS6" i="5"/>
  <c r="DLT6" i="5"/>
  <c r="DLU6" i="5"/>
  <c r="DLV6" i="5"/>
  <c r="DLW6" i="5"/>
  <c r="DLX6" i="5"/>
  <c r="DLY6" i="5"/>
  <c r="DLZ6" i="5"/>
  <c r="DMA6" i="5"/>
  <c r="DMB6" i="5"/>
  <c r="DMC6" i="5"/>
  <c r="DMD6" i="5"/>
  <c r="DME6" i="5"/>
  <c r="DMF6" i="5"/>
  <c r="DMG6" i="5"/>
  <c r="DMH6" i="5"/>
  <c r="DMI6" i="5"/>
  <c r="DMJ6" i="5"/>
  <c r="DMK6" i="5"/>
  <c r="DML6" i="5"/>
  <c r="DMM6" i="5"/>
  <c r="DMN6" i="5"/>
  <c r="DMO6" i="5"/>
  <c r="DMP6" i="5"/>
  <c r="DMQ6" i="5"/>
  <c r="DMR6" i="5"/>
  <c r="DMS6" i="5"/>
  <c r="DMT6" i="5"/>
  <c r="DMU6" i="5"/>
  <c r="DMV6" i="5"/>
  <c r="DMW6" i="5"/>
  <c r="DMX6" i="5"/>
  <c r="DMY6" i="5"/>
  <c r="DMZ6" i="5"/>
  <c r="DNA6" i="5"/>
  <c r="DNB6" i="5"/>
  <c r="DNC6" i="5"/>
  <c r="DND6" i="5"/>
  <c r="DNE6" i="5"/>
  <c r="DNF6" i="5"/>
  <c r="DNG6" i="5"/>
  <c r="DNH6" i="5"/>
  <c r="DNI6" i="5"/>
  <c r="DNJ6" i="5"/>
  <c r="DNK6" i="5"/>
  <c r="DNL6" i="5"/>
  <c r="DNM6" i="5"/>
  <c r="DNN6" i="5"/>
  <c r="DNO6" i="5"/>
  <c r="DNP6" i="5"/>
  <c r="DNQ6" i="5"/>
  <c r="DNR6" i="5"/>
  <c r="DNS6" i="5"/>
  <c r="DNT6" i="5"/>
  <c r="DNU6" i="5"/>
  <c r="DNV6" i="5"/>
  <c r="DNW6" i="5"/>
  <c r="DNX6" i="5"/>
  <c r="DNY6" i="5"/>
  <c r="DNZ6" i="5"/>
  <c r="DOA6" i="5"/>
  <c r="DOB6" i="5"/>
  <c r="DOC6" i="5"/>
  <c r="DOD6" i="5"/>
  <c r="DOE6" i="5"/>
  <c r="DOF6" i="5"/>
  <c r="DOG6" i="5"/>
  <c r="DOH6" i="5"/>
  <c r="DOI6" i="5"/>
  <c r="DOJ6" i="5"/>
  <c r="DOK6" i="5"/>
  <c r="DOL6" i="5"/>
  <c r="DOM6" i="5"/>
  <c r="DON6" i="5"/>
  <c r="DOO6" i="5"/>
  <c r="DOP6" i="5"/>
  <c r="DOQ6" i="5"/>
  <c r="DOR6" i="5"/>
  <c r="DOS6" i="5"/>
  <c r="DOT6" i="5"/>
  <c r="DOU6" i="5"/>
  <c r="DOV6" i="5"/>
  <c r="DOW6" i="5"/>
  <c r="DOX6" i="5"/>
  <c r="DOY6" i="5"/>
  <c r="DOZ6" i="5"/>
  <c r="DPA6" i="5"/>
  <c r="DPB6" i="5"/>
  <c r="DPC6" i="5"/>
  <c r="DPD6" i="5"/>
  <c r="DPE6" i="5"/>
  <c r="DPF6" i="5"/>
  <c r="DPG6" i="5"/>
  <c r="DPH6" i="5"/>
  <c r="DPI6" i="5"/>
  <c r="DPJ6" i="5"/>
  <c r="DPK6" i="5"/>
  <c r="DPL6" i="5"/>
  <c r="DPM6" i="5"/>
  <c r="DPN6" i="5"/>
  <c r="DPO6" i="5"/>
  <c r="DPP6" i="5"/>
  <c r="DPQ6" i="5"/>
  <c r="DPR6" i="5"/>
  <c r="DPS6" i="5"/>
  <c r="DPT6" i="5"/>
  <c r="DPU6" i="5"/>
  <c r="DPV6" i="5"/>
  <c r="DPW6" i="5"/>
  <c r="DPX6" i="5"/>
  <c r="DPY6" i="5"/>
  <c r="DPZ6" i="5"/>
  <c r="DQA6" i="5"/>
  <c r="DQB6" i="5"/>
  <c r="DQC6" i="5"/>
  <c r="DQD6" i="5"/>
  <c r="DQE6" i="5"/>
  <c r="DQF6" i="5"/>
  <c r="DQG6" i="5"/>
  <c r="DQH6" i="5"/>
  <c r="DQI6" i="5"/>
  <c r="DQJ6" i="5"/>
  <c r="DQK6" i="5"/>
  <c r="DQL6" i="5"/>
  <c r="DQM6" i="5"/>
  <c r="DQN6" i="5"/>
  <c r="DQO6" i="5"/>
  <c r="DQP6" i="5"/>
  <c r="DQQ6" i="5"/>
  <c r="DQR6" i="5"/>
  <c r="DQS6" i="5"/>
  <c r="DQT6" i="5"/>
  <c r="DQU6" i="5"/>
  <c r="DQV6" i="5"/>
  <c r="DQW6" i="5"/>
  <c r="DQX6" i="5"/>
  <c r="DQY6" i="5"/>
  <c r="DQZ6" i="5"/>
  <c r="DRA6" i="5"/>
  <c r="DRB6" i="5"/>
  <c r="DRC6" i="5"/>
  <c r="DRD6" i="5"/>
  <c r="DRE6" i="5"/>
  <c r="DRF6" i="5"/>
  <c r="DRG6" i="5"/>
  <c r="DRH6" i="5"/>
  <c r="DRI6" i="5"/>
  <c r="DRJ6" i="5"/>
  <c r="DRK6" i="5"/>
  <c r="DRL6" i="5"/>
  <c r="DRM6" i="5"/>
  <c r="DRN6" i="5"/>
  <c r="DRO6" i="5"/>
  <c r="DRP6" i="5"/>
  <c r="DRQ6" i="5"/>
  <c r="DRR6" i="5"/>
  <c r="DRS6" i="5"/>
  <c r="DRT6" i="5"/>
  <c r="DRU6" i="5"/>
  <c r="DRV6" i="5"/>
  <c r="DRW6" i="5"/>
  <c r="DRX6" i="5"/>
  <c r="DRY6" i="5"/>
  <c r="DRZ6" i="5"/>
  <c r="DSA6" i="5"/>
  <c r="DSB6" i="5"/>
  <c r="DSC6" i="5"/>
  <c r="DSD6" i="5"/>
  <c r="DSE6" i="5"/>
  <c r="DSF6" i="5"/>
  <c r="DSG6" i="5"/>
  <c r="DSH6" i="5"/>
  <c r="DSI6" i="5"/>
  <c r="DSJ6" i="5"/>
  <c r="DSK6" i="5"/>
  <c r="DSL6" i="5"/>
  <c r="DSM6" i="5"/>
  <c r="DSN6" i="5"/>
  <c r="DSO6" i="5"/>
  <c r="DSP6" i="5"/>
  <c r="DSQ6" i="5"/>
  <c r="DSR6" i="5"/>
  <c r="DSS6" i="5"/>
  <c r="DST6" i="5"/>
  <c r="DSU6" i="5"/>
  <c r="DSV6" i="5"/>
  <c r="DSW6" i="5"/>
  <c r="DSX6" i="5"/>
  <c r="DSY6" i="5"/>
  <c r="DSZ6" i="5"/>
  <c r="DTA6" i="5"/>
  <c r="DTB6" i="5"/>
  <c r="DTC6" i="5"/>
  <c r="DTD6" i="5"/>
  <c r="DTE6" i="5"/>
  <c r="DTF6" i="5"/>
  <c r="DTG6" i="5"/>
  <c r="DTH6" i="5"/>
  <c r="DTI6" i="5"/>
  <c r="DTJ6" i="5"/>
  <c r="DTK6" i="5"/>
  <c r="DTL6" i="5"/>
  <c r="DTM6" i="5"/>
  <c r="DTN6" i="5"/>
  <c r="DTO6" i="5"/>
  <c r="DTP6" i="5"/>
  <c r="DTQ6" i="5"/>
  <c r="DTR6" i="5"/>
  <c r="DTS6" i="5"/>
  <c r="DTT6" i="5"/>
  <c r="DTU6" i="5"/>
  <c r="DTV6" i="5"/>
  <c r="DTW6" i="5"/>
  <c r="DTX6" i="5"/>
  <c r="DTY6" i="5"/>
  <c r="DTZ6" i="5"/>
  <c r="DUA6" i="5"/>
  <c r="DUB6" i="5"/>
  <c r="DUC6" i="5"/>
  <c r="DUD6" i="5"/>
  <c r="DUE6" i="5"/>
  <c r="DUF6" i="5"/>
  <c r="DUG6" i="5"/>
  <c r="DUH6" i="5"/>
  <c r="DUI6" i="5"/>
  <c r="DUJ6" i="5"/>
  <c r="DUK6" i="5"/>
  <c r="DUL6" i="5"/>
  <c r="DUM6" i="5"/>
  <c r="DUN6" i="5"/>
  <c r="DUO6" i="5"/>
  <c r="DUP6" i="5"/>
  <c r="DUQ6" i="5"/>
  <c r="DUR6" i="5"/>
  <c r="DUS6" i="5"/>
  <c r="DUT6" i="5"/>
  <c r="DUU6" i="5"/>
  <c r="DUV6" i="5"/>
  <c r="DUW6" i="5"/>
  <c r="DUX6" i="5"/>
  <c r="DUY6" i="5"/>
  <c r="DUZ6" i="5"/>
  <c r="DVA6" i="5"/>
  <c r="DVB6" i="5"/>
  <c r="DVC6" i="5"/>
  <c r="DVD6" i="5"/>
  <c r="DVE6" i="5"/>
  <c r="DVF6" i="5"/>
  <c r="DVG6" i="5"/>
  <c r="DVH6" i="5"/>
  <c r="DVI6" i="5"/>
  <c r="DVJ6" i="5"/>
  <c r="DVK6" i="5"/>
  <c r="DVL6" i="5"/>
  <c r="DVM6" i="5"/>
  <c r="DVN6" i="5"/>
  <c r="DVO6" i="5"/>
  <c r="DVP6" i="5"/>
  <c r="DVQ6" i="5"/>
  <c r="DVR6" i="5"/>
  <c r="DVS6" i="5"/>
  <c r="DVT6" i="5"/>
  <c r="DVU6" i="5"/>
  <c r="DVV6" i="5"/>
  <c r="DVW6" i="5"/>
  <c r="DVX6" i="5"/>
  <c r="DVY6" i="5"/>
  <c r="DVZ6" i="5"/>
  <c r="DWA6" i="5"/>
  <c r="DWB6" i="5"/>
  <c r="DWC6" i="5"/>
  <c r="DWD6" i="5"/>
  <c r="DWE6" i="5"/>
  <c r="DWF6" i="5"/>
  <c r="DWG6" i="5"/>
  <c r="DWH6" i="5"/>
  <c r="DWI6" i="5"/>
  <c r="DWJ6" i="5"/>
  <c r="DWK6" i="5"/>
  <c r="DWL6" i="5"/>
  <c r="DWM6" i="5"/>
  <c r="DWN6" i="5"/>
  <c r="DWO6" i="5"/>
  <c r="DWP6" i="5"/>
  <c r="DWQ6" i="5"/>
  <c r="DWR6" i="5"/>
  <c r="DWS6" i="5"/>
  <c r="DWT6" i="5"/>
  <c r="DWU6" i="5"/>
  <c r="DWV6" i="5"/>
  <c r="DWW6" i="5"/>
  <c r="DWX6" i="5"/>
  <c r="DWY6" i="5"/>
  <c r="DWZ6" i="5"/>
  <c r="DXA6" i="5"/>
  <c r="DXB6" i="5"/>
  <c r="DXC6" i="5"/>
  <c r="DXD6" i="5"/>
  <c r="DXE6" i="5"/>
  <c r="DXF6" i="5"/>
  <c r="DXG6" i="5"/>
  <c r="DXH6" i="5"/>
  <c r="DXI6" i="5"/>
  <c r="DXJ6" i="5"/>
  <c r="DXK6" i="5"/>
  <c r="DXL6" i="5"/>
  <c r="DXM6" i="5"/>
  <c r="DXN6" i="5"/>
  <c r="DXO6" i="5"/>
  <c r="DXP6" i="5"/>
  <c r="DXQ6" i="5"/>
  <c r="DXR6" i="5"/>
  <c r="DXS6" i="5"/>
  <c r="DXT6" i="5"/>
  <c r="DXU6" i="5"/>
  <c r="DXV6" i="5"/>
  <c r="DXW6" i="5"/>
  <c r="DXX6" i="5"/>
  <c r="DXY6" i="5"/>
  <c r="DXZ6" i="5"/>
  <c r="DYA6" i="5"/>
  <c r="DYB6" i="5"/>
  <c r="DYC6" i="5"/>
  <c r="DYD6" i="5"/>
  <c r="DYE6" i="5"/>
  <c r="DYF6" i="5"/>
  <c r="DYG6" i="5"/>
  <c r="DYH6" i="5"/>
  <c r="DYI6" i="5"/>
  <c r="DYJ6" i="5"/>
  <c r="DYK6" i="5"/>
  <c r="DYL6" i="5"/>
  <c r="DYM6" i="5"/>
  <c r="DYN6" i="5"/>
  <c r="DYO6" i="5"/>
  <c r="DYP6" i="5"/>
  <c r="DYQ6" i="5"/>
  <c r="DYR6" i="5"/>
  <c r="DYS6" i="5"/>
  <c r="DYT6" i="5"/>
  <c r="DYU6" i="5"/>
  <c r="DYV6" i="5"/>
  <c r="DYW6" i="5"/>
  <c r="DYX6" i="5"/>
  <c r="DYY6" i="5"/>
  <c r="DYZ6" i="5"/>
  <c r="DZA6" i="5"/>
  <c r="DZB6" i="5"/>
  <c r="DZC6" i="5"/>
  <c r="DZD6" i="5"/>
  <c r="DZE6" i="5"/>
  <c r="DZF6" i="5"/>
  <c r="DZG6" i="5"/>
  <c r="DZH6" i="5"/>
  <c r="DZI6" i="5"/>
  <c r="DZJ6" i="5"/>
  <c r="DZK6" i="5"/>
  <c r="DZL6" i="5"/>
  <c r="DZM6" i="5"/>
  <c r="DZN6" i="5"/>
  <c r="DZO6" i="5"/>
  <c r="DZP6" i="5"/>
  <c r="DZQ6" i="5"/>
  <c r="DZR6" i="5"/>
  <c r="DZS6" i="5"/>
  <c r="DZT6" i="5"/>
  <c r="DZU6" i="5"/>
  <c r="DZV6" i="5"/>
  <c r="DZW6" i="5"/>
  <c r="DZX6" i="5"/>
  <c r="DZY6" i="5"/>
  <c r="DZZ6" i="5"/>
  <c r="EAA6" i="5"/>
  <c r="EAB6" i="5"/>
  <c r="EAC6" i="5"/>
  <c r="EAD6" i="5"/>
  <c r="EAE6" i="5"/>
  <c r="EAF6" i="5"/>
  <c r="EAG6" i="5"/>
  <c r="EAH6" i="5"/>
  <c r="EAI6" i="5"/>
  <c r="EAJ6" i="5"/>
  <c r="EAK6" i="5"/>
  <c r="EAL6" i="5"/>
  <c r="EAM6" i="5"/>
  <c r="EAN6" i="5"/>
  <c r="EAO6" i="5"/>
  <c r="EAP6" i="5"/>
  <c r="EAQ6" i="5"/>
  <c r="EAR6" i="5"/>
  <c r="EAS6" i="5"/>
  <c r="EAT6" i="5"/>
  <c r="EAU6" i="5"/>
  <c r="EAV6" i="5"/>
  <c r="EAW6" i="5"/>
  <c r="EAX6" i="5"/>
  <c r="EAY6" i="5"/>
  <c r="EAZ6" i="5"/>
  <c r="EBA6" i="5"/>
  <c r="EBB6" i="5"/>
  <c r="EBC6" i="5"/>
  <c r="EBD6" i="5"/>
  <c r="EBE6" i="5"/>
  <c r="EBF6" i="5"/>
  <c r="EBG6" i="5"/>
  <c r="EBH6" i="5"/>
  <c r="EBI6" i="5"/>
  <c r="EBJ6" i="5"/>
  <c r="EBK6" i="5"/>
  <c r="EBL6" i="5"/>
  <c r="EBM6" i="5"/>
  <c r="EBN6" i="5"/>
  <c r="EBO6" i="5"/>
  <c r="EBP6" i="5"/>
  <c r="EBQ6" i="5"/>
  <c r="EBR6" i="5"/>
  <c r="EBS6" i="5"/>
  <c r="EBT6" i="5"/>
  <c r="EBU6" i="5"/>
  <c r="EBV6" i="5"/>
  <c r="EBW6" i="5"/>
  <c r="EBX6" i="5"/>
  <c r="EBY6" i="5"/>
  <c r="EBZ6" i="5"/>
  <c r="ECA6" i="5"/>
  <c r="ECB6" i="5"/>
  <c r="ECC6" i="5"/>
  <c r="ECD6" i="5"/>
  <c r="ECE6" i="5"/>
  <c r="ECF6" i="5"/>
  <c r="ECG6" i="5"/>
  <c r="ECH6" i="5"/>
  <c r="ECI6" i="5"/>
  <c r="ECJ6" i="5"/>
  <c r="ECK6" i="5"/>
  <c r="ECL6" i="5"/>
  <c r="ECM6" i="5"/>
  <c r="ECN6" i="5"/>
  <c r="ECO6" i="5"/>
  <c r="ECP6" i="5"/>
  <c r="ECQ6" i="5"/>
  <c r="ECR6" i="5"/>
  <c r="ECS6" i="5"/>
  <c r="ECT6" i="5"/>
  <c r="ECU6" i="5"/>
  <c r="ECV6" i="5"/>
  <c r="ECW6" i="5"/>
  <c r="ECX6" i="5"/>
  <c r="ECY6" i="5"/>
  <c r="ECZ6" i="5"/>
  <c r="EDA6" i="5"/>
  <c r="EDB6" i="5"/>
  <c r="EDC6" i="5"/>
  <c r="EDD6" i="5"/>
  <c r="EDE6" i="5"/>
  <c r="EDF6" i="5"/>
  <c r="EDG6" i="5"/>
  <c r="EDH6" i="5"/>
  <c r="EDI6" i="5"/>
  <c r="EDJ6" i="5"/>
  <c r="EDK6" i="5"/>
  <c r="EDL6" i="5"/>
  <c r="EDM6" i="5"/>
  <c r="EDN6" i="5"/>
  <c r="EDO6" i="5"/>
  <c r="EDP6" i="5"/>
  <c r="EDQ6" i="5"/>
  <c r="EDR6" i="5"/>
  <c r="EDS6" i="5"/>
  <c r="EDT6" i="5"/>
  <c r="EDU6" i="5"/>
  <c r="EDV6" i="5"/>
  <c r="EDW6" i="5"/>
  <c r="EDX6" i="5"/>
  <c r="EDY6" i="5"/>
  <c r="EDZ6" i="5"/>
  <c r="EEA6" i="5"/>
  <c r="EEB6" i="5"/>
  <c r="EEC6" i="5"/>
  <c r="EED6" i="5"/>
  <c r="EEE6" i="5"/>
  <c r="EEF6" i="5"/>
  <c r="EEG6" i="5"/>
  <c r="EEH6" i="5"/>
  <c r="EEI6" i="5"/>
  <c r="EEJ6" i="5"/>
  <c r="EEK6" i="5"/>
  <c r="EEL6" i="5"/>
  <c r="EEM6" i="5"/>
  <c r="EEN6" i="5"/>
  <c r="EEO6" i="5"/>
  <c r="EEP6" i="5"/>
  <c r="EEQ6" i="5"/>
  <c r="EER6" i="5"/>
  <c r="EES6" i="5"/>
  <c r="EET6" i="5"/>
  <c r="EEU6" i="5"/>
  <c r="EEV6" i="5"/>
  <c r="EEW6" i="5"/>
  <c r="EEX6" i="5"/>
  <c r="EEY6" i="5"/>
  <c r="EEZ6" i="5"/>
  <c r="EFA6" i="5"/>
  <c r="EFB6" i="5"/>
  <c r="EFC6" i="5"/>
  <c r="EFD6" i="5"/>
  <c r="EFE6" i="5"/>
  <c r="EFF6" i="5"/>
  <c r="EFG6" i="5"/>
  <c r="EFH6" i="5"/>
  <c r="EFI6" i="5"/>
  <c r="EFJ6" i="5"/>
  <c r="EFK6" i="5"/>
  <c r="EFL6" i="5"/>
  <c r="EFM6" i="5"/>
  <c r="EFN6" i="5"/>
  <c r="EFO6" i="5"/>
  <c r="EFP6" i="5"/>
  <c r="EFQ6" i="5"/>
  <c r="EFR6" i="5"/>
  <c r="EFS6" i="5"/>
  <c r="EFT6" i="5"/>
  <c r="EFU6" i="5"/>
  <c r="EFV6" i="5"/>
  <c r="EFW6" i="5"/>
  <c r="EFX6" i="5"/>
  <c r="EFY6" i="5"/>
  <c r="EFZ6" i="5"/>
  <c r="EGA6" i="5"/>
  <c r="EGB6" i="5"/>
  <c r="EGC6" i="5"/>
  <c r="EGD6" i="5"/>
  <c r="EGE6" i="5"/>
  <c r="EGF6" i="5"/>
  <c r="EGG6" i="5"/>
  <c r="EGH6" i="5"/>
  <c r="EGI6" i="5"/>
  <c r="EGJ6" i="5"/>
  <c r="EGK6" i="5"/>
  <c r="EGL6" i="5"/>
  <c r="EGM6" i="5"/>
  <c r="EGN6" i="5"/>
  <c r="EGO6" i="5"/>
  <c r="EGP6" i="5"/>
  <c r="EGQ6" i="5"/>
  <c r="EGR6" i="5"/>
  <c r="EGS6" i="5"/>
  <c r="EGT6" i="5"/>
  <c r="EGU6" i="5"/>
  <c r="EGV6" i="5"/>
  <c r="EGW6" i="5"/>
  <c r="EGX6" i="5"/>
  <c r="EGY6" i="5"/>
  <c r="EGZ6" i="5"/>
  <c r="EHA6" i="5"/>
  <c r="EHB6" i="5"/>
  <c r="EHC6" i="5"/>
  <c r="EHD6" i="5"/>
  <c r="EHE6" i="5"/>
  <c r="EHF6" i="5"/>
  <c r="EHG6" i="5"/>
  <c r="EHH6" i="5"/>
  <c r="EHI6" i="5"/>
  <c r="EHJ6" i="5"/>
  <c r="EHK6" i="5"/>
  <c r="EHL6" i="5"/>
  <c r="EHM6" i="5"/>
  <c r="EHN6" i="5"/>
  <c r="EHO6" i="5"/>
  <c r="EHP6" i="5"/>
  <c r="EHQ6" i="5"/>
  <c r="EHR6" i="5"/>
  <c r="EHS6" i="5"/>
  <c r="EHT6" i="5"/>
  <c r="EHU6" i="5"/>
  <c r="EHV6" i="5"/>
  <c r="EHW6" i="5"/>
  <c r="EHX6" i="5"/>
  <c r="EHY6" i="5"/>
  <c r="EHZ6" i="5"/>
  <c r="EIA6" i="5"/>
  <c r="EIB6" i="5"/>
  <c r="EIC6" i="5"/>
  <c r="EID6" i="5"/>
  <c r="EIE6" i="5"/>
  <c r="EIF6" i="5"/>
  <c r="EIG6" i="5"/>
  <c r="EIH6" i="5"/>
  <c r="EII6" i="5"/>
  <c r="EIJ6" i="5"/>
  <c r="EIK6" i="5"/>
  <c r="EIL6" i="5"/>
  <c r="EIM6" i="5"/>
  <c r="EIN6" i="5"/>
  <c r="EIO6" i="5"/>
  <c r="EIP6" i="5"/>
  <c r="EIQ6" i="5"/>
  <c r="EIR6" i="5"/>
  <c r="EIS6" i="5"/>
  <c r="EIT6" i="5"/>
  <c r="EIU6" i="5"/>
  <c r="EIV6" i="5"/>
  <c r="EIW6" i="5"/>
  <c r="EIX6" i="5"/>
  <c r="EIY6" i="5"/>
  <c r="EIZ6" i="5"/>
  <c r="EJA6" i="5"/>
  <c r="EJB6" i="5"/>
  <c r="EJC6" i="5"/>
  <c r="EJD6" i="5"/>
  <c r="EJE6" i="5"/>
  <c r="EJF6" i="5"/>
  <c r="EJG6" i="5"/>
  <c r="EJH6" i="5"/>
  <c r="EJI6" i="5"/>
  <c r="EJJ6" i="5"/>
  <c r="EJK6" i="5"/>
  <c r="EJL6" i="5"/>
  <c r="EJM6" i="5"/>
  <c r="EJN6" i="5"/>
  <c r="EJO6" i="5"/>
  <c r="EJP6" i="5"/>
  <c r="EJQ6" i="5"/>
  <c r="EJR6" i="5"/>
  <c r="EJS6" i="5"/>
  <c r="EJT6" i="5"/>
  <c r="EJU6" i="5"/>
  <c r="EJV6" i="5"/>
  <c r="EJW6" i="5"/>
  <c r="EJX6" i="5"/>
  <c r="EJY6" i="5"/>
  <c r="EJZ6" i="5"/>
  <c r="EKA6" i="5"/>
  <c r="EKB6" i="5"/>
  <c r="EKC6" i="5"/>
  <c r="EKD6" i="5"/>
  <c r="EKE6" i="5"/>
  <c r="EKF6" i="5"/>
  <c r="EKG6" i="5"/>
  <c r="EKH6" i="5"/>
  <c r="EKI6" i="5"/>
  <c r="EKJ6" i="5"/>
  <c r="EKK6" i="5"/>
  <c r="EKL6" i="5"/>
  <c r="EKM6" i="5"/>
  <c r="EKN6" i="5"/>
  <c r="EKO6" i="5"/>
  <c r="EKP6" i="5"/>
  <c r="EKQ6" i="5"/>
  <c r="EKR6" i="5"/>
  <c r="EKS6" i="5"/>
  <c r="EKT6" i="5"/>
  <c r="EKU6" i="5"/>
  <c r="EKV6" i="5"/>
  <c r="EKW6" i="5"/>
  <c r="EKX6" i="5"/>
  <c r="EKY6" i="5"/>
  <c r="EKZ6" i="5"/>
  <c r="ELA6" i="5"/>
  <c r="ELB6" i="5"/>
  <c r="ELC6" i="5"/>
  <c r="ELD6" i="5"/>
  <c r="ELE6" i="5"/>
  <c r="ELF6" i="5"/>
  <c r="ELG6" i="5"/>
  <c r="ELH6" i="5"/>
  <c r="ELI6" i="5"/>
  <c r="ELJ6" i="5"/>
  <c r="ELK6" i="5"/>
  <c r="ELL6" i="5"/>
  <c r="ELM6" i="5"/>
  <c r="ELN6" i="5"/>
  <c r="ELO6" i="5"/>
  <c r="ELP6" i="5"/>
  <c r="ELQ6" i="5"/>
  <c r="ELR6" i="5"/>
  <c r="ELS6" i="5"/>
  <c r="ELT6" i="5"/>
  <c r="ELU6" i="5"/>
  <c r="ELV6" i="5"/>
  <c r="ELW6" i="5"/>
  <c r="ELX6" i="5"/>
  <c r="ELY6" i="5"/>
  <c r="ELZ6" i="5"/>
  <c r="EMA6" i="5"/>
  <c r="EMB6" i="5"/>
  <c r="EMC6" i="5"/>
  <c r="EMD6" i="5"/>
  <c r="EME6" i="5"/>
  <c r="EMF6" i="5"/>
  <c r="EMG6" i="5"/>
  <c r="EMH6" i="5"/>
  <c r="EMI6" i="5"/>
  <c r="EMJ6" i="5"/>
  <c r="EMK6" i="5"/>
  <c r="EML6" i="5"/>
  <c r="EMM6" i="5"/>
  <c r="EMN6" i="5"/>
  <c r="EMO6" i="5"/>
  <c r="EMP6" i="5"/>
  <c r="EMQ6" i="5"/>
  <c r="EMR6" i="5"/>
  <c r="EMS6" i="5"/>
  <c r="EMT6" i="5"/>
  <c r="EMU6" i="5"/>
  <c r="EMV6" i="5"/>
  <c r="EMW6" i="5"/>
  <c r="EMX6" i="5"/>
  <c r="EMY6" i="5"/>
  <c r="EMZ6" i="5"/>
  <c r="ENA6" i="5"/>
  <c r="ENB6" i="5"/>
  <c r="ENC6" i="5"/>
  <c r="END6" i="5"/>
  <c r="ENE6" i="5"/>
  <c r="ENF6" i="5"/>
  <c r="ENG6" i="5"/>
  <c r="ENH6" i="5"/>
  <c r="ENI6" i="5"/>
  <c r="ENJ6" i="5"/>
  <c r="ENK6" i="5"/>
  <c r="ENL6" i="5"/>
  <c r="ENM6" i="5"/>
  <c r="ENN6" i="5"/>
  <c r="ENO6" i="5"/>
  <c r="ENP6" i="5"/>
  <c r="ENQ6" i="5"/>
  <c r="ENR6" i="5"/>
  <c r="ENS6" i="5"/>
  <c r="ENT6" i="5"/>
  <c r="ENU6" i="5"/>
  <c r="ENV6" i="5"/>
  <c r="ENW6" i="5"/>
  <c r="ENX6" i="5"/>
  <c r="ENY6" i="5"/>
  <c r="ENZ6" i="5"/>
  <c r="EOA6" i="5"/>
  <c r="EOB6" i="5"/>
  <c r="EOC6" i="5"/>
  <c r="EOD6" i="5"/>
  <c r="EOE6" i="5"/>
  <c r="EOF6" i="5"/>
  <c r="EOG6" i="5"/>
  <c r="EOH6" i="5"/>
  <c r="EOI6" i="5"/>
  <c r="EOJ6" i="5"/>
  <c r="EOK6" i="5"/>
  <c r="EOL6" i="5"/>
  <c r="EOM6" i="5"/>
  <c r="EON6" i="5"/>
  <c r="EOO6" i="5"/>
  <c r="EOP6" i="5"/>
  <c r="EOQ6" i="5"/>
  <c r="EOR6" i="5"/>
  <c r="EOS6" i="5"/>
  <c r="EOT6" i="5"/>
  <c r="EOU6" i="5"/>
  <c r="EOV6" i="5"/>
  <c r="EOW6" i="5"/>
  <c r="EOX6" i="5"/>
  <c r="EOY6" i="5"/>
  <c r="EOZ6" i="5"/>
  <c r="EPA6" i="5"/>
  <c r="EPB6" i="5"/>
  <c r="EPC6" i="5"/>
  <c r="EPD6" i="5"/>
  <c r="EPE6" i="5"/>
  <c r="EPF6" i="5"/>
  <c r="EPG6" i="5"/>
  <c r="EPH6" i="5"/>
  <c r="EPI6" i="5"/>
  <c r="EPJ6" i="5"/>
  <c r="EPK6" i="5"/>
  <c r="EPL6" i="5"/>
  <c r="EPM6" i="5"/>
  <c r="EPN6" i="5"/>
  <c r="EPO6" i="5"/>
  <c r="EPP6" i="5"/>
  <c r="EPQ6" i="5"/>
  <c r="EPR6" i="5"/>
  <c r="EPS6" i="5"/>
  <c r="EPT6" i="5"/>
  <c r="EPU6" i="5"/>
  <c r="EPV6" i="5"/>
  <c r="EPW6" i="5"/>
  <c r="EPX6" i="5"/>
  <c r="EPY6" i="5"/>
  <c r="EPZ6" i="5"/>
  <c r="EQA6" i="5"/>
  <c r="EQB6" i="5"/>
  <c r="EQC6" i="5"/>
  <c r="EQD6" i="5"/>
  <c r="EQE6" i="5"/>
  <c r="EQF6" i="5"/>
  <c r="EQG6" i="5"/>
  <c r="EQH6" i="5"/>
  <c r="EQI6" i="5"/>
  <c r="EQJ6" i="5"/>
  <c r="EQK6" i="5"/>
  <c r="EQL6" i="5"/>
  <c r="EQM6" i="5"/>
  <c r="EQN6" i="5"/>
  <c r="EQO6" i="5"/>
  <c r="EQP6" i="5"/>
  <c r="EQQ6" i="5"/>
  <c r="EQR6" i="5"/>
  <c r="EQS6" i="5"/>
  <c r="EQT6" i="5"/>
  <c r="EQU6" i="5"/>
  <c r="EQV6" i="5"/>
  <c r="EQW6" i="5"/>
  <c r="EQX6" i="5"/>
  <c r="EQY6" i="5"/>
  <c r="EQZ6" i="5"/>
  <c r="ERA6" i="5"/>
  <c r="ERB6" i="5"/>
  <c r="ERC6" i="5"/>
  <c r="ERD6" i="5"/>
  <c r="ERE6" i="5"/>
  <c r="ERF6" i="5"/>
  <c r="ERG6" i="5"/>
  <c r="ERH6" i="5"/>
  <c r="ERI6" i="5"/>
  <c r="ERJ6" i="5"/>
  <c r="ERK6" i="5"/>
  <c r="ERL6" i="5"/>
  <c r="ERM6" i="5"/>
  <c r="ERN6" i="5"/>
  <c r="ERO6" i="5"/>
  <c r="ERP6" i="5"/>
  <c r="ERQ6" i="5"/>
  <c r="ERR6" i="5"/>
  <c r="ERS6" i="5"/>
  <c r="ERT6" i="5"/>
  <c r="ERU6" i="5"/>
  <c r="ERV6" i="5"/>
  <c r="ERW6" i="5"/>
  <c r="ERX6" i="5"/>
  <c r="ERY6" i="5"/>
  <c r="ERZ6" i="5"/>
  <c r="ESA6" i="5"/>
  <c r="ESB6" i="5"/>
  <c r="ESC6" i="5"/>
  <c r="ESD6" i="5"/>
  <c r="ESE6" i="5"/>
  <c r="ESF6" i="5"/>
  <c r="ESG6" i="5"/>
  <c r="ESH6" i="5"/>
  <c r="ESI6" i="5"/>
  <c r="ESJ6" i="5"/>
  <c r="ESK6" i="5"/>
  <c r="ESL6" i="5"/>
  <c r="ESM6" i="5"/>
  <c r="ESN6" i="5"/>
  <c r="ESO6" i="5"/>
  <c r="ESP6" i="5"/>
  <c r="ESQ6" i="5"/>
  <c r="ESR6" i="5"/>
  <c r="ESS6" i="5"/>
  <c r="EST6" i="5"/>
  <c r="ESU6" i="5"/>
  <c r="ESV6" i="5"/>
  <c r="ESW6" i="5"/>
  <c r="ESX6" i="5"/>
  <c r="ESY6" i="5"/>
  <c r="ESZ6" i="5"/>
  <c r="ETA6" i="5"/>
  <c r="ETB6" i="5"/>
  <c r="ETC6" i="5"/>
  <c r="ETD6" i="5"/>
  <c r="ETE6" i="5"/>
  <c r="ETF6" i="5"/>
  <c r="ETG6" i="5"/>
  <c r="ETH6" i="5"/>
  <c r="ETI6" i="5"/>
  <c r="ETJ6" i="5"/>
  <c r="ETK6" i="5"/>
  <c r="ETL6" i="5"/>
  <c r="ETM6" i="5"/>
  <c r="ETN6" i="5"/>
  <c r="ETO6" i="5"/>
  <c r="ETP6" i="5"/>
  <c r="ETQ6" i="5"/>
  <c r="ETR6" i="5"/>
  <c r="ETS6" i="5"/>
  <c r="ETT6" i="5"/>
  <c r="ETU6" i="5"/>
  <c r="ETV6" i="5"/>
  <c r="ETW6" i="5"/>
  <c r="ETX6" i="5"/>
  <c r="ETY6" i="5"/>
  <c r="ETZ6" i="5"/>
  <c r="EUA6" i="5"/>
  <c r="EUB6" i="5"/>
  <c r="EUC6" i="5"/>
  <c r="EUD6" i="5"/>
  <c r="EUE6" i="5"/>
  <c r="EUF6" i="5"/>
  <c r="EUG6" i="5"/>
  <c r="EUH6" i="5"/>
  <c r="EUI6" i="5"/>
  <c r="EUJ6" i="5"/>
  <c r="EUK6" i="5"/>
  <c r="EUL6" i="5"/>
  <c r="EUM6" i="5"/>
  <c r="EUN6" i="5"/>
  <c r="EUO6" i="5"/>
  <c r="EUP6" i="5"/>
  <c r="EUQ6" i="5"/>
  <c r="EUR6" i="5"/>
  <c r="EUS6" i="5"/>
  <c r="EUT6" i="5"/>
  <c r="EUU6" i="5"/>
  <c r="EUV6" i="5"/>
  <c r="EUW6" i="5"/>
  <c r="EUX6" i="5"/>
  <c r="EUY6" i="5"/>
  <c r="EUZ6" i="5"/>
  <c r="EVA6" i="5"/>
  <c r="EVB6" i="5"/>
  <c r="EVC6" i="5"/>
  <c r="EVD6" i="5"/>
  <c r="EVE6" i="5"/>
  <c r="EVF6" i="5"/>
  <c r="EVG6" i="5"/>
  <c r="EVH6" i="5"/>
  <c r="EVI6" i="5"/>
  <c r="EVJ6" i="5"/>
  <c r="EVK6" i="5"/>
  <c r="EVL6" i="5"/>
  <c r="EVM6" i="5"/>
  <c r="EVN6" i="5"/>
  <c r="EVO6" i="5"/>
  <c r="EVP6" i="5"/>
  <c r="EVQ6" i="5"/>
  <c r="EVR6" i="5"/>
  <c r="EVS6" i="5"/>
  <c r="EVT6" i="5"/>
  <c r="EVU6" i="5"/>
  <c r="EVV6" i="5"/>
  <c r="EVW6" i="5"/>
  <c r="EVX6" i="5"/>
  <c r="EVY6" i="5"/>
  <c r="EVZ6" i="5"/>
  <c r="EWA6" i="5"/>
  <c r="EWB6" i="5"/>
  <c r="EWC6" i="5"/>
  <c r="EWD6" i="5"/>
  <c r="EWE6" i="5"/>
  <c r="EWF6" i="5"/>
  <c r="EWG6" i="5"/>
  <c r="EWH6" i="5"/>
  <c r="EWI6" i="5"/>
  <c r="EWJ6" i="5"/>
  <c r="EWK6" i="5"/>
  <c r="EWL6" i="5"/>
  <c r="EWM6" i="5"/>
  <c r="EWN6" i="5"/>
  <c r="EWO6" i="5"/>
  <c r="EWP6" i="5"/>
  <c r="EWQ6" i="5"/>
  <c r="EWR6" i="5"/>
  <c r="EWS6" i="5"/>
  <c r="EWT6" i="5"/>
  <c r="EWU6" i="5"/>
  <c r="EWV6" i="5"/>
  <c r="EWW6" i="5"/>
  <c r="EWX6" i="5"/>
  <c r="EWY6" i="5"/>
  <c r="EWZ6" i="5"/>
  <c r="EXA6" i="5"/>
  <c r="EXB6" i="5"/>
  <c r="EXC6" i="5"/>
  <c r="EXD6" i="5"/>
  <c r="EXE6" i="5"/>
  <c r="EXF6" i="5"/>
  <c r="EXG6" i="5"/>
  <c r="EXH6" i="5"/>
  <c r="EXI6" i="5"/>
  <c r="EXJ6" i="5"/>
  <c r="EXK6" i="5"/>
  <c r="EXL6" i="5"/>
  <c r="EXM6" i="5"/>
  <c r="EXN6" i="5"/>
  <c r="EXO6" i="5"/>
  <c r="EXP6" i="5"/>
  <c r="EXQ6" i="5"/>
  <c r="EXR6" i="5"/>
  <c r="EXS6" i="5"/>
  <c r="EXT6" i="5"/>
  <c r="EXU6" i="5"/>
  <c r="EXV6" i="5"/>
  <c r="EXW6" i="5"/>
  <c r="EXX6" i="5"/>
  <c r="EXY6" i="5"/>
  <c r="EXZ6" i="5"/>
  <c r="EYA6" i="5"/>
  <c r="EYB6" i="5"/>
  <c r="EYC6" i="5"/>
  <c r="EYD6" i="5"/>
  <c r="EYE6" i="5"/>
  <c r="EYF6" i="5"/>
  <c r="EYG6" i="5"/>
  <c r="EYH6" i="5"/>
  <c r="EYI6" i="5"/>
  <c r="EYJ6" i="5"/>
  <c r="EYK6" i="5"/>
  <c r="EYL6" i="5"/>
  <c r="EYM6" i="5"/>
  <c r="EYN6" i="5"/>
  <c r="EYO6" i="5"/>
  <c r="EYP6" i="5"/>
  <c r="EYQ6" i="5"/>
  <c r="EYR6" i="5"/>
  <c r="EYS6" i="5"/>
  <c r="EYT6" i="5"/>
  <c r="EYU6" i="5"/>
  <c r="EYV6" i="5"/>
  <c r="EYW6" i="5"/>
  <c r="EYX6" i="5"/>
  <c r="EYY6" i="5"/>
  <c r="EYZ6" i="5"/>
  <c r="EZA6" i="5"/>
  <c r="EZB6" i="5"/>
  <c r="EZC6" i="5"/>
  <c r="EZD6" i="5"/>
  <c r="EZE6" i="5"/>
  <c r="EZF6" i="5"/>
  <c r="EZG6" i="5"/>
  <c r="EZH6" i="5"/>
  <c r="EZI6" i="5"/>
  <c r="EZJ6" i="5"/>
  <c r="EZK6" i="5"/>
  <c r="EZL6" i="5"/>
  <c r="EZM6" i="5"/>
  <c r="EZN6" i="5"/>
  <c r="EZO6" i="5"/>
  <c r="EZP6" i="5"/>
  <c r="EZQ6" i="5"/>
  <c r="EZR6" i="5"/>
  <c r="EZS6" i="5"/>
  <c r="EZT6" i="5"/>
  <c r="EZU6" i="5"/>
  <c r="EZV6" i="5"/>
  <c r="EZW6" i="5"/>
  <c r="EZX6" i="5"/>
  <c r="EZY6" i="5"/>
  <c r="EZZ6" i="5"/>
  <c r="FAA6" i="5"/>
  <c r="FAB6" i="5"/>
  <c r="FAC6" i="5"/>
  <c r="FAD6" i="5"/>
  <c r="FAE6" i="5"/>
  <c r="FAF6" i="5"/>
  <c r="FAG6" i="5"/>
  <c r="FAH6" i="5"/>
  <c r="FAI6" i="5"/>
  <c r="FAJ6" i="5"/>
  <c r="FAK6" i="5"/>
  <c r="FAL6" i="5"/>
  <c r="FAM6" i="5"/>
  <c r="FAN6" i="5"/>
  <c r="FAO6" i="5"/>
  <c r="FAP6" i="5"/>
  <c r="FAQ6" i="5"/>
  <c r="FAR6" i="5"/>
  <c r="FAS6" i="5"/>
  <c r="FAT6" i="5"/>
  <c r="FAU6" i="5"/>
  <c r="FAV6" i="5"/>
  <c r="FAW6" i="5"/>
  <c r="FAX6" i="5"/>
  <c r="FAY6" i="5"/>
  <c r="FAZ6" i="5"/>
  <c r="FBA6" i="5"/>
  <c r="FBB6" i="5"/>
  <c r="FBC6" i="5"/>
  <c r="FBD6" i="5"/>
  <c r="FBE6" i="5"/>
  <c r="FBF6" i="5"/>
  <c r="FBG6" i="5"/>
  <c r="FBH6" i="5"/>
  <c r="FBI6" i="5"/>
  <c r="FBJ6" i="5"/>
  <c r="FBK6" i="5"/>
  <c r="FBL6" i="5"/>
  <c r="FBM6" i="5"/>
  <c r="FBN6" i="5"/>
  <c r="FBO6" i="5"/>
  <c r="FBP6" i="5"/>
  <c r="FBQ6" i="5"/>
  <c r="FBR6" i="5"/>
  <c r="FBS6" i="5"/>
  <c r="FBT6" i="5"/>
  <c r="FBU6" i="5"/>
  <c r="FBV6" i="5"/>
  <c r="FBW6" i="5"/>
  <c r="FBX6" i="5"/>
  <c r="FBY6" i="5"/>
  <c r="FBZ6" i="5"/>
  <c r="FCA6" i="5"/>
  <c r="FCB6" i="5"/>
  <c r="FCC6" i="5"/>
  <c r="FCD6" i="5"/>
  <c r="FCE6" i="5"/>
  <c r="FCF6" i="5"/>
  <c r="FCG6" i="5"/>
  <c r="FCH6" i="5"/>
  <c r="FCI6" i="5"/>
  <c r="FCJ6" i="5"/>
  <c r="FCK6" i="5"/>
  <c r="FCL6" i="5"/>
  <c r="FCM6" i="5"/>
  <c r="FCN6" i="5"/>
  <c r="FCO6" i="5"/>
  <c r="FCP6" i="5"/>
  <c r="FCQ6" i="5"/>
  <c r="FCR6" i="5"/>
  <c r="FCS6" i="5"/>
  <c r="FCT6" i="5"/>
  <c r="FCU6" i="5"/>
  <c r="FCV6" i="5"/>
  <c r="FCW6" i="5"/>
  <c r="FCX6" i="5"/>
  <c r="FCY6" i="5"/>
  <c r="FCZ6" i="5"/>
  <c r="FDA6" i="5"/>
  <c r="FDB6" i="5"/>
  <c r="FDC6" i="5"/>
  <c r="FDD6" i="5"/>
  <c r="FDE6" i="5"/>
  <c r="FDF6" i="5"/>
  <c r="FDG6" i="5"/>
  <c r="FDH6" i="5"/>
  <c r="FDI6" i="5"/>
  <c r="FDJ6" i="5"/>
  <c r="FDK6" i="5"/>
  <c r="FDL6" i="5"/>
  <c r="FDM6" i="5"/>
  <c r="FDN6" i="5"/>
  <c r="FDO6" i="5"/>
  <c r="FDP6" i="5"/>
  <c r="FDQ6" i="5"/>
  <c r="FDR6" i="5"/>
  <c r="FDS6" i="5"/>
  <c r="FDT6" i="5"/>
  <c r="FDU6" i="5"/>
  <c r="FDV6" i="5"/>
  <c r="FDW6" i="5"/>
  <c r="FDX6" i="5"/>
  <c r="FDY6" i="5"/>
  <c r="FDZ6" i="5"/>
  <c r="FEA6" i="5"/>
  <c r="FEB6" i="5"/>
  <c r="FEC6" i="5"/>
  <c r="FED6" i="5"/>
  <c r="FEE6" i="5"/>
  <c r="FEF6" i="5"/>
  <c r="FEG6" i="5"/>
  <c r="FEH6" i="5"/>
  <c r="FEI6" i="5"/>
  <c r="FEJ6" i="5"/>
  <c r="FEK6" i="5"/>
  <c r="FEL6" i="5"/>
  <c r="FEM6" i="5"/>
  <c r="FEN6" i="5"/>
  <c r="FEO6" i="5"/>
  <c r="FEP6" i="5"/>
  <c r="FEQ6" i="5"/>
  <c r="FER6" i="5"/>
  <c r="FES6" i="5"/>
  <c r="FET6" i="5"/>
  <c r="FEU6" i="5"/>
  <c r="FEV6" i="5"/>
  <c r="FEW6" i="5"/>
  <c r="FEX6" i="5"/>
  <c r="FEY6" i="5"/>
  <c r="FEZ6" i="5"/>
  <c r="FFA6" i="5"/>
  <c r="FFB6" i="5"/>
  <c r="FFC6" i="5"/>
  <c r="FFD6" i="5"/>
  <c r="FFE6" i="5"/>
  <c r="FFF6" i="5"/>
  <c r="FFG6" i="5"/>
  <c r="FFH6" i="5"/>
  <c r="FFI6" i="5"/>
  <c r="FFJ6" i="5"/>
  <c r="FFK6" i="5"/>
  <c r="FFL6" i="5"/>
  <c r="FFM6" i="5"/>
  <c r="FFN6" i="5"/>
  <c r="FFO6" i="5"/>
  <c r="FFP6" i="5"/>
  <c r="FFQ6" i="5"/>
  <c r="FFR6" i="5"/>
  <c r="FFS6" i="5"/>
  <c r="FFT6" i="5"/>
  <c r="FFU6" i="5"/>
  <c r="FFV6" i="5"/>
  <c r="FFW6" i="5"/>
  <c r="FFX6" i="5"/>
  <c r="FFY6" i="5"/>
  <c r="FFZ6" i="5"/>
  <c r="FGA6" i="5"/>
  <c r="FGB6" i="5"/>
  <c r="FGC6" i="5"/>
  <c r="FGD6" i="5"/>
  <c r="FGE6" i="5"/>
  <c r="FGF6" i="5"/>
  <c r="FGG6" i="5"/>
  <c r="FGH6" i="5"/>
  <c r="FGI6" i="5"/>
  <c r="FGJ6" i="5"/>
  <c r="FGK6" i="5"/>
  <c r="FGL6" i="5"/>
  <c r="FGM6" i="5"/>
  <c r="FGN6" i="5"/>
  <c r="FGO6" i="5"/>
  <c r="FGP6" i="5"/>
  <c r="FGQ6" i="5"/>
  <c r="FGR6" i="5"/>
  <c r="FGS6" i="5"/>
  <c r="FGT6" i="5"/>
  <c r="FGU6" i="5"/>
  <c r="FGV6" i="5"/>
  <c r="FGW6" i="5"/>
  <c r="FGX6" i="5"/>
  <c r="FGY6" i="5"/>
  <c r="FGZ6" i="5"/>
  <c r="FHA6" i="5"/>
  <c r="FHB6" i="5"/>
  <c r="FHC6" i="5"/>
  <c r="FHD6" i="5"/>
  <c r="FHE6" i="5"/>
  <c r="FHF6" i="5"/>
  <c r="FHG6" i="5"/>
  <c r="FHH6" i="5"/>
  <c r="FHI6" i="5"/>
  <c r="FHJ6" i="5"/>
  <c r="FHK6" i="5"/>
  <c r="FHL6" i="5"/>
  <c r="FHM6" i="5"/>
  <c r="FHN6" i="5"/>
  <c r="FHO6" i="5"/>
  <c r="FHP6" i="5"/>
  <c r="FHQ6" i="5"/>
  <c r="FHR6" i="5"/>
  <c r="FHS6" i="5"/>
  <c r="FHT6" i="5"/>
  <c r="FHU6" i="5"/>
  <c r="FHV6" i="5"/>
  <c r="FHW6" i="5"/>
  <c r="FHX6" i="5"/>
  <c r="FHY6" i="5"/>
  <c r="FHZ6" i="5"/>
  <c r="FIA6" i="5"/>
  <c r="FIB6" i="5"/>
  <c r="FIC6" i="5"/>
  <c r="FID6" i="5"/>
  <c r="FIE6" i="5"/>
  <c r="FIF6" i="5"/>
  <c r="FIG6" i="5"/>
  <c r="FIH6" i="5"/>
  <c r="FII6" i="5"/>
  <c r="FIJ6" i="5"/>
  <c r="FIK6" i="5"/>
  <c r="FIL6" i="5"/>
  <c r="FIM6" i="5"/>
  <c r="FIN6" i="5"/>
  <c r="FIO6" i="5"/>
  <c r="FIP6" i="5"/>
  <c r="FIQ6" i="5"/>
  <c r="FIR6" i="5"/>
  <c r="FIS6" i="5"/>
  <c r="FIT6" i="5"/>
  <c r="FIU6" i="5"/>
  <c r="FIV6" i="5"/>
  <c r="FIW6" i="5"/>
  <c r="FIX6" i="5"/>
  <c r="FIY6" i="5"/>
  <c r="FIZ6" i="5"/>
  <c r="FJA6" i="5"/>
  <c r="FJB6" i="5"/>
  <c r="FJC6" i="5"/>
  <c r="FJD6" i="5"/>
  <c r="FJE6" i="5"/>
  <c r="FJF6" i="5"/>
  <c r="FJG6" i="5"/>
  <c r="FJH6" i="5"/>
  <c r="FJI6" i="5"/>
  <c r="FJJ6" i="5"/>
  <c r="FJK6" i="5"/>
  <c r="FJL6" i="5"/>
  <c r="FJM6" i="5"/>
  <c r="FJN6" i="5"/>
  <c r="FJO6" i="5"/>
  <c r="FJP6" i="5"/>
  <c r="FJQ6" i="5"/>
  <c r="FJR6" i="5"/>
  <c r="FJS6" i="5"/>
  <c r="FJT6" i="5"/>
  <c r="FJU6" i="5"/>
  <c r="FJV6" i="5"/>
  <c r="FJW6" i="5"/>
  <c r="FJX6" i="5"/>
  <c r="FJY6" i="5"/>
  <c r="FJZ6" i="5"/>
  <c r="FKA6" i="5"/>
  <c r="FKB6" i="5"/>
  <c r="FKC6" i="5"/>
  <c r="FKD6" i="5"/>
  <c r="FKE6" i="5"/>
  <c r="FKF6" i="5"/>
  <c r="FKG6" i="5"/>
  <c r="FKH6" i="5"/>
  <c r="FKI6" i="5"/>
  <c r="FKJ6" i="5"/>
  <c r="FKK6" i="5"/>
  <c r="FKL6" i="5"/>
  <c r="FKM6" i="5"/>
  <c r="FKN6" i="5"/>
  <c r="FKO6" i="5"/>
  <c r="FKP6" i="5"/>
  <c r="FKQ6" i="5"/>
  <c r="FKR6" i="5"/>
  <c r="FKS6" i="5"/>
  <c r="FKT6" i="5"/>
  <c r="FKU6" i="5"/>
  <c r="FKV6" i="5"/>
  <c r="FKW6" i="5"/>
  <c r="FKX6" i="5"/>
  <c r="FKY6" i="5"/>
  <c r="FKZ6" i="5"/>
  <c r="FLA6" i="5"/>
  <c r="FLB6" i="5"/>
  <c r="FLC6" i="5"/>
  <c r="FLD6" i="5"/>
  <c r="FLE6" i="5"/>
  <c r="FLF6" i="5"/>
  <c r="FLG6" i="5"/>
  <c r="FLH6" i="5"/>
  <c r="FLI6" i="5"/>
  <c r="FLJ6" i="5"/>
  <c r="FLK6" i="5"/>
  <c r="FLL6" i="5"/>
  <c r="FLM6" i="5"/>
  <c r="FLN6" i="5"/>
  <c r="FLO6" i="5"/>
  <c r="FLP6" i="5"/>
  <c r="FLQ6" i="5"/>
  <c r="FLR6" i="5"/>
  <c r="FLS6" i="5"/>
  <c r="FLT6" i="5"/>
  <c r="FLU6" i="5"/>
  <c r="FLV6" i="5"/>
  <c r="FLW6" i="5"/>
  <c r="FLX6" i="5"/>
  <c r="FLY6" i="5"/>
  <c r="FLZ6" i="5"/>
  <c r="FMA6" i="5"/>
  <c r="FMB6" i="5"/>
  <c r="FMC6" i="5"/>
  <c r="FMD6" i="5"/>
  <c r="FME6" i="5"/>
  <c r="FMF6" i="5"/>
  <c r="FMG6" i="5"/>
  <c r="FMH6" i="5"/>
  <c r="FMI6" i="5"/>
  <c r="FMJ6" i="5"/>
  <c r="FMK6" i="5"/>
  <c r="FML6" i="5"/>
  <c r="FMM6" i="5"/>
  <c r="FMN6" i="5"/>
  <c r="FMO6" i="5"/>
  <c r="FMP6" i="5"/>
  <c r="FMQ6" i="5"/>
  <c r="FMR6" i="5"/>
  <c r="FMS6" i="5"/>
  <c r="FMT6" i="5"/>
  <c r="FMU6" i="5"/>
  <c r="FMV6" i="5"/>
  <c r="FMW6" i="5"/>
  <c r="FMX6" i="5"/>
  <c r="FMY6" i="5"/>
  <c r="FMZ6" i="5"/>
  <c r="FNA6" i="5"/>
  <c r="FNB6" i="5"/>
  <c r="FNC6" i="5"/>
  <c r="FND6" i="5"/>
  <c r="FNE6" i="5"/>
  <c r="FNF6" i="5"/>
  <c r="FNG6" i="5"/>
  <c r="FNH6" i="5"/>
  <c r="FNI6" i="5"/>
  <c r="FNJ6" i="5"/>
  <c r="FNK6" i="5"/>
  <c r="FNL6" i="5"/>
  <c r="FNM6" i="5"/>
  <c r="FNN6" i="5"/>
  <c r="FNO6" i="5"/>
  <c r="FNP6" i="5"/>
  <c r="FNQ6" i="5"/>
  <c r="FNR6" i="5"/>
  <c r="FNS6" i="5"/>
  <c r="FNT6" i="5"/>
  <c r="FNU6" i="5"/>
  <c r="FNV6" i="5"/>
  <c r="FNW6" i="5"/>
  <c r="FNX6" i="5"/>
  <c r="FNY6" i="5"/>
  <c r="FNZ6" i="5"/>
  <c r="FOA6" i="5"/>
  <c r="FOB6" i="5"/>
  <c r="FOC6" i="5"/>
  <c r="FOD6" i="5"/>
  <c r="FOE6" i="5"/>
  <c r="FOF6" i="5"/>
  <c r="FOG6" i="5"/>
  <c r="FOH6" i="5"/>
  <c r="FOI6" i="5"/>
  <c r="FOJ6" i="5"/>
  <c r="FOK6" i="5"/>
  <c r="FOL6" i="5"/>
  <c r="FOM6" i="5"/>
  <c r="FON6" i="5"/>
  <c r="FOO6" i="5"/>
  <c r="FOP6" i="5"/>
  <c r="FOQ6" i="5"/>
  <c r="FOR6" i="5"/>
  <c r="FOS6" i="5"/>
  <c r="FOT6" i="5"/>
  <c r="FOU6" i="5"/>
  <c r="FOV6" i="5"/>
  <c r="FOW6" i="5"/>
  <c r="FOX6" i="5"/>
  <c r="FOY6" i="5"/>
  <c r="FOZ6" i="5"/>
  <c r="FPA6" i="5"/>
  <c r="FPB6" i="5"/>
  <c r="FPC6" i="5"/>
  <c r="FPD6" i="5"/>
  <c r="FPE6" i="5"/>
  <c r="FPF6" i="5"/>
  <c r="FPG6" i="5"/>
  <c r="FPH6" i="5"/>
  <c r="FPI6" i="5"/>
  <c r="FPJ6" i="5"/>
  <c r="FPK6" i="5"/>
  <c r="FPL6" i="5"/>
  <c r="FPM6" i="5"/>
  <c r="FPN6" i="5"/>
  <c r="FPO6" i="5"/>
  <c r="FPP6" i="5"/>
  <c r="FPQ6" i="5"/>
  <c r="FPR6" i="5"/>
  <c r="FPS6" i="5"/>
  <c r="FPT6" i="5"/>
  <c r="FPU6" i="5"/>
  <c r="FPV6" i="5"/>
  <c r="FPW6" i="5"/>
  <c r="FPX6" i="5"/>
  <c r="FPY6" i="5"/>
  <c r="FPZ6" i="5"/>
  <c r="FQA6" i="5"/>
  <c r="FQB6" i="5"/>
  <c r="FQC6" i="5"/>
  <c r="FQD6" i="5"/>
  <c r="FQE6" i="5"/>
  <c r="FQF6" i="5"/>
  <c r="FQG6" i="5"/>
  <c r="FQH6" i="5"/>
  <c r="FQI6" i="5"/>
  <c r="FQJ6" i="5"/>
  <c r="FQK6" i="5"/>
  <c r="FQL6" i="5"/>
  <c r="FQM6" i="5"/>
  <c r="FQN6" i="5"/>
  <c r="FQO6" i="5"/>
  <c r="FQP6" i="5"/>
  <c r="FQQ6" i="5"/>
  <c r="FQR6" i="5"/>
  <c r="FQS6" i="5"/>
  <c r="FQT6" i="5"/>
  <c r="FQU6" i="5"/>
  <c r="FQV6" i="5"/>
  <c r="FQW6" i="5"/>
  <c r="FQX6" i="5"/>
  <c r="FQY6" i="5"/>
  <c r="FQZ6" i="5"/>
  <c r="FRA6" i="5"/>
  <c r="FRB6" i="5"/>
  <c r="FRC6" i="5"/>
  <c r="FRD6" i="5"/>
  <c r="FRE6" i="5"/>
  <c r="FRF6" i="5"/>
  <c r="FRG6" i="5"/>
  <c r="FRH6" i="5"/>
  <c r="FRI6" i="5"/>
  <c r="FRJ6" i="5"/>
  <c r="FRK6" i="5"/>
  <c r="FRL6" i="5"/>
  <c r="FRM6" i="5"/>
  <c r="FRN6" i="5"/>
  <c r="FRO6" i="5"/>
  <c r="FRP6" i="5"/>
  <c r="FRQ6" i="5"/>
  <c r="FRR6" i="5"/>
  <c r="FRS6" i="5"/>
  <c r="FRT6" i="5"/>
  <c r="FRU6" i="5"/>
  <c r="FRV6" i="5"/>
  <c r="FRW6" i="5"/>
  <c r="FRX6" i="5"/>
  <c r="FRY6" i="5"/>
  <c r="FRZ6" i="5"/>
  <c r="FSA6" i="5"/>
  <c r="FSB6" i="5"/>
  <c r="FSC6" i="5"/>
  <c r="FSD6" i="5"/>
  <c r="FSE6" i="5"/>
  <c r="FSF6" i="5"/>
  <c r="FSG6" i="5"/>
  <c r="FSH6" i="5"/>
  <c r="FSI6" i="5"/>
  <c r="FSJ6" i="5"/>
  <c r="FSK6" i="5"/>
  <c r="FSL6" i="5"/>
  <c r="FSM6" i="5"/>
  <c r="FSN6" i="5"/>
  <c r="FSO6" i="5"/>
  <c r="FSP6" i="5"/>
  <c r="FSQ6" i="5"/>
  <c r="FSR6" i="5"/>
  <c r="FSS6" i="5"/>
  <c r="FST6" i="5"/>
  <c r="FSU6" i="5"/>
  <c r="FSV6" i="5"/>
  <c r="FSW6" i="5"/>
  <c r="FSX6" i="5"/>
  <c r="FSY6" i="5"/>
  <c r="FSZ6" i="5"/>
  <c r="FTA6" i="5"/>
  <c r="FTB6" i="5"/>
  <c r="FTC6" i="5"/>
  <c r="FTD6" i="5"/>
  <c r="FTE6" i="5"/>
  <c r="FTF6" i="5"/>
  <c r="FTG6" i="5"/>
  <c r="FTH6" i="5"/>
  <c r="FTI6" i="5"/>
  <c r="FTJ6" i="5"/>
  <c r="FTK6" i="5"/>
  <c r="FTL6" i="5"/>
  <c r="FTM6" i="5"/>
  <c r="FTN6" i="5"/>
  <c r="FTO6" i="5"/>
  <c r="FTP6" i="5"/>
  <c r="FTQ6" i="5"/>
  <c r="FTR6" i="5"/>
  <c r="FTS6" i="5"/>
  <c r="FTT6" i="5"/>
  <c r="FTU6" i="5"/>
  <c r="FTV6" i="5"/>
  <c r="FTW6" i="5"/>
  <c r="FTX6" i="5"/>
  <c r="FTY6" i="5"/>
  <c r="FTZ6" i="5"/>
  <c r="FUA6" i="5"/>
  <c r="FUB6" i="5"/>
  <c r="FUC6" i="5"/>
  <c r="FUD6" i="5"/>
  <c r="FUE6" i="5"/>
  <c r="FUF6" i="5"/>
  <c r="FUG6" i="5"/>
  <c r="FUH6" i="5"/>
  <c r="FUI6" i="5"/>
  <c r="FUJ6" i="5"/>
  <c r="FUK6" i="5"/>
  <c r="FUL6" i="5"/>
  <c r="FUM6" i="5"/>
  <c r="FUN6" i="5"/>
  <c r="FUO6" i="5"/>
  <c r="FUP6" i="5"/>
  <c r="FUQ6" i="5"/>
  <c r="FUR6" i="5"/>
  <c r="FUS6" i="5"/>
  <c r="FUT6" i="5"/>
  <c r="FUU6" i="5"/>
  <c r="FUV6" i="5"/>
  <c r="FUW6" i="5"/>
  <c r="FUX6" i="5"/>
  <c r="FUY6" i="5"/>
  <c r="FUZ6" i="5"/>
  <c r="FVA6" i="5"/>
  <c r="FVB6" i="5"/>
  <c r="FVC6" i="5"/>
  <c r="FVD6" i="5"/>
  <c r="FVE6" i="5"/>
  <c r="FVF6" i="5"/>
  <c r="FVG6" i="5"/>
  <c r="FVH6" i="5"/>
  <c r="FVI6" i="5"/>
  <c r="FVJ6" i="5"/>
  <c r="FVK6" i="5"/>
  <c r="FVL6" i="5"/>
  <c r="FVM6" i="5"/>
  <c r="FVN6" i="5"/>
  <c r="FVO6" i="5"/>
  <c r="FVP6" i="5"/>
  <c r="FVQ6" i="5"/>
  <c r="FVR6" i="5"/>
  <c r="FVS6" i="5"/>
  <c r="FVT6" i="5"/>
  <c r="FVU6" i="5"/>
  <c r="FVV6" i="5"/>
  <c r="FVW6" i="5"/>
  <c r="FVX6" i="5"/>
  <c r="FVY6" i="5"/>
  <c r="FVZ6" i="5"/>
  <c r="FWA6" i="5"/>
  <c r="FWB6" i="5"/>
  <c r="FWC6" i="5"/>
  <c r="FWD6" i="5"/>
  <c r="FWE6" i="5"/>
  <c r="FWF6" i="5"/>
  <c r="FWG6" i="5"/>
  <c r="FWH6" i="5"/>
  <c r="FWI6" i="5"/>
  <c r="FWJ6" i="5"/>
  <c r="FWK6" i="5"/>
  <c r="FWL6" i="5"/>
  <c r="FWM6" i="5"/>
  <c r="FWN6" i="5"/>
  <c r="FWO6" i="5"/>
  <c r="FWP6" i="5"/>
  <c r="FWQ6" i="5"/>
  <c r="FWR6" i="5"/>
  <c r="FWS6" i="5"/>
  <c r="FWT6" i="5"/>
  <c r="FWU6" i="5"/>
  <c r="FWV6" i="5"/>
  <c r="FWW6" i="5"/>
  <c r="FWX6" i="5"/>
  <c r="FWY6" i="5"/>
  <c r="FWZ6" i="5"/>
  <c r="FXA6" i="5"/>
  <c r="FXB6" i="5"/>
  <c r="FXC6" i="5"/>
  <c r="FXD6" i="5"/>
  <c r="FXE6" i="5"/>
  <c r="FXF6" i="5"/>
  <c r="FXG6" i="5"/>
  <c r="FXH6" i="5"/>
  <c r="FXI6" i="5"/>
  <c r="FXJ6" i="5"/>
  <c r="FXK6" i="5"/>
  <c r="FXL6" i="5"/>
  <c r="FXM6" i="5"/>
  <c r="FXN6" i="5"/>
  <c r="FXO6" i="5"/>
  <c r="FXP6" i="5"/>
  <c r="FXQ6" i="5"/>
  <c r="FXR6" i="5"/>
  <c r="FXS6" i="5"/>
  <c r="FXT6" i="5"/>
  <c r="FXU6" i="5"/>
  <c r="FXV6" i="5"/>
  <c r="FXW6" i="5"/>
  <c r="FXX6" i="5"/>
  <c r="FXY6" i="5"/>
  <c r="FXZ6" i="5"/>
  <c r="FYA6" i="5"/>
  <c r="FYB6" i="5"/>
  <c r="FYC6" i="5"/>
  <c r="FYD6" i="5"/>
  <c r="FYE6" i="5"/>
  <c r="FYF6" i="5"/>
  <c r="FYG6" i="5"/>
  <c r="FYH6" i="5"/>
  <c r="FYI6" i="5"/>
  <c r="FYJ6" i="5"/>
  <c r="FYK6" i="5"/>
  <c r="FYL6" i="5"/>
  <c r="FYM6" i="5"/>
  <c r="FYN6" i="5"/>
  <c r="FYO6" i="5"/>
  <c r="FYP6" i="5"/>
  <c r="FYQ6" i="5"/>
  <c r="FYR6" i="5"/>
  <c r="FYS6" i="5"/>
  <c r="FYT6" i="5"/>
  <c r="FYU6" i="5"/>
  <c r="FYV6" i="5"/>
  <c r="FYW6" i="5"/>
  <c r="FYX6" i="5"/>
  <c r="FYY6" i="5"/>
  <c r="FYZ6" i="5"/>
  <c r="FZA6" i="5"/>
  <c r="FZB6" i="5"/>
  <c r="FZC6" i="5"/>
  <c r="FZD6" i="5"/>
  <c r="FZE6" i="5"/>
  <c r="FZF6" i="5"/>
  <c r="FZG6" i="5"/>
  <c r="FZH6" i="5"/>
  <c r="FZI6" i="5"/>
  <c r="FZJ6" i="5"/>
  <c r="FZK6" i="5"/>
  <c r="FZL6" i="5"/>
  <c r="FZM6" i="5"/>
  <c r="FZN6" i="5"/>
  <c r="FZO6" i="5"/>
  <c r="FZP6" i="5"/>
  <c r="FZQ6" i="5"/>
  <c r="FZR6" i="5"/>
  <c r="FZS6" i="5"/>
  <c r="FZT6" i="5"/>
  <c r="FZU6" i="5"/>
  <c r="FZV6" i="5"/>
  <c r="FZW6" i="5"/>
  <c r="FZX6" i="5"/>
  <c r="FZY6" i="5"/>
  <c r="FZZ6" i="5"/>
  <c r="GAA6" i="5"/>
  <c r="GAB6" i="5"/>
  <c r="GAC6" i="5"/>
  <c r="GAD6" i="5"/>
  <c r="GAE6" i="5"/>
  <c r="GAF6" i="5"/>
  <c r="GAG6" i="5"/>
  <c r="GAH6" i="5"/>
  <c r="GAI6" i="5"/>
  <c r="GAJ6" i="5"/>
  <c r="GAK6" i="5"/>
  <c r="GAL6" i="5"/>
  <c r="GAM6" i="5"/>
  <c r="GAN6" i="5"/>
  <c r="GAO6" i="5"/>
  <c r="GAP6" i="5"/>
  <c r="GAQ6" i="5"/>
  <c r="GAR6" i="5"/>
  <c r="GAS6" i="5"/>
  <c r="GAT6" i="5"/>
  <c r="GAU6" i="5"/>
  <c r="GAV6" i="5"/>
  <c r="GAW6" i="5"/>
  <c r="GAX6" i="5"/>
  <c r="GAY6" i="5"/>
  <c r="GAZ6" i="5"/>
  <c r="GBA6" i="5"/>
  <c r="GBB6" i="5"/>
  <c r="GBC6" i="5"/>
  <c r="GBD6" i="5"/>
  <c r="GBE6" i="5"/>
  <c r="GBF6" i="5"/>
  <c r="GBG6" i="5"/>
  <c r="GBH6" i="5"/>
  <c r="GBI6" i="5"/>
  <c r="GBJ6" i="5"/>
  <c r="GBK6" i="5"/>
  <c r="GBL6" i="5"/>
  <c r="GBM6" i="5"/>
  <c r="GBN6" i="5"/>
  <c r="GBO6" i="5"/>
  <c r="GBP6" i="5"/>
  <c r="GBQ6" i="5"/>
  <c r="GBR6" i="5"/>
  <c r="GBS6" i="5"/>
  <c r="GBT6" i="5"/>
  <c r="GBU6" i="5"/>
  <c r="GBV6" i="5"/>
  <c r="GBW6" i="5"/>
  <c r="GBX6" i="5"/>
  <c r="GBY6" i="5"/>
  <c r="GBZ6" i="5"/>
  <c r="GCA6" i="5"/>
  <c r="GCB6" i="5"/>
  <c r="GCC6" i="5"/>
  <c r="GCD6" i="5"/>
  <c r="GCE6" i="5"/>
  <c r="GCF6" i="5"/>
  <c r="GCG6" i="5"/>
  <c r="GCH6" i="5"/>
  <c r="GCI6" i="5"/>
  <c r="GCJ6" i="5"/>
  <c r="GCK6" i="5"/>
  <c r="GCL6" i="5"/>
  <c r="GCM6" i="5"/>
  <c r="GCN6" i="5"/>
  <c r="GCO6" i="5"/>
  <c r="GCP6" i="5"/>
  <c r="GCQ6" i="5"/>
  <c r="GCR6" i="5"/>
  <c r="GCS6" i="5"/>
  <c r="GCT6" i="5"/>
  <c r="GCU6" i="5"/>
  <c r="GCV6" i="5"/>
  <c r="GCW6" i="5"/>
  <c r="GCX6" i="5"/>
  <c r="GCY6" i="5"/>
  <c r="GCZ6" i="5"/>
  <c r="GDA6" i="5"/>
  <c r="GDB6" i="5"/>
  <c r="GDC6" i="5"/>
  <c r="GDD6" i="5"/>
  <c r="GDE6" i="5"/>
  <c r="GDF6" i="5"/>
  <c r="GDG6" i="5"/>
  <c r="GDH6" i="5"/>
  <c r="GDI6" i="5"/>
  <c r="GDJ6" i="5"/>
  <c r="GDK6" i="5"/>
  <c r="GDL6" i="5"/>
  <c r="GDM6" i="5"/>
  <c r="GDN6" i="5"/>
  <c r="GDO6" i="5"/>
  <c r="GDP6" i="5"/>
  <c r="GDQ6" i="5"/>
  <c r="GDR6" i="5"/>
  <c r="GDS6" i="5"/>
  <c r="GDT6" i="5"/>
  <c r="GDU6" i="5"/>
  <c r="GDV6" i="5"/>
  <c r="GDW6" i="5"/>
  <c r="GDX6" i="5"/>
  <c r="GDY6" i="5"/>
  <c r="GDZ6" i="5"/>
  <c r="GEA6" i="5"/>
  <c r="GEB6" i="5"/>
  <c r="GEC6" i="5"/>
  <c r="GED6" i="5"/>
  <c r="GEE6" i="5"/>
  <c r="GEF6" i="5"/>
  <c r="GEG6" i="5"/>
  <c r="GEH6" i="5"/>
  <c r="GEI6" i="5"/>
  <c r="GEJ6" i="5"/>
  <c r="GEK6" i="5"/>
  <c r="GEL6" i="5"/>
  <c r="GEM6" i="5"/>
  <c r="GEN6" i="5"/>
  <c r="GEO6" i="5"/>
  <c r="GEP6" i="5"/>
  <c r="GEQ6" i="5"/>
  <c r="GER6" i="5"/>
  <c r="GES6" i="5"/>
  <c r="GET6" i="5"/>
  <c r="GEU6" i="5"/>
  <c r="GEV6" i="5"/>
  <c r="GEW6" i="5"/>
  <c r="GEX6" i="5"/>
  <c r="GEY6" i="5"/>
  <c r="GEZ6" i="5"/>
  <c r="GFA6" i="5"/>
  <c r="GFB6" i="5"/>
  <c r="GFC6" i="5"/>
  <c r="GFD6" i="5"/>
  <c r="GFE6" i="5"/>
  <c r="GFF6" i="5"/>
  <c r="GFG6" i="5"/>
  <c r="GFH6" i="5"/>
  <c r="GFI6" i="5"/>
  <c r="GFJ6" i="5"/>
  <c r="GFK6" i="5"/>
  <c r="GFL6" i="5"/>
  <c r="GFM6" i="5"/>
  <c r="GFN6" i="5"/>
  <c r="GFO6" i="5"/>
  <c r="GFP6" i="5"/>
  <c r="GFQ6" i="5"/>
  <c r="GFR6" i="5"/>
  <c r="GFS6" i="5"/>
  <c r="GFT6" i="5"/>
  <c r="GFU6" i="5"/>
  <c r="GFV6" i="5"/>
  <c r="GFW6" i="5"/>
  <c r="GFX6" i="5"/>
  <c r="GFY6" i="5"/>
  <c r="GFZ6" i="5"/>
  <c r="GGA6" i="5"/>
  <c r="GGB6" i="5"/>
  <c r="GGC6" i="5"/>
  <c r="GGD6" i="5"/>
  <c r="GGE6" i="5"/>
  <c r="GGF6" i="5"/>
  <c r="GGG6" i="5"/>
  <c r="GGH6" i="5"/>
  <c r="GGI6" i="5"/>
  <c r="GGJ6" i="5"/>
  <c r="GGK6" i="5"/>
  <c r="GGL6" i="5"/>
  <c r="GGM6" i="5"/>
  <c r="GGN6" i="5"/>
  <c r="GGO6" i="5"/>
  <c r="GGP6" i="5"/>
  <c r="GGQ6" i="5"/>
  <c r="GGR6" i="5"/>
  <c r="GGS6" i="5"/>
  <c r="GGT6" i="5"/>
  <c r="GGU6" i="5"/>
  <c r="GGV6" i="5"/>
  <c r="GGW6" i="5"/>
  <c r="GGX6" i="5"/>
  <c r="GGY6" i="5"/>
  <c r="GGZ6" i="5"/>
  <c r="GHA6" i="5"/>
  <c r="GHB6" i="5"/>
  <c r="GHC6" i="5"/>
  <c r="GHD6" i="5"/>
  <c r="GHE6" i="5"/>
  <c r="GHF6" i="5"/>
  <c r="GHG6" i="5"/>
  <c r="GHH6" i="5"/>
  <c r="GHI6" i="5"/>
  <c r="GHJ6" i="5"/>
  <c r="GHK6" i="5"/>
  <c r="GHL6" i="5"/>
  <c r="GHM6" i="5"/>
  <c r="GHN6" i="5"/>
  <c r="GHO6" i="5"/>
  <c r="GHP6" i="5"/>
  <c r="GHQ6" i="5"/>
  <c r="GHR6" i="5"/>
  <c r="GHS6" i="5"/>
  <c r="GHT6" i="5"/>
  <c r="GHU6" i="5"/>
  <c r="GHV6" i="5"/>
  <c r="GHW6" i="5"/>
  <c r="GHX6" i="5"/>
  <c r="GHY6" i="5"/>
  <c r="GHZ6" i="5"/>
  <c r="GIA6" i="5"/>
  <c r="GIB6" i="5"/>
  <c r="GIC6" i="5"/>
  <c r="GID6" i="5"/>
  <c r="GIE6" i="5"/>
  <c r="GIF6" i="5"/>
  <c r="GIG6" i="5"/>
  <c r="GIH6" i="5"/>
  <c r="GII6" i="5"/>
  <c r="GIJ6" i="5"/>
  <c r="GIK6" i="5"/>
  <c r="GIL6" i="5"/>
  <c r="GIM6" i="5"/>
  <c r="GIN6" i="5"/>
  <c r="GIO6" i="5"/>
  <c r="GIP6" i="5"/>
  <c r="GIQ6" i="5"/>
  <c r="GIR6" i="5"/>
  <c r="GIS6" i="5"/>
  <c r="GIT6" i="5"/>
  <c r="GIU6" i="5"/>
  <c r="GIV6" i="5"/>
  <c r="GIW6" i="5"/>
  <c r="GIX6" i="5"/>
  <c r="GIY6" i="5"/>
  <c r="GIZ6" i="5"/>
  <c r="GJA6" i="5"/>
  <c r="GJB6" i="5"/>
  <c r="GJC6" i="5"/>
  <c r="GJD6" i="5"/>
  <c r="GJE6" i="5"/>
  <c r="GJF6" i="5"/>
  <c r="GJG6" i="5"/>
  <c r="GJH6" i="5"/>
  <c r="GJI6" i="5"/>
  <c r="GJJ6" i="5"/>
  <c r="GJK6" i="5"/>
  <c r="GJL6" i="5"/>
  <c r="GJM6" i="5"/>
  <c r="GJN6" i="5"/>
  <c r="GJO6" i="5"/>
  <c r="GJP6" i="5"/>
  <c r="GJQ6" i="5"/>
  <c r="GJR6" i="5"/>
  <c r="GJS6" i="5"/>
  <c r="GJT6" i="5"/>
  <c r="GJU6" i="5"/>
  <c r="GJV6" i="5"/>
  <c r="GJW6" i="5"/>
  <c r="GJX6" i="5"/>
  <c r="GJY6" i="5"/>
  <c r="GJZ6" i="5"/>
  <c r="GKA6" i="5"/>
  <c r="GKB6" i="5"/>
  <c r="GKC6" i="5"/>
  <c r="GKD6" i="5"/>
  <c r="GKE6" i="5"/>
  <c r="GKF6" i="5"/>
  <c r="GKG6" i="5"/>
  <c r="GKH6" i="5"/>
  <c r="GKI6" i="5"/>
  <c r="GKJ6" i="5"/>
  <c r="GKK6" i="5"/>
  <c r="GKL6" i="5"/>
  <c r="GKM6" i="5"/>
  <c r="GKN6" i="5"/>
  <c r="GKO6" i="5"/>
  <c r="GKP6" i="5"/>
  <c r="GKQ6" i="5"/>
  <c r="GKR6" i="5"/>
  <c r="GKS6" i="5"/>
  <c r="GKT6" i="5"/>
  <c r="GKU6" i="5"/>
  <c r="GKV6" i="5"/>
  <c r="GKW6" i="5"/>
  <c r="GKX6" i="5"/>
  <c r="GKY6" i="5"/>
  <c r="GKZ6" i="5"/>
  <c r="GLA6" i="5"/>
  <c r="GLB6" i="5"/>
  <c r="GLC6" i="5"/>
  <c r="GLD6" i="5"/>
  <c r="GLE6" i="5"/>
  <c r="GLF6" i="5"/>
  <c r="GLG6" i="5"/>
  <c r="GLH6" i="5"/>
  <c r="GLI6" i="5"/>
  <c r="GLJ6" i="5"/>
  <c r="GLK6" i="5"/>
  <c r="GLL6" i="5"/>
  <c r="GLM6" i="5"/>
  <c r="GLN6" i="5"/>
  <c r="GLO6" i="5"/>
  <c r="GLP6" i="5"/>
  <c r="GLQ6" i="5"/>
  <c r="GLR6" i="5"/>
  <c r="GLS6" i="5"/>
  <c r="GLT6" i="5"/>
  <c r="GLU6" i="5"/>
  <c r="GLV6" i="5"/>
  <c r="GLW6" i="5"/>
  <c r="GLX6" i="5"/>
  <c r="GLY6" i="5"/>
  <c r="GLZ6" i="5"/>
  <c r="GMA6" i="5"/>
  <c r="GMB6" i="5"/>
  <c r="GMC6" i="5"/>
  <c r="GMD6" i="5"/>
  <c r="GME6" i="5"/>
  <c r="GMF6" i="5"/>
  <c r="GMG6" i="5"/>
  <c r="GMH6" i="5"/>
  <c r="GMI6" i="5"/>
  <c r="GMJ6" i="5"/>
  <c r="GMK6" i="5"/>
  <c r="GML6" i="5"/>
  <c r="GMM6" i="5"/>
  <c r="GMN6" i="5"/>
  <c r="GMO6" i="5"/>
  <c r="GMP6" i="5"/>
  <c r="GMQ6" i="5"/>
  <c r="GMR6" i="5"/>
  <c r="GMS6" i="5"/>
  <c r="GMT6" i="5"/>
  <c r="GMU6" i="5"/>
  <c r="GMV6" i="5"/>
  <c r="GMW6" i="5"/>
  <c r="GMX6" i="5"/>
  <c r="GMY6" i="5"/>
  <c r="GMZ6" i="5"/>
  <c r="GNA6" i="5"/>
  <c r="GNB6" i="5"/>
  <c r="GNC6" i="5"/>
  <c r="GND6" i="5"/>
  <c r="GNE6" i="5"/>
  <c r="GNF6" i="5"/>
  <c r="GNG6" i="5"/>
  <c r="GNH6" i="5"/>
  <c r="GNI6" i="5"/>
  <c r="GNJ6" i="5"/>
  <c r="GNK6" i="5"/>
  <c r="GNL6" i="5"/>
  <c r="GNM6" i="5"/>
  <c r="GNN6" i="5"/>
  <c r="GNO6" i="5"/>
  <c r="GNP6" i="5"/>
  <c r="GNQ6" i="5"/>
  <c r="GNR6" i="5"/>
  <c r="GNS6" i="5"/>
  <c r="GNT6" i="5"/>
  <c r="GNU6" i="5"/>
  <c r="GNV6" i="5"/>
  <c r="GNW6" i="5"/>
  <c r="GNX6" i="5"/>
  <c r="GNY6" i="5"/>
  <c r="GNZ6" i="5"/>
  <c r="GOA6" i="5"/>
  <c r="GOB6" i="5"/>
  <c r="GOC6" i="5"/>
  <c r="GOD6" i="5"/>
  <c r="GOE6" i="5"/>
  <c r="GOF6" i="5"/>
  <c r="GOG6" i="5"/>
  <c r="GOH6" i="5"/>
  <c r="GOI6" i="5"/>
  <c r="GOJ6" i="5"/>
  <c r="GOK6" i="5"/>
  <c r="GOL6" i="5"/>
  <c r="GOM6" i="5"/>
  <c r="GON6" i="5"/>
  <c r="GOO6" i="5"/>
  <c r="GOP6" i="5"/>
  <c r="GOQ6" i="5"/>
  <c r="GOR6" i="5"/>
  <c r="GOS6" i="5"/>
  <c r="GOT6" i="5"/>
  <c r="GOU6" i="5"/>
  <c r="GOV6" i="5"/>
  <c r="GOW6" i="5"/>
  <c r="GOX6" i="5"/>
  <c r="GOY6" i="5"/>
  <c r="GOZ6" i="5"/>
  <c r="GPA6" i="5"/>
  <c r="GPB6" i="5"/>
  <c r="GPC6" i="5"/>
  <c r="GPD6" i="5"/>
  <c r="GPE6" i="5"/>
  <c r="GPF6" i="5"/>
  <c r="GPG6" i="5"/>
  <c r="GPH6" i="5"/>
  <c r="GPI6" i="5"/>
  <c r="GPJ6" i="5"/>
  <c r="GPK6" i="5"/>
  <c r="GPL6" i="5"/>
  <c r="GPM6" i="5"/>
  <c r="GPN6" i="5"/>
  <c r="GPO6" i="5"/>
  <c r="GPP6" i="5"/>
  <c r="GPQ6" i="5"/>
  <c r="GPR6" i="5"/>
  <c r="GPS6" i="5"/>
  <c r="GPT6" i="5"/>
  <c r="GPU6" i="5"/>
  <c r="GPV6" i="5"/>
  <c r="GPW6" i="5"/>
  <c r="GPX6" i="5"/>
  <c r="GPY6" i="5"/>
  <c r="GPZ6" i="5"/>
  <c r="GQA6" i="5"/>
  <c r="GQB6" i="5"/>
  <c r="GQC6" i="5"/>
  <c r="GQD6" i="5"/>
  <c r="GQE6" i="5"/>
  <c r="GQF6" i="5"/>
  <c r="GQG6" i="5"/>
  <c r="GQH6" i="5"/>
  <c r="GQI6" i="5"/>
  <c r="GQJ6" i="5"/>
  <c r="GQK6" i="5"/>
  <c r="GQL6" i="5"/>
  <c r="GQM6" i="5"/>
  <c r="GQN6" i="5"/>
  <c r="GQO6" i="5"/>
  <c r="GQP6" i="5"/>
  <c r="GQQ6" i="5"/>
  <c r="GQR6" i="5"/>
  <c r="GQS6" i="5"/>
  <c r="GQT6" i="5"/>
  <c r="GQU6" i="5"/>
  <c r="GQV6" i="5"/>
  <c r="GQW6" i="5"/>
  <c r="GQX6" i="5"/>
  <c r="GQY6" i="5"/>
  <c r="GQZ6" i="5"/>
  <c r="GRA6" i="5"/>
  <c r="GRB6" i="5"/>
  <c r="GRC6" i="5"/>
  <c r="GRD6" i="5"/>
  <c r="GRE6" i="5"/>
  <c r="GRF6" i="5"/>
  <c r="GRG6" i="5"/>
  <c r="GRH6" i="5"/>
  <c r="GRI6" i="5"/>
  <c r="GRJ6" i="5"/>
  <c r="GRK6" i="5"/>
  <c r="GRL6" i="5"/>
  <c r="GRM6" i="5"/>
  <c r="GRN6" i="5"/>
  <c r="GRO6" i="5"/>
  <c r="GRP6" i="5"/>
  <c r="GRQ6" i="5"/>
  <c r="GRR6" i="5"/>
  <c r="GRS6" i="5"/>
  <c r="GRT6" i="5"/>
  <c r="GRU6" i="5"/>
  <c r="GRV6" i="5"/>
  <c r="GRW6" i="5"/>
  <c r="GRX6" i="5"/>
  <c r="GRY6" i="5"/>
  <c r="GRZ6" i="5"/>
  <c r="GSA6" i="5"/>
  <c r="GSB6" i="5"/>
  <c r="GSC6" i="5"/>
  <c r="GSD6" i="5"/>
  <c r="GSE6" i="5"/>
  <c r="GSF6" i="5"/>
  <c r="GSG6" i="5"/>
  <c r="GSH6" i="5"/>
  <c r="GSI6" i="5"/>
  <c r="GSJ6" i="5"/>
  <c r="GSK6" i="5"/>
  <c r="GSL6" i="5"/>
  <c r="GSM6" i="5"/>
  <c r="GSN6" i="5"/>
  <c r="GSO6" i="5"/>
  <c r="GSP6" i="5"/>
  <c r="GSQ6" i="5"/>
  <c r="GSR6" i="5"/>
  <c r="GSS6" i="5"/>
  <c r="GST6" i="5"/>
  <c r="GSU6" i="5"/>
  <c r="GSV6" i="5"/>
  <c r="GSW6" i="5"/>
  <c r="GSX6" i="5"/>
  <c r="GSY6" i="5"/>
  <c r="GSZ6" i="5"/>
  <c r="GTA6" i="5"/>
  <c r="GTB6" i="5"/>
  <c r="GTC6" i="5"/>
  <c r="GTD6" i="5"/>
  <c r="GTE6" i="5"/>
  <c r="GTF6" i="5"/>
  <c r="GTG6" i="5"/>
  <c r="GTH6" i="5"/>
  <c r="GTI6" i="5"/>
  <c r="GTJ6" i="5"/>
  <c r="GTK6" i="5"/>
  <c r="GTL6" i="5"/>
  <c r="GTM6" i="5"/>
  <c r="GTN6" i="5"/>
  <c r="GTO6" i="5"/>
  <c r="GTP6" i="5"/>
  <c r="GTQ6" i="5"/>
  <c r="GTR6" i="5"/>
  <c r="GTS6" i="5"/>
  <c r="GTT6" i="5"/>
  <c r="GTU6" i="5"/>
  <c r="GTV6" i="5"/>
  <c r="GTW6" i="5"/>
  <c r="GTX6" i="5"/>
  <c r="GTY6" i="5"/>
  <c r="GTZ6" i="5"/>
  <c r="GUA6" i="5"/>
  <c r="GUB6" i="5"/>
  <c r="GUC6" i="5"/>
  <c r="GUD6" i="5"/>
  <c r="GUE6" i="5"/>
  <c r="GUF6" i="5"/>
  <c r="GUG6" i="5"/>
  <c r="GUH6" i="5"/>
  <c r="GUI6" i="5"/>
  <c r="GUJ6" i="5"/>
  <c r="GUK6" i="5"/>
  <c r="GUL6" i="5"/>
  <c r="GUM6" i="5"/>
  <c r="GUN6" i="5"/>
  <c r="GUO6" i="5"/>
  <c r="GUP6" i="5"/>
  <c r="GUQ6" i="5"/>
  <c r="GUR6" i="5"/>
  <c r="GUS6" i="5"/>
  <c r="GUT6" i="5"/>
  <c r="GUU6" i="5"/>
  <c r="GUV6" i="5"/>
  <c r="GUW6" i="5"/>
  <c r="GUX6" i="5"/>
  <c r="GUY6" i="5"/>
  <c r="GUZ6" i="5"/>
  <c r="GVA6" i="5"/>
  <c r="GVB6" i="5"/>
  <c r="GVC6" i="5"/>
  <c r="GVD6" i="5"/>
  <c r="GVE6" i="5"/>
  <c r="GVF6" i="5"/>
  <c r="GVG6" i="5"/>
  <c r="GVH6" i="5"/>
  <c r="GVI6" i="5"/>
  <c r="GVJ6" i="5"/>
  <c r="GVK6" i="5"/>
  <c r="GVL6" i="5"/>
  <c r="GVM6" i="5"/>
  <c r="GVN6" i="5"/>
  <c r="GVO6" i="5"/>
  <c r="GVP6" i="5"/>
  <c r="GVQ6" i="5"/>
  <c r="GVR6" i="5"/>
  <c r="GVS6" i="5"/>
  <c r="GVT6" i="5"/>
  <c r="GVU6" i="5"/>
  <c r="GVV6" i="5"/>
  <c r="GVW6" i="5"/>
  <c r="GVX6" i="5"/>
  <c r="GVY6" i="5"/>
  <c r="GVZ6" i="5"/>
  <c r="GWA6" i="5"/>
  <c r="GWB6" i="5"/>
  <c r="GWC6" i="5"/>
  <c r="GWD6" i="5"/>
  <c r="GWE6" i="5"/>
  <c r="GWF6" i="5"/>
  <c r="GWG6" i="5"/>
  <c r="GWH6" i="5"/>
  <c r="GWI6" i="5"/>
  <c r="GWJ6" i="5"/>
  <c r="GWK6" i="5"/>
  <c r="GWL6" i="5"/>
  <c r="GWM6" i="5"/>
  <c r="GWN6" i="5"/>
  <c r="GWO6" i="5"/>
  <c r="GWP6" i="5"/>
  <c r="GWQ6" i="5"/>
  <c r="GWR6" i="5"/>
  <c r="GWS6" i="5"/>
  <c r="GWT6" i="5"/>
  <c r="GWU6" i="5"/>
  <c r="GWV6" i="5"/>
  <c r="GWW6" i="5"/>
  <c r="GWX6" i="5"/>
  <c r="GWY6" i="5"/>
  <c r="GWZ6" i="5"/>
  <c r="GXA6" i="5"/>
  <c r="GXB6" i="5"/>
  <c r="GXC6" i="5"/>
  <c r="GXD6" i="5"/>
  <c r="GXE6" i="5"/>
  <c r="GXF6" i="5"/>
  <c r="GXG6" i="5"/>
  <c r="GXH6" i="5"/>
  <c r="GXI6" i="5"/>
  <c r="GXJ6" i="5"/>
  <c r="GXK6" i="5"/>
  <c r="GXL6" i="5"/>
  <c r="GXM6" i="5"/>
  <c r="GXN6" i="5"/>
  <c r="GXO6" i="5"/>
  <c r="GXP6" i="5"/>
  <c r="GXQ6" i="5"/>
  <c r="GXR6" i="5"/>
  <c r="GXS6" i="5"/>
  <c r="GXT6" i="5"/>
  <c r="GXU6" i="5"/>
  <c r="GXV6" i="5"/>
  <c r="GXW6" i="5"/>
  <c r="GXX6" i="5"/>
  <c r="GXY6" i="5"/>
  <c r="GXZ6" i="5"/>
  <c r="GYA6" i="5"/>
  <c r="GYB6" i="5"/>
  <c r="GYC6" i="5"/>
  <c r="GYD6" i="5"/>
  <c r="GYE6" i="5"/>
  <c r="GYF6" i="5"/>
  <c r="GYG6" i="5"/>
  <c r="GYH6" i="5"/>
  <c r="GYI6" i="5"/>
  <c r="GYJ6" i="5"/>
  <c r="GYK6" i="5"/>
  <c r="GYL6" i="5"/>
  <c r="GYM6" i="5"/>
  <c r="GYN6" i="5"/>
  <c r="GYO6" i="5"/>
  <c r="GYP6" i="5"/>
  <c r="GYQ6" i="5"/>
  <c r="GYR6" i="5"/>
  <c r="GYS6" i="5"/>
  <c r="GYT6" i="5"/>
  <c r="GYU6" i="5"/>
  <c r="GYV6" i="5"/>
  <c r="GYW6" i="5"/>
  <c r="GYX6" i="5"/>
  <c r="GYY6" i="5"/>
  <c r="GYZ6" i="5"/>
  <c r="GZA6" i="5"/>
  <c r="GZB6" i="5"/>
  <c r="GZC6" i="5"/>
  <c r="GZD6" i="5"/>
  <c r="GZE6" i="5"/>
  <c r="GZF6" i="5"/>
  <c r="GZG6" i="5"/>
  <c r="GZH6" i="5"/>
  <c r="GZI6" i="5"/>
  <c r="GZJ6" i="5"/>
  <c r="GZK6" i="5"/>
  <c r="GZL6" i="5"/>
  <c r="GZM6" i="5"/>
  <c r="GZN6" i="5"/>
  <c r="GZO6" i="5"/>
  <c r="GZP6" i="5"/>
  <c r="GZQ6" i="5"/>
  <c r="GZR6" i="5"/>
  <c r="GZS6" i="5"/>
  <c r="GZT6" i="5"/>
  <c r="GZU6" i="5"/>
  <c r="GZV6" i="5"/>
  <c r="GZW6" i="5"/>
  <c r="GZX6" i="5"/>
  <c r="GZY6" i="5"/>
  <c r="GZZ6" i="5"/>
  <c r="HAA6" i="5"/>
  <c r="HAB6" i="5"/>
  <c r="HAC6" i="5"/>
  <c r="HAD6" i="5"/>
  <c r="HAE6" i="5"/>
  <c r="HAF6" i="5"/>
  <c r="HAG6" i="5"/>
  <c r="HAH6" i="5"/>
  <c r="HAI6" i="5"/>
  <c r="HAJ6" i="5"/>
  <c r="HAK6" i="5"/>
  <c r="HAL6" i="5"/>
  <c r="HAM6" i="5"/>
  <c r="HAN6" i="5"/>
  <c r="HAO6" i="5"/>
  <c r="HAP6" i="5"/>
  <c r="HAQ6" i="5"/>
  <c r="HAR6" i="5"/>
  <c r="HAS6" i="5"/>
  <c r="HAT6" i="5"/>
  <c r="HAU6" i="5"/>
  <c r="HAV6" i="5"/>
  <c r="HAW6" i="5"/>
  <c r="HAX6" i="5"/>
  <c r="HAY6" i="5"/>
  <c r="HAZ6" i="5"/>
  <c r="HBA6" i="5"/>
  <c r="HBB6" i="5"/>
  <c r="HBC6" i="5"/>
  <c r="HBD6" i="5"/>
  <c r="HBE6" i="5"/>
  <c r="HBF6" i="5"/>
  <c r="HBG6" i="5"/>
  <c r="HBH6" i="5"/>
  <c r="HBI6" i="5"/>
  <c r="HBJ6" i="5"/>
  <c r="HBK6" i="5"/>
  <c r="HBL6" i="5"/>
  <c r="HBM6" i="5"/>
  <c r="HBN6" i="5"/>
  <c r="HBO6" i="5"/>
  <c r="HBP6" i="5"/>
  <c r="HBQ6" i="5"/>
  <c r="HBR6" i="5"/>
  <c r="HBS6" i="5"/>
  <c r="HBT6" i="5"/>
  <c r="HBU6" i="5"/>
  <c r="HBV6" i="5"/>
  <c r="HBW6" i="5"/>
  <c r="HBX6" i="5"/>
  <c r="HBY6" i="5"/>
  <c r="HBZ6" i="5"/>
  <c r="HCA6" i="5"/>
  <c r="HCB6" i="5"/>
  <c r="HCC6" i="5"/>
  <c r="HCD6" i="5"/>
  <c r="HCE6" i="5"/>
  <c r="HCF6" i="5"/>
  <c r="HCG6" i="5"/>
  <c r="HCH6" i="5"/>
  <c r="HCI6" i="5"/>
  <c r="HCJ6" i="5"/>
  <c r="HCK6" i="5"/>
  <c r="HCL6" i="5"/>
  <c r="HCM6" i="5"/>
  <c r="HCN6" i="5"/>
  <c r="HCO6" i="5"/>
  <c r="HCP6" i="5"/>
  <c r="HCQ6" i="5"/>
  <c r="HCR6" i="5"/>
  <c r="HCS6" i="5"/>
  <c r="HCT6" i="5"/>
  <c r="HCU6" i="5"/>
  <c r="HCV6" i="5"/>
  <c r="HCW6" i="5"/>
  <c r="HCX6" i="5"/>
  <c r="HCY6" i="5"/>
  <c r="HCZ6" i="5"/>
  <c r="HDA6" i="5"/>
  <c r="HDB6" i="5"/>
  <c r="HDC6" i="5"/>
  <c r="HDD6" i="5"/>
  <c r="HDE6" i="5"/>
  <c r="HDF6" i="5"/>
  <c r="HDG6" i="5"/>
  <c r="HDH6" i="5"/>
  <c r="HDI6" i="5"/>
  <c r="HDJ6" i="5"/>
  <c r="HDK6" i="5"/>
  <c r="HDL6" i="5"/>
  <c r="HDM6" i="5"/>
  <c r="HDN6" i="5"/>
  <c r="HDO6" i="5"/>
  <c r="HDP6" i="5"/>
  <c r="HDQ6" i="5"/>
  <c r="HDR6" i="5"/>
  <c r="HDS6" i="5"/>
  <c r="HDT6" i="5"/>
  <c r="HDU6" i="5"/>
  <c r="HDV6" i="5"/>
  <c r="HDW6" i="5"/>
  <c r="HDX6" i="5"/>
  <c r="HDY6" i="5"/>
  <c r="HDZ6" i="5"/>
  <c r="HEA6" i="5"/>
  <c r="HEB6" i="5"/>
  <c r="HEC6" i="5"/>
  <c r="HED6" i="5"/>
  <c r="HEE6" i="5"/>
  <c r="HEF6" i="5"/>
  <c r="HEG6" i="5"/>
  <c r="HEH6" i="5"/>
  <c r="HEI6" i="5"/>
  <c r="HEJ6" i="5"/>
  <c r="HEK6" i="5"/>
  <c r="HEL6" i="5"/>
  <c r="HEM6" i="5"/>
  <c r="HEN6" i="5"/>
  <c r="HEO6" i="5"/>
  <c r="HEP6" i="5"/>
  <c r="HEQ6" i="5"/>
  <c r="HER6" i="5"/>
  <c r="HES6" i="5"/>
  <c r="HET6" i="5"/>
  <c r="HEU6" i="5"/>
  <c r="HEV6" i="5"/>
  <c r="HEW6" i="5"/>
  <c r="HEX6" i="5"/>
  <c r="HEY6" i="5"/>
  <c r="HEZ6" i="5"/>
  <c r="HFA6" i="5"/>
  <c r="HFB6" i="5"/>
  <c r="HFC6" i="5"/>
  <c r="HFD6" i="5"/>
  <c r="HFE6" i="5"/>
  <c r="HFF6" i="5"/>
  <c r="HFG6" i="5"/>
  <c r="HFH6" i="5"/>
  <c r="HFI6" i="5"/>
  <c r="HFJ6" i="5"/>
  <c r="HFK6" i="5"/>
  <c r="HFL6" i="5"/>
  <c r="HFM6" i="5"/>
  <c r="HFN6" i="5"/>
  <c r="HFO6" i="5"/>
  <c r="HFP6" i="5"/>
  <c r="HFQ6" i="5"/>
  <c r="HFR6" i="5"/>
  <c r="HFS6" i="5"/>
  <c r="HFT6" i="5"/>
  <c r="HFU6" i="5"/>
  <c r="HFV6" i="5"/>
  <c r="HFW6" i="5"/>
  <c r="HFX6" i="5"/>
  <c r="HFY6" i="5"/>
  <c r="HFZ6" i="5"/>
  <c r="HGA6" i="5"/>
  <c r="HGB6" i="5"/>
  <c r="HGC6" i="5"/>
  <c r="HGD6" i="5"/>
  <c r="HGE6" i="5"/>
  <c r="HGF6" i="5"/>
  <c r="HGG6" i="5"/>
  <c r="HGH6" i="5"/>
  <c r="HGI6" i="5"/>
  <c r="HGJ6" i="5"/>
  <c r="HGK6" i="5"/>
  <c r="HGL6" i="5"/>
  <c r="HGM6" i="5"/>
  <c r="HGN6" i="5"/>
  <c r="HGO6" i="5"/>
  <c r="HGP6" i="5"/>
  <c r="HGQ6" i="5"/>
  <c r="HGR6" i="5"/>
  <c r="HGS6" i="5"/>
  <c r="HGT6" i="5"/>
  <c r="HGU6" i="5"/>
  <c r="HGV6" i="5"/>
  <c r="HGW6" i="5"/>
  <c r="HGX6" i="5"/>
  <c r="HGY6" i="5"/>
  <c r="HGZ6" i="5"/>
  <c r="HHA6" i="5"/>
  <c r="HHB6" i="5"/>
  <c r="HHC6" i="5"/>
  <c r="HHD6" i="5"/>
  <c r="HHE6" i="5"/>
  <c r="HHF6" i="5"/>
  <c r="HHG6" i="5"/>
  <c r="HHH6" i="5"/>
  <c r="HHI6" i="5"/>
  <c r="HHJ6" i="5"/>
  <c r="HHK6" i="5"/>
  <c r="HHL6" i="5"/>
  <c r="HHM6" i="5"/>
  <c r="HHN6" i="5"/>
  <c r="HHO6" i="5"/>
  <c r="HHP6" i="5"/>
  <c r="HHQ6" i="5"/>
  <c r="HHR6" i="5"/>
  <c r="HHS6" i="5"/>
  <c r="HHT6" i="5"/>
  <c r="HHU6" i="5"/>
  <c r="HHV6" i="5"/>
  <c r="HHW6" i="5"/>
  <c r="HHX6" i="5"/>
  <c r="HHY6" i="5"/>
  <c r="HHZ6" i="5"/>
  <c r="HIA6" i="5"/>
  <c r="HIB6" i="5"/>
  <c r="HIC6" i="5"/>
  <c r="HID6" i="5"/>
  <c r="HIE6" i="5"/>
  <c r="HIF6" i="5"/>
  <c r="HIG6" i="5"/>
  <c r="HIH6" i="5"/>
  <c r="HII6" i="5"/>
  <c r="HIJ6" i="5"/>
  <c r="HIK6" i="5"/>
  <c r="HIL6" i="5"/>
  <c r="HIM6" i="5"/>
  <c r="HIN6" i="5"/>
  <c r="HIO6" i="5"/>
  <c r="HIP6" i="5"/>
  <c r="HIQ6" i="5"/>
  <c r="HIR6" i="5"/>
  <c r="HIS6" i="5"/>
  <c r="HIT6" i="5"/>
  <c r="HIU6" i="5"/>
  <c r="HIV6" i="5"/>
  <c r="HIW6" i="5"/>
  <c r="HIX6" i="5"/>
  <c r="HIY6" i="5"/>
  <c r="HIZ6" i="5"/>
  <c r="HJA6" i="5"/>
  <c r="HJB6" i="5"/>
  <c r="HJC6" i="5"/>
  <c r="HJD6" i="5"/>
  <c r="HJE6" i="5"/>
  <c r="HJF6" i="5"/>
  <c r="HJG6" i="5"/>
  <c r="HJH6" i="5"/>
  <c r="HJI6" i="5"/>
  <c r="HJJ6" i="5"/>
  <c r="HJK6" i="5"/>
  <c r="HJL6" i="5"/>
  <c r="HJM6" i="5"/>
  <c r="HJN6" i="5"/>
  <c r="HJO6" i="5"/>
  <c r="HJP6" i="5"/>
  <c r="HJQ6" i="5"/>
  <c r="HJR6" i="5"/>
  <c r="HJS6" i="5"/>
  <c r="HJT6" i="5"/>
  <c r="HJU6" i="5"/>
  <c r="HJV6" i="5"/>
  <c r="HJW6" i="5"/>
  <c r="HJX6" i="5"/>
  <c r="HJY6" i="5"/>
  <c r="HJZ6" i="5"/>
  <c r="HKA6" i="5"/>
  <c r="HKB6" i="5"/>
  <c r="HKC6" i="5"/>
  <c r="HKD6" i="5"/>
  <c r="HKE6" i="5"/>
  <c r="HKF6" i="5"/>
  <c r="HKG6" i="5"/>
  <c r="HKH6" i="5"/>
  <c r="HKI6" i="5"/>
  <c r="HKJ6" i="5"/>
  <c r="HKK6" i="5"/>
  <c r="HKL6" i="5"/>
  <c r="HKM6" i="5"/>
  <c r="HKN6" i="5"/>
  <c r="HKO6" i="5"/>
  <c r="HKP6" i="5"/>
  <c r="HKQ6" i="5"/>
  <c r="HKR6" i="5"/>
  <c r="HKS6" i="5"/>
  <c r="HKT6" i="5"/>
  <c r="HKU6" i="5"/>
  <c r="HKV6" i="5"/>
  <c r="HKW6" i="5"/>
  <c r="HKX6" i="5"/>
  <c r="HKY6" i="5"/>
  <c r="HKZ6" i="5"/>
  <c r="HLA6" i="5"/>
  <c r="HLB6" i="5"/>
  <c r="HLC6" i="5"/>
  <c r="HLD6" i="5"/>
  <c r="HLE6" i="5"/>
  <c r="HLF6" i="5"/>
  <c r="HLG6" i="5"/>
  <c r="HLH6" i="5"/>
  <c r="HLI6" i="5"/>
  <c r="HLJ6" i="5"/>
  <c r="HLK6" i="5"/>
  <c r="HLL6" i="5"/>
  <c r="HLM6" i="5"/>
  <c r="HLN6" i="5"/>
  <c r="HLO6" i="5"/>
  <c r="HLP6" i="5"/>
  <c r="HLQ6" i="5"/>
  <c r="HLR6" i="5"/>
  <c r="HLS6" i="5"/>
  <c r="HLT6" i="5"/>
  <c r="HLU6" i="5"/>
  <c r="HLV6" i="5"/>
  <c r="HLW6" i="5"/>
  <c r="HLX6" i="5"/>
  <c r="HLY6" i="5"/>
  <c r="HLZ6" i="5"/>
  <c r="HMA6" i="5"/>
  <c r="HMB6" i="5"/>
  <c r="HMC6" i="5"/>
  <c r="HMD6" i="5"/>
  <c r="HME6" i="5"/>
  <c r="HMF6" i="5"/>
  <c r="HMG6" i="5"/>
  <c r="HMH6" i="5"/>
  <c r="HMI6" i="5"/>
  <c r="HMJ6" i="5"/>
  <c r="HMK6" i="5"/>
  <c r="HML6" i="5"/>
  <c r="HMM6" i="5"/>
  <c r="HMN6" i="5"/>
  <c r="HMO6" i="5"/>
  <c r="HMP6" i="5"/>
  <c r="HMQ6" i="5"/>
  <c r="HMR6" i="5"/>
  <c r="HMS6" i="5"/>
  <c r="HMT6" i="5"/>
  <c r="HMU6" i="5"/>
  <c r="HMV6" i="5"/>
  <c r="HMW6" i="5"/>
  <c r="HMX6" i="5"/>
  <c r="HMY6" i="5"/>
  <c r="HMZ6" i="5"/>
  <c r="HNA6" i="5"/>
  <c r="HNB6" i="5"/>
  <c r="HNC6" i="5"/>
  <c r="HND6" i="5"/>
  <c r="HNE6" i="5"/>
  <c r="HNF6" i="5"/>
  <c r="HNG6" i="5"/>
  <c r="HNH6" i="5"/>
  <c r="HNI6" i="5"/>
  <c r="HNJ6" i="5"/>
  <c r="HNK6" i="5"/>
  <c r="HNL6" i="5"/>
  <c r="HNM6" i="5"/>
  <c r="HNN6" i="5"/>
  <c r="HNO6" i="5"/>
  <c r="HNP6" i="5"/>
  <c r="HNQ6" i="5"/>
  <c r="HNR6" i="5"/>
  <c r="HNS6" i="5"/>
  <c r="HNT6" i="5"/>
  <c r="HNU6" i="5"/>
  <c r="HNV6" i="5"/>
  <c r="HNW6" i="5"/>
  <c r="HNX6" i="5"/>
  <c r="HNY6" i="5"/>
  <c r="HNZ6" i="5"/>
  <c r="HOA6" i="5"/>
  <c r="HOB6" i="5"/>
  <c r="HOC6" i="5"/>
  <c r="HOD6" i="5"/>
  <c r="HOE6" i="5"/>
  <c r="HOF6" i="5"/>
  <c r="HOG6" i="5"/>
  <c r="HOH6" i="5"/>
  <c r="HOI6" i="5"/>
  <c r="HOJ6" i="5"/>
  <c r="HOK6" i="5"/>
  <c r="HOL6" i="5"/>
  <c r="HOM6" i="5"/>
  <c r="HON6" i="5"/>
  <c r="HOO6" i="5"/>
  <c r="HOP6" i="5"/>
  <c r="HOQ6" i="5"/>
  <c r="HOR6" i="5"/>
  <c r="HOS6" i="5"/>
  <c r="HOT6" i="5"/>
  <c r="HOU6" i="5"/>
  <c r="HOV6" i="5"/>
  <c r="HOW6" i="5"/>
  <c r="HOX6" i="5"/>
  <c r="HOY6" i="5"/>
  <c r="HOZ6" i="5"/>
  <c r="HPA6" i="5"/>
  <c r="HPB6" i="5"/>
  <c r="HPC6" i="5"/>
  <c r="HPD6" i="5"/>
  <c r="HPE6" i="5"/>
  <c r="HPF6" i="5"/>
  <c r="HPG6" i="5"/>
  <c r="HPH6" i="5"/>
  <c r="HPI6" i="5"/>
  <c r="HPJ6" i="5"/>
  <c r="HPK6" i="5"/>
  <c r="HPL6" i="5"/>
  <c r="HPM6" i="5"/>
  <c r="HPN6" i="5"/>
  <c r="HPO6" i="5"/>
  <c r="HPP6" i="5"/>
  <c r="HPQ6" i="5"/>
  <c r="HPR6" i="5"/>
  <c r="HPS6" i="5"/>
  <c r="HPT6" i="5"/>
  <c r="HPU6" i="5"/>
  <c r="HPV6" i="5"/>
  <c r="HPW6" i="5"/>
  <c r="HPX6" i="5"/>
  <c r="HPY6" i="5"/>
  <c r="HPZ6" i="5"/>
  <c r="HQA6" i="5"/>
  <c r="HQB6" i="5"/>
  <c r="HQC6" i="5"/>
  <c r="HQD6" i="5"/>
  <c r="HQE6" i="5"/>
  <c r="HQF6" i="5"/>
  <c r="HQG6" i="5"/>
  <c r="HQH6" i="5"/>
  <c r="HQI6" i="5"/>
  <c r="HQJ6" i="5"/>
  <c r="HQK6" i="5"/>
  <c r="HQL6" i="5"/>
  <c r="HQM6" i="5"/>
  <c r="HQN6" i="5"/>
  <c r="HQO6" i="5"/>
  <c r="HQP6" i="5"/>
  <c r="HQQ6" i="5"/>
  <c r="HQR6" i="5"/>
  <c r="HQS6" i="5"/>
  <c r="HQT6" i="5"/>
  <c r="HQU6" i="5"/>
  <c r="HQV6" i="5"/>
  <c r="HQW6" i="5"/>
  <c r="HQX6" i="5"/>
  <c r="HQY6" i="5"/>
  <c r="HQZ6" i="5"/>
  <c r="HRA6" i="5"/>
  <c r="HRB6" i="5"/>
  <c r="HRC6" i="5"/>
  <c r="HRD6" i="5"/>
  <c r="HRE6" i="5"/>
  <c r="HRF6" i="5"/>
  <c r="HRG6" i="5"/>
  <c r="HRH6" i="5"/>
  <c r="HRI6" i="5"/>
  <c r="HRJ6" i="5"/>
  <c r="HRK6" i="5"/>
  <c r="HRL6" i="5"/>
  <c r="HRM6" i="5"/>
  <c r="HRN6" i="5"/>
  <c r="HRO6" i="5"/>
  <c r="HRP6" i="5"/>
  <c r="HRQ6" i="5"/>
  <c r="HRR6" i="5"/>
  <c r="HRS6" i="5"/>
  <c r="HRT6" i="5"/>
  <c r="HRU6" i="5"/>
  <c r="HRV6" i="5"/>
  <c r="HRW6" i="5"/>
  <c r="HRX6" i="5"/>
  <c r="HRY6" i="5"/>
  <c r="HRZ6" i="5"/>
  <c r="HSA6" i="5"/>
  <c r="HSB6" i="5"/>
  <c r="HSC6" i="5"/>
  <c r="HSD6" i="5"/>
  <c r="HSE6" i="5"/>
  <c r="HSF6" i="5"/>
  <c r="HSG6" i="5"/>
  <c r="HSH6" i="5"/>
  <c r="HSI6" i="5"/>
  <c r="HSJ6" i="5"/>
  <c r="HSK6" i="5"/>
  <c r="HSL6" i="5"/>
  <c r="HSM6" i="5"/>
  <c r="HSN6" i="5"/>
  <c r="HSO6" i="5"/>
  <c r="HSP6" i="5"/>
  <c r="HSQ6" i="5"/>
  <c r="HSR6" i="5"/>
  <c r="HSS6" i="5"/>
  <c r="HST6" i="5"/>
  <c r="HSU6" i="5"/>
  <c r="HSV6" i="5"/>
  <c r="HSW6" i="5"/>
  <c r="HSX6" i="5"/>
  <c r="HSY6" i="5"/>
  <c r="HSZ6" i="5"/>
  <c r="HTA6" i="5"/>
  <c r="HTB6" i="5"/>
  <c r="HTC6" i="5"/>
  <c r="HTD6" i="5"/>
  <c r="HTE6" i="5"/>
  <c r="HTF6" i="5"/>
  <c r="HTG6" i="5"/>
  <c r="HTH6" i="5"/>
  <c r="HTI6" i="5"/>
  <c r="HTJ6" i="5"/>
  <c r="HTK6" i="5"/>
  <c r="HTL6" i="5"/>
  <c r="HTM6" i="5"/>
  <c r="HTN6" i="5"/>
  <c r="HTO6" i="5"/>
  <c r="HTP6" i="5"/>
  <c r="HTQ6" i="5"/>
  <c r="HTR6" i="5"/>
  <c r="HTS6" i="5"/>
  <c r="HTT6" i="5"/>
  <c r="HTU6" i="5"/>
  <c r="HTV6" i="5"/>
  <c r="HTW6" i="5"/>
  <c r="HTX6" i="5"/>
  <c r="HTY6" i="5"/>
  <c r="HTZ6" i="5"/>
  <c r="HUA6" i="5"/>
  <c r="HUB6" i="5"/>
  <c r="HUC6" i="5"/>
  <c r="HUD6" i="5"/>
  <c r="HUE6" i="5"/>
  <c r="HUF6" i="5"/>
  <c r="HUG6" i="5"/>
  <c r="HUH6" i="5"/>
  <c r="HUI6" i="5"/>
  <c r="HUJ6" i="5"/>
  <c r="HUK6" i="5"/>
  <c r="HUL6" i="5"/>
  <c r="HUM6" i="5"/>
  <c r="HUN6" i="5"/>
  <c r="HUO6" i="5"/>
  <c r="HUP6" i="5"/>
  <c r="HUQ6" i="5"/>
  <c r="HUR6" i="5"/>
  <c r="HUS6" i="5"/>
  <c r="HUT6" i="5"/>
  <c r="HUU6" i="5"/>
  <c r="HUV6" i="5"/>
  <c r="HUW6" i="5"/>
  <c r="HUX6" i="5"/>
  <c r="HUY6" i="5"/>
  <c r="HUZ6" i="5"/>
  <c r="HVA6" i="5"/>
  <c r="HVB6" i="5"/>
  <c r="HVC6" i="5"/>
  <c r="HVD6" i="5"/>
  <c r="HVE6" i="5"/>
  <c r="HVF6" i="5"/>
  <c r="HVG6" i="5"/>
  <c r="HVH6" i="5"/>
  <c r="HVI6" i="5"/>
  <c r="HVJ6" i="5"/>
  <c r="HVK6" i="5"/>
  <c r="HVL6" i="5"/>
  <c r="HVM6" i="5"/>
  <c r="HVN6" i="5"/>
  <c r="HVO6" i="5"/>
  <c r="HVP6" i="5"/>
  <c r="HVQ6" i="5"/>
  <c r="HVR6" i="5"/>
  <c r="HVS6" i="5"/>
  <c r="HVT6" i="5"/>
  <c r="HVU6" i="5"/>
  <c r="HVV6" i="5"/>
  <c r="HVW6" i="5"/>
  <c r="HVX6" i="5"/>
  <c r="HVY6" i="5"/>
  <c r="HVZ6" i="5"/>
  <c r="HWA6" i="5"/>
  <c r="HWB6" i="5"/>
  <c r="HWC6" i="5"/>
  <c r="HWD6" i="5"/>
  <c r="HWE6" i="5"/>
  <c r="HWF6" i="5"/>
  <c r="HWG6" i="5"/>
  <c r="HWH6" i="5"/>
  <c r="HWI6" i="5"/>
  <c r="HWJ6" i="5"/>
  <c r="HWK6" i="5"/>
  <c r="HWL6" i="5"/>
  <c r="HWM6" i="5"/>
  <c r="HWN6" i="5"/>
  <c r="HWO6" i="5"/>
  <c r="HWP6" i="5"/>
  <c r="HWQ6" i="5"/>
  <c r="HWR6" i="5"/>
  <c r="HWS6" i="5"/>
  <c r="HWT6" i="5"/>
  <c r="HWU6" i="5"/>
  <c r="HWV6" i="5"/>
  <c r="HWW6" i="5"/>
  <c r="HWX6" i="5"/>
  <c r="HWY6" i="5"/>
  <c r="HWZ6" i="5"/>
  <c r="HXA6" i="5"/>
  <c r="HXB6" i="5"/>
  <c r="HXC6" i="5"/>
  <c r="HXD6" i="5"/>
  <c r="HXE6" i="5"/>
  <c r="HXF6" i="5"/>
  <c r="HXG6" i="5"/>
  <c r="HXH6" i="5"/>
  <c r="HXI6" i="5"/>
  <c r="HXJ6" i="5"/>
  <c r="HXK6" i="5"/>
  <c r="HXL6" i="5"/>
  <c r="HXM6" i="5"/>
  <c r="HXN6" i="5"/>
  <c r="HXO6" i="5"/>
  <c r="HXP6" i="5"/>
  <c r="HXQ6" i="5"/>
  <c r="HXR6" i="5"/>
  <c r="HXS6" i="5"/>
  <c r="HXT6" i="5"/>
  <c r="HXU6" i="5"/>
  <c r="HXV6" i="5"/>
  <c r="HXW6" i="5"/>
  <c r="HXX6" i="5"/>
  <c r="HXY6" i="5"/>
  <c r="HXZ6" i="5"/>
  <c r="HYA6" i="5"/>
  <c r="HYB6" i="5"/>
  <c r="HYC6" i="5"/>
  <c r="HYD6" i="5"/>
  <c r="HYE6" i="5"/>
  <c r="HYF6" i="5"/>
  <c r="HYG6" i="5"/>
  <c r="HYH6" i="5"/>
  <c r="HYI6" i="5"/>
  <c r="HYJ6" i="5"/>
  <c r="HYK6" i="5"/>
  <c r="HYL6" i="5"/>
  <c r="HYM6" i="5"/>
  <c r="HYN6" i="5"/>
  <c r="HYO6" i="5"/>
  <c r="HYP6" i="5"/>
  <c r="HYQ6" i="5"/>
  <c r="HYR6" i="5"/>
  <c r="HYS6" i="5"/>
  <c r="HYT6" i="5"/>
  <c r="HYU6" i="5"/>
  <c r="HYV6" i="5"/>
  <c r="HYW6" i="5"/>
  <c r="HYX6" i="5"/>
  <c r="HYY6" i="5"/>
  <c r="HYZ6" i="5"/>
  <c r="HZA6" i="5"/>
  <c r="HZB6" i="5"/>
  <c r="HZC6" i="5"/>
  <c r="HZD6" i="5"/>
  <c r="HZE6" i="5"/>
  <c r="HZF6" i="5"/>
  <c r="HZG6" i="5"/>
  <c r="HZH6" i="5"/>
  <c r="HZI6" i="5"/>
  <c r="HZJ6" i="5"/>
  <c r="HZK6" i="5"/>
  <c r="HZL6" i="5"/>
  <c r="HZM6" i="5"/>
  <c r="HZN6" i="5"/>
  <c r="HZO6" i="5"/>
  <c r="HZP6" i="5"/>
  <c r="HZQ6" i="5"/>
  <c r="HZR6" i="5"/>
  <c r="HZS6" i="5"/>
  <c r="HZT6" i="5"/>
  <c r="HZU6" i="5"/>
  <c r="HZV6" i="5"/>
  <c r="HZW6" i="5"/>
  <c r="HZX6" i="5"/>
  <c r="HZY6" i="5"/>
  <c r="HZZ6" i="5"/>
  <c r="IAA6" i="5"/>
  <c r="IAB6" i="5"/>
  <c r="IAC6" i="5"/>
  <c r="IAD6" i="5"/>
  <c r="IAE6" i="5"/>
  <c r="IAF6" i="5"/>
  <c r="IAG6" i="5"/>
  <c r="IAH6" i="5"/>
  <c r="IAI6" i="5"/>
  <c r="IAJ6" i="5"/>
  <c r="IAK6" i="5"/>
  <c r="IAL6" i="5"/>
  <c r="IAM6" i="5"/>
  <c r="IAN6" i="5"/>
  <c r="IAO6" i="5"/>
  <c r="IAP6" i="5"/>
  <c r="IAQ6" i="5"/>
  <c r="IAR6" i="5"/>
  <c r="IAS6" i="5"/>
  <c r="IAT6" i="5"/>
  <c r="IAU6" i="5"/>
  <c r="IAV6" i="5"/>
  <c r="IAW6" i="5"/>
  <c r="IAX6" i="5"/>
  <c r="IAY6" i="5"/>
  <c r="IAZ6" i="5"/>
  <c r="IBA6" i="5"/>
  <c r="IBB6" i="5"/>
  <c r="IBC6" i="5"/>
  <c r="IBD6" i="5"/>
  <c r="IBE6" i="5"/>
  <c r="IBF6" i="5"/>
  <c r="IBG6" i="5"/>
  <c r="IBH6" i="5"/>
  <c r="IBI6" i="5"/>
  <c r="IBJ6" i="5"/>
  <c r="IBK6" i="5"/>
  <c r="IBL6" i="5"/>
  <c r="IBM6" i="5"/>
  <c r="IBN6" i="5"/>
  <c r="IBO6" i="5"/>
  <c r="IBP6" i="5"/>
  <c r="IBQ6" i="5"/>
  <c r="IBR6" i="5"/>
  <c r="IBS6" i="5"/>
  <c r="IBT6" i="5"/>
  <c r="IBU6" i="5"/>
  <c r="IBV6" i="5"/>
  <c r="IBW6" i="5"/>
  <c r="IBX6" i="5"/>
  <c r="IBY6" i="5"/>
  <c r="IBZ6" i="5"/>
  <c r="ICA6" i="5"/>
  <c r="ICB6" i="5"/>
  <c r="ICC6" i="5"/>
  <c r="ICD6" i="5"/>
  <c r="ICE6" i="5"/>
  <c r="ICF6" i="5"/>
  <c r="ICG6" i="5"/>
  <c r="ICH6" i="5"/>
  <c r="ICI6" i="5"/>
  <c r="ICJ6" i="5"/>
  <c r="ICK6" i="5"/>
  <c r="ICL6" i="5"/>
  <c r="ICM6" i="5"/>
  <c r="ICN6" i="5"/>
  <c r="ICO6" i="5"/>
  <c r="ICP6" i="5"/>
  <c r="ICQ6" i="5"/>
  <c r="ICR6" i="5"/>
  <c r="ICS6" i="5"/>
  <c r="ICT6" i="5"/>
  <c r="ICU6" i="5"/>
  <c r="ICV6" i="5"/>
  <c r="ICW6" i="5"/>
  <c r="ICX6" i="5"/>
  <c r="ICY6" i="5"/>
  <c r="ICZ6" i="5"/>
  <c r="IDA6" i="5"/>
  <c r="IDB6" i="5"/>
  <c r="IDC6" i="5"/>
  <c r="IDD6" i="5"/>
  <c r="IDE6" i="5"/>
  <c r="IDF6" i="5"/>
  <c r="IDG6" i="5"/>
  <c r="IDH6" i="5"/>
  <c r="IDI6" i="5"/>
  <c r="IDJ6" i="5"/>
  <c r="IDK6" i="5"/>
  <c r="IDL6" i="5"/>
  <c r="IDM6" i="5"/>
  <c r="IDN6" i="5"/>
  <c r="IDO6" i="5"/>
  <c r="IDP6" i="5"/>
  <c r="IDQ6" i="5"/>
  <c r="IDR6" i="5"/>
  <c r="IDS6" i="5"/>
  <c r="IDT6" i="5"/>
  <c r="IDU6" i="5"/>
  <c r="IDV6" i="5"/>
  <c r="IDW6" i="5"/>
  <c r="IDX6" i="5"/>
  <c r="IDY6" i="5"/>
  <c r="IDZ6" i="5"/>
  <c r="IEA6" i="5"/>
  <c r="IEB6" i="5"/>
  <c r="IEC6" i="5"/>
  <c r="IED6" i="5"/>
  <c r="IEE6" i="5"/>
  <c r="IEF6" i="5"/>
  <c r="IEG6" i="5"/>
  <c r="IEH6" i="5"/>
  <c r="IEI6" i="5"/>
  <c r="IEJ6" i="5"/>
  <c r="IEK6" i="5"/>
  <c r="IEL6" i="5"/>
  <c r="IEM6" i="5"/>
  <c r="IEN6" i="5"/>
  <c r="IEO6" i="5"/>
  <c r="IEP6" i="5"/>
  <c r="IEQ6" i="5"/>
  <c r="IER6" i="5"/>
  <c r="IES6" i="5"/>
  <c r="IET6" i="5"/>
  <c r="IEU6" i="5"/>
  <c r="IEV6" i="5"/>
  <c r="IEW6" i="5"/>
  <c r="IEX6" i="5"/>
  <c r="IEY6" i="5"/>
  <c r="IEZ6" i="5"/>
  <c r="IFA6" i="5"/>
  <c r="IFB6" i="5"/>
  <c r="IFC6" i="5"/>
  <c r="IFD6" i="5"/>
  <c r="IFE6" i="5"/>
  <c r="IFF6" i="5"/>
  <c r="IFG6" i="5"/>
  <c r="IFH6" i="5"/>
  <c r="IFI6" i="5"/>
  <c r="IFJ6" i="5"/>
  <c r="IFK6" i="5"/>
  <c r="IFL6" i="5"/>
  <c r="IFM6" i="5"/>
  <c r="IFN6" i="5"/>
  <c r="IFO6" i="5"/>
  <c r="IFP6" i="5"/>
  <c r="IFQ6" i="5"/>
  <c r="IFR6" i="5"/>
  <c r="IFS6" i="5"/>
  <c r="IFT6" i="5"/>
  <c r="IFU6" i="5"/>
  <c r="IFV6" i="5"/>
  <c r="IFW6" i="5"/>
  <c r="IFX6" i="5"/>
  <c r="IFY6" i="5"/>
  <c r="IFZ6" i="5"/>
  <c r="IGA6" i="5"/>
  <c r="IGB6" i="5"/>
  <c r="IGC6" i="5"/>
  <c r="IGD6" i="5"/>
  <c r="IGE6" i="5"/>
  <c r="IGF6" i="5"/>
  <c r="IGG6" i="5"/>
  <c r="IGH6" i="5"/>
  <c r="IGI6" i="5"/>
  <c r="IGJ6" i="5"/>
  <c r="IGK6" i="5"/>
  <c r="IGL6" i="5"/>
  <c r="IGM6" i="5"/>
  <c r="IGN6" i="5"/>
  <c r="IGO6" i="5"/>
  <c r="IGP6" i="5"/>
  <c r="IGQ6" i="5"/>
  <c r="IGR6" i="5"/>
  <c r="IGS6" i="5"/>
  <c r="IGT6" i="5"/>
  <c r="IGU6" i="5"/>
  <c r="IGV6" i="5"/>
  <c r="IGW6" i="5"/>
  <c r="IGX6" i="5"/>
  <c r="IGY6" i="5"/>
  <c r="IGZ6" i="5"/>
  <c r="IHA6" i="5"/>
  <c r="IHB6" i="5"/>
  <c r="IHC6" i="5"/>
  <c r="IHD6" i="5"/>
  <c r="IHE6" i="5"/>
  <c r="IHF6" i="5"/>
  <c r="IHG6" i="5"/>
  <c r="IHH6" i="5"/>
  <c r="IHI6" i="5"/>
  <c r="IHJ6" i="5"/>
  <c r="IHK6" i="5"/>
  <c r="IHL6" i="5"/>
  <c r="IHM6" i="5"/>
  <c r="IHN6" i="5"/>
  <c r="IHO6" i="5"/>
  <c r="IHP6" i="5"/>
  <c r="IHQ6" i="5"/>
  <c r="IHR6" i="5"/>
  <c r="IHS6" i="5"/>
  <c r="IHT6" i="5"/>
  <c r="IHU6" i="5"/>
  <c r="IHV6" i="5"/>
  <c r="IHW6" i="5"/>
  <c r="IHX6" i="5"/>
  <c r="IHY6" i="5"/>
  <c r="IHZ6" i="5"/>
  <c r="IIA6" i="5"/>
  <c r="IIB6" i="5"/>
  <c r="IIC6" i="5"/>
  <c r="IID6" i="5"/>
  <c r="IIE6" i="5"/>
  <c r="IIF6" i="5"/>
  <c r="IIG6" i="5"/>
  <c r="IIH6" i="5"/>
  <c r="III6" i="5"/>
  <c r="IIJ6" i="5"/>
  <c r="IIK6" i="5"/>
  <c r="IIL6" i="5"/>
  <c r="IIM6" i="5"/>
  <c r="IIN6" i="5"/>
  <c r="IIO6" i="5"/>
  <c r="IIP6" i="5"/>
  <c r="IIQ6" i="5"/>
  <c r="IIR6" i="5"/>
  <c r="IIS6" i="5"/>
  <c r="IIT6" i="5"/>
  <c r="IIU6" i="5"/>
  <c r="IIV6" i="5"/>
  <c r="IIW6" i="5"/>
  <c r="IIX6" i="5"/>
  <c r="IIY6" i="5"/>
  <c r="IIZ6" i="5"/>
  <c r="IJA6" i="5"/>
  <c r="IJB6" i="5"/>
  <c r="IJC6" i="5"/>
  <c r="IJD6" i="5"/>
  <c r="IJE6" i="5"/>
  <c r="IJF6" i="5"/>
  <c r="IJG6" i="5"/>
  <c r="IJH6" i="5"/>
  <c r="IJI6" i="5"/>
  <c r="IJJ6" i="5"/>
  <c r="IJK6" i="5"/>
  <c r="IJL6" i="5"/>
  <c r="IJM6" i="5"/>
  <c r="IJN6" i="5"/>
  <c r="IJO6" i="5"/>
  <c r="IJP6" i="5"/>
  <c r="IJQ6" i="5"/>
  <c r="IJR6" i="5"/>
  <c r="IJS6" i="5"/>
  <c r="IJT6" i="5"/>
  <c r="IJU6" i="5"/>
  <c r="IJV6" i="5"/>
  <c r="IJW6" i="5"/>
  <c r="IJX6" i="5"/>
  <c r="IJY6" i="5"/>
  <c r="IJZ6" i="5"/>
  <c r="IKA6" i="5"/>
  <c r="IKB6" i="5"/>
  <c r="IKC6" i="5"/>
  <c r="IKD6" i="5"/>
  <c r="IKE6" i="5"/>
  <c r="IKF6" i="5"/>
  <c r="IKG6" i="5"/>
  <c r="IKH6" i="5"/>
  <c r="IKI6" i="5"/>
  <c r="IKJ6" i="5"/>
  <c r="IKK6" i="5"/>
  <c r="IKL6" i="5"/>
  <c r="IKM6" i="5"/>
  <c r="IKN6" i="5"/>
  <c r="IKO6" i="5"/>
  <c r="IKP6" i="5"/>
  <c r="IKQ6" i="5"/>
  <c r="IKR6" i="5"/>
  <c r="IKS6" i="5"/>
  <c r="IKT6" i="5"/>
  <c r="IKU6" i="5"/>
  <c r="IKV6" i="5"/>
  <c r="IKW6" i="5"/>
  <c r="IKX6" i="5"/>
  <c r="IKY6" i="5"/>
  <c r="IKZ6" i="5"/>
  <c r="ILA6" i="5"/>
  <c r="ILB6" i="5"/>
  <c r="ILC6" i="5"/>
  <c r="ILD6" i="5"/>
  <c r="ILE6" i="5"/>
  <c r="ILF6" i="5"/>
  <c r="ILG6" i="5"/>
  <c r="ILH6" i="5"/>
  <c r="ILI6" i="5"/>
  <c r="ILJ6" i="5"/>
  <c r="ILK6" i="5"/>
  <c r="ILL6" i="5"/>
  <c r="ILM6" i="5"/>
  <c r="ILN6" i="5"/>
  <c r="ILO6" i="5"/>
  <c r="ILP6" i="5"/>
  <c r="ILQ6" i="5"/>
  <c r="ILR6" i="5"/>
  <c r="ILS6" i="5"/>
  <c r="ILT6" i="5"/>
  <c r="ILU6" i="5"/>
  <c r="ILV6" i="5"/>
  <c r="ILW6" i="5"/>
  <c r="ILX6" i="5"/>
  <c r="ILY6" i="5"/>
  <c r="ILZ6" i="5"/>
  <c r="IMA6" i="5"/>
  <c r="IMB6" i="5"/>
  <c r="IMC6" i="5"/>
  <c r="IMD6" i="5"/>
  <c r="IME6" i="5"/>
  <c r="IMF6" i="5"/>
  <c r="IMG6" i="5"/>
  <c r="IMH6" i="5"/>
  <c r="IMI6" i="5"/>
  <c r="IMJ6" i="5"/>
  <c r="IMK6" i="5"/>
  <c r="IML6" i="5"/>
  <c r="IMM6" i="5"/>
  <c r="IMN6" i="5"/>
  <c r="IMO6" i="5"/>
  <c r="IMP6" i="5"/>
  <c r="IMQ6" i="5"/>
  <c r="IMR6" i="5"/>
  <c r="IMS6" i="5"/>
  <c r="IMT6" i="5"/>
  <c r="IMU6" i="5"/>
  <c r="IMV6" i="5"/>
  <c r="IMW6" i="5"/>
  <c r="IMX6" i="5"/>
  <c r="IMY6" i="5"/>
  <c r="IMZ6" i="5"/>
  <c r="INA6" i="5"/>
  <c r="INB6" i="5"/>
  <c r="INC6" i="5"/>
  <c r="IND6" i="5"/>
  <c r="INE6" i="5"/>
  <c r="INF6" i="5"/>
  <c r="ING6" i="5"/>
  <c r="INH6" i="5"/>
  <c r="INI6" i="5"/>
  <c r="INJ6" i="5"/>
  <c r="INK6" i="5"/>
  <c r="INL6" i="5"/>
  <c r="INM6" i="5"/>
  <c r="INN6" i="5"/>
  <c r="INO6" i="5"/>
  <c r="INP6" i="5"/>
  <c r="INQ6" i="5"/>
  <c r="INR6" i="5"/>
  <c r="INS6" i="5"/>
  <c r="INT6" i="5"/>
  <c r="INU6" i="5"/>
  <c r="INV6" i="5"/>
  <c r="INW6" i="5"/>
  <c r="INX6" i="5"/>
  <c r="INY6" i="5"/>
  <c r="INZ6" i="5"/>
  <c r="IOA6" i="5"/>
  <c r="IOB6" i="5"/>
  <c r="IOC6" i="5"/>
  <c r="IOD6" i="5"/>
  <c r="IOE6" i="5"/>
  <c r="IOF6" i="5"/>
  <c r="IOG6" i="5"/>
  <c r="IOH6" i="5"/>
  <c r="IOI6" i="5"/>
  <c r="IOJ6" i="5"/>
  <c r="IOK6" i="5"/>
  <c r="IOL6" i="5"/>
  <c r="IOM6" i="5"/>
  <c r="ION6" i="5"/>
  <c r="IOO6" i="5"/>
  <c r="IOP6" i="5"/>
  <c r="IOQ6" i="5"/>
  <c r="IOR6" i="5"/>
  <c r="IOS6" i="5"/>
  <c r="IOT6" i="5"/>
  <c r="IOU6" i="5"/>
  <c r="IOV6" i="5"/>
  <c r="IOW6" i="5"/>
  <c r="IOX6" i="5"/>
  <c r="IOY6" i="5"/>
  <c r="IOZ6" i="5"/>
  <c r="IPA6" i="5"/>
  <c r="IPB6" i="5"/>
  <c r="IPC6" i="5"/>
  <c r="IPD6" i="5"/>
  <c r="IPE6" i="5"/>
  <c r="IPF6" i="5"/>
  <c r="IPG6" i="5"/>
  <c r="IPH6" i="5"/>
  <c r="IPI6" i="5"/>
  <c r="IPJ6" i="5"/>
  <c r="IPK6" i="5"/>
  <c r="IPL6" i="5"/>
  <c r="IPM6" i="5"/>
  <c r="IPN6" i="5"/>
  <c r="IPO6" i="5"/>
  <c r="IPP6" i="5"/>
  <c r="IPQ6" i="5"/>
  <c r="IPR6" i="5"/>
  <c r="IPS6" i="5"/>
  <c r="IPT6" i="5"/>
  <c r="IPU6" i="5"/>
  <c r="IPV6" i="5"/>
  <c r="IPW6" i="5"/>
  <c r="IPX6" i="5"/>
  <c r="IPY6" i="5"/>
  <c r="IPZ6" i="5"/>
  <c r="IQA6" i="5"/>
  <c r="IQB6" i="5"/>
  <c r="IQC6" i="5"/>
  <c r="IQD6" i="5"/>
  <c r="IQE6" i="5"/>
  <c r="IQF6" i="5"/>
  <c r="IQG6" i="5"/>
  <c r="IQH6" i="5"/>
  <c r="IQI6" i="5"/>
  <c r="IQJ6" i="5"/>
  <c r="IQK6" i="5"/>
  <c r="IQL6" i="5"/>
  <c r="IQM6" i="5"/>
  <c r="IQN6" i="5"/>
  <c r="IQO6" i="5"/>
  <c r="IQP6" i="5"/>
  <c r="IQQ6" i="5"/>
  <c r="IQR6" i="5"/>
  <c r="IQS6" i="5"/>
  <c r="IQT6" i="5"/>
  <c r="IQU6" i="5"/>
  <c r="IQV6" i="5"/>
  <c r="IQW6" i="5"/>
  <c r="IQX6" i="5"/>
  <c r="IQY6" i="5"/>
  <c r="IQZ6" i="5"/>
  <c r="IRA6" i="5"/>
  <c r="IRB6" i="5"/>
  <c r="IRC6" i="5"/>
  <c r="IRD6" i="5"/>
  <c r="IRE6" i="5"/>
  <c r="IRF6" i="5"/>
  <c r="IRG6" i="5"/>
  <c r="IRH6" i="5"/>
  <c r="IRI6" i="5"/>
  <c r="IRJ6" i="5"/>
  <c r="IRK6" i="5"/>
  <c r="IRL6" i="5"/>
  <c r="IRM6" i="5"/>
  <c r="IRN6" i="5"/>
  <c r="IRO6" i="5"/>
  <c r="IRP6" i="5"/>
  <c r="IRQ6" i="5"/>
  <c r="IRR6" i="5"/>
  <c r="IRS6" i="5"/>
  <c r="IRT6" i="5"/>
  <c r="IRU6" i="5"/>
  <c r="IRV6" i="5"/>
  <c r="IRW6" i="5"/>
  <c r="IRX6" i="5"/>
  <c r="IRY6" i="5"/>
  <c r="IRZ6" i="5"/>
  <c r="ISA6" i="5"/>
  <c r="ISB6" i="5"/>
  <c r="ISC6" i="5"/>
  <c r="ISD6" i="5"/>
  <c r="ISE6" i="5"/>
  <c r="ISF6" i="5"/>
  <c r="ISG6" i="5"/>
  <c r="ISH6" i="5"/>
  <c r="ISI6" i="5"/>
  <c r="ISJ6" i="5"/>
  <c r="ISK6" i="5"/>
  <c r="ISL6" i="5"/>
  <c r="ISM6" i="5"/>
  <c r="ISN6" i="5"/>
  <c r="ISO6" i="5"/>
  <c r="ISP6" i="5"/>
  <c r="ISQ6" i="5"/>
  <c r="ISR6" i="5"/>
  <c r="ISS6" i="5"/>
  <c r="IST6" i="5"/>
  <c r="ISU6" i="5"/>
  <c r="ISV6" i="5"/>
  <c r="ISW6" i="5"/>
  <c r="ISX6" i="5"/>
  <c r="ISY6" i="5"/>
  <c r="ISZ6" i="5"/>
  <c r="ITA6" i="5"/>
  <c r="ITB6" i="5"/>
  <c r="ITC6" i="5"/>
  <c r="ITD6" i="5"/>
  <c r="ITE6" i="5"/>
  <c r="ITF6" i="5"/>
  <c r="ITG6" i="5"/>
  <c r="ITH6" i="5"/>
  <c r="ITI6" i="5"/>
  <c r="ITJ6" i="5"/>
  <c r="ITK6" i="5"/>
  <c r="ITL6" i="5"/>
  <c r="ITM6" i="5"/>
  <c r="ITN6" i="5"/>
  <c r="ITO6" i="5"/>
  <c r="ITP6" i="5"/>
  <c r="ITQ6" i="5"/>
  <c r="ITR6" i="5"/>
  <c r="ITS6" i="5"/>
  <c r="ITT6" i="5"/>
  <c r="ITU6" i="5"/>
  <c r="ITV6" i="5"/>
  <c r="ITW6" i="5"/>
  <c r="ITX6" i="5"/>
  <c r="ITY6" i="5"/>
  <c r="ITZ6" i="5"/>
  <c r="IUA6" i="5"/>
  <c r="IUB6" i="5"/>
  <c r="IUC6" i="5"/>
  <c r="IUD6" i="5"/>
  <c r="IUE6" i="5"/>
  <c r="IUF6" i="5"/>
  <c r="IUG6" i="5"/>
  <c r="IUH6" i="5"/>
  <c r="IUI6" i="5"/>
  <c r="IUJ6" i="5"/>
  <c r="IUK6" i="5"/>
  <c r="IUL6" i="5"/>
  <c r="IUM6" i="5"/>
  <c r="IUN6" i="5"/>
  <c r="IUO6" i="5"/>
  <c r="IUP6" i="5"/>
  <c r="IUQ6" i="5"/>
  <c r="IUR6" i="5"/>
  <c r="IUS6" i="5"/>
  <c r="IUT6" i="5"/>
  <c r="IUU6" i="5"/>
  <c r="IUV6" i="5"/>
  <c r="IUW6" i="5"/>
  <c r="IUX6" i="5"/>
  <c r="IUY6" i="5"/>
  <c r="IUZ6" i="5"/>
  <c r="IVA6" i="5"/>
  <c r="IVB6" i="5"/>
  <c r="IVC6" i="5"/>
  <c r="IVD6" i="5"/>
  <c r="IVE6" i="5"/>
  <c r="IVF6" i="5"/>
  <c r="IVG6" i="5"/>
  <c r="IVH6" i="5"/>
  <c r="IVI6" i="5"/>
  <c r="IVJ6" i="5"/>
  <c r="IVK6" i="5"/>
  <c r="IVL6" i="5"/>
  <c r="IVM6" i="5"/>
  <c r="IVN6" i="5"/>
  <c r="IVO6" i="5"/>
  <c r="IVP6" i="5"/>
  <c r="IVQ6" i="5"/>
  <c r="IVR6" i="5"/>
  <c r="IVS6" i="5"/>
  <c r="IVT6" i="5"/>
  <c r="IVU6" i="5"/>
  <c r="IVV6" i="5"/>
  <c r="IVW6" i="5"/>
  <c r="IVX6" i="5"/>
  <c r="IVY6" i="5"/>
  <c r="IVZ6" i="5"/>
  <c r="IWA6" i="5"/>
  <c r="IWB6" i="5"/>
  <c r="IWC6" i="5"/>
  <c r="IWD6" i="5"/>
  <c r="IWE6" i="5"/>
  <c r="IWF6" i="5"/>
  <c r="IWG6" i="5"/>
  <c r="IWH6" i="5"/>
  <c r="IWI6" i="5"/>
  <c r="IWJ6" i="5"/>
  <c r="IWK6" i="5"/>
  <c r="IWL6" i="5"/>
  <c r="IWM6" i="5"/>
  <c r="IWN6" i="5"/>
  <c r="IWO6" i="5"/>
  <c r="IWP6" i="5"/>
  <c r="IWQ6" i="5"/>
  <c r="IWR6" i="5"/>
  <c r="IWS6" i="5"/>
  <c r="IWT6" i="5"/>
  <c r="IWU6" i="5"/>
  <c r="IWV6" i="5"/>
  <c r="IWW6" i="5"/>
  <c r="IWX6" i="5"/>
  <c r="IWY6" i="5"/>
  <c r="IWZ6" i="5"/>
  <c r="IXA6" i="5"/>
  <c r="IXB6" i="5"/>
  <c r="IXC6" i="5"/>
  <c r="IXD6" i="5"/>
  <c r="IXE6" i="5"/>
  <c r="IXF6" i="5"/>
  <c r="IXG6" i="5"/>
  <c r="IXH6" i="5"/>
  <c r="IXI6" i="5"/>
  <c r="IXJ6" i="5"/>
  <c r="IXK6" i="5"/>
  <c r="IXL6" i="5"/>
  <c r="IXM6" i="5"/>
  <c r="IXN6" i="5"/>
  <c r="IXO6" i="5"/>
  <c r="IXP6" i="5"/>
  <c r="IXQ6" i="5"/>
  <c r="IXR6" i="5"/>
  <c r="IXS6" i="5"/>
  <c r="IXT6" i="5"/>
  <c r="IXU6" i="5"/>
  <c r="IXV6" i="5"/>
  <c r="IXW6" i="5"/>
  <c r="IXX6" i="5"/>
  <c r="IXY6" i="5"/>
  <c r="IXZ6" i="5"/>
  <c r="IYA6" i="5"/>
  <c r="IYB6" i="5"/>
  <c r="IYC6" i="5"/>
  <c r="IYD6" i="5"/>
  <c r="IYE6" i="5"/>
  <c r="IYF6" i="5"/>
  <c r="IYG6" i="5"/>
  <c r="IYH6" i="5"/>
  <c r="IYI6" i="5"/>
  <c r="IYJ6" i="5"/>
  <c r="IYK6" i="5"/>
  <c r="IYL6" i="5"/>
  <c r="IYM6" i="5"/>
  <c r="IYN6" i="5"/>
  <c r="IYO6" i="5"/>
  <c r="IYP6" i="5"/>
  <c r="IYQ6" i="5"/>
  <c r="IYR6" i="5"/>
  <c r="IYS6" i="5"/>
  <c r="IYT6" i="5"/>
  <c r="IYU6" i="5"/>
  <c r="IYV6" i="5"/>
  <c r="IYW6" i="5"/>
  <c r="IYX6" i="5"/>
  <c r="IYY6" i="5"/>
  <c r="IYZ6" i="5"/>
  <c r="IZA6" i="5"/>
  <c r="IZB6" i="5"/>
  <c r="IZC6" i="5"/>
  <c r="IZD6" i="5"/>
  <c r="IZE6" i="5"/>
  <c r="IZF6" i="5"/>
  <c r="IZG6" i="5"/>
  <c r="IZH6" i="5"/>
  <c r="IZI6" i="5"/>
  <c r="IZJ6" i="5"/>
  <c r="IZK6" i="5"/>
  <c r="IZL6" i="5"/>
  <c r="IZM6" i="5"/>
  <c r="IZN6" i="5"/>
  <c r="IZO6" i="5"/>
  <c r="IZP6" i="5"/>
  <c r="IZQ6" i="5"/>
  <c r="IZR6" i="5"/>
  <c r="IZS6" i="5"/>
  <c r="IZT6" i="5"/>
  <c r="IZU6" i="5"/>
  <c r="IZV6" i="5"/>
  <c r="IZW6" i="5"/>
  <c r="IZX6" i="5"/>
  <c r="IZY6" i="5"/>
  <c r="IZZ6" i="5"/>
  <c r="JAA6" i="5"/>
  <c r="JAB6" i="5"/>
  <c r="JAC6" i="5"/>
  <c r="JAD6" i="5"/>
  <c r="JAE6" i="5"/>
  <c r="JAF6" i="5"/>
  <c r="JAG6" i="5"/>
  <c r="JAH6" i="5"/>
  <c r="JAI6" i="5"/>
  <c r="JAJ6" i="5"/>
  <c r="JAK6" i="5"/>
  <c r="JAL6" i="5"/>
  <c r="JAM6" i="5"/>
  <c r="JAN6" i="5"/>
  <c r="JAO6" i="5"/>
  <c r="JAP6" i="5"/>
  <c r="JAQ6" i="5"/>
  <c r="JAR6" i="5"/>
  <c r="JAS6" i="5"/>
  <c r="JAT6" i="5"/>
  <c r="JAU6" i="5"/>
  <c r="JAV6" i="5"/>
  <c r="JAW6" i="5"/>
  <c r="JAX6" i="5"/>
  <c r="JAY6" i="5"/>
  <c r="JAZ6" i="5"/>
  <c r="JBA6" i="5"/>
  <c r="JBB6" i="5"/>
  <c r="JBC6" i="5"/>
  <c r="JBD6" i="5"/>
  <c r="JBE6" i="5"/>
  <c r="JBF6" i="5"/>
  <c r="JBG6" i="5"/>
  <c r="JBH6" i="5"/>
  <c r="JBI6" i="5"/>
  <c r="JBJ6" i="5"/>
  <c r="JBK6" i="5"/>
  <c r="JBL6" i="5"/>
  <c r="JBM6" i="5"/>
  <c r="JBN6" i="5"/>
  <c r="JBO6" i="5"/>
  <c r="JBP6" i="5"/>
  <c r="JBQ6" i="5"/>
  <c r="JBR6" i="5"/>
  <c r="JBS6" i="5"/>
  <c r="JBT6" i="5"/>
  <c r="JBU6" i="5"/>
  <c r="JBV6" i="5"/>
  <c r="JBW6" i="5"/>
  <c r="JBX6" i="5"/>
  <c r="JBY6" i="5"/>
  <c r="JBZ6" i="5"/>
  <c r="JCA6" i="5"/>
  <c r="JCB6" i="5"/>
  <c r="JCC6" i="5"/>
  <c r="JCD6" i="5"/>
  <c r="JCE6" i="5"/>
  <c r="JCF6" i="5"/>
  <c r="JCG6" i="5"/>
  <c r="JCH6" i="5"/>
  <c r="JCI6" i="5"/>
  <c r="JCJ6" i="5"/>
  <c r="JCK6" i="5"/>
  <c r="JCL6" i="5"/>
  <c r="JCM6" i="5"/>
  <c r="JCN6" i="5"/>
  <c r="JCO6" i="5"/>
  <c r="JCP6" i="5"/>
  <c r="JCQ6" i="5"/>
  <c r="JCR6" i="5"/>
  <c r="JCS6" i="5"/>
  <c r="JCT6" i="5"/>
  <c r="JCU6" i="5"/>
  <c r="JCV6" i="5"/>
  <c r="JCW6" i="5"/>
  <c r="JCX6" i="5"/>
  <c r="JCY6" i="5"/>
  <c r="JCZ6" i="5"/>
  <c r="JDA6" i="5"/>
  <c r="JDB6" i="5"/>
  <c r="JDC6" i="5"/>
  <c r="JDD6" i="5"/>
  <c r="JDE6" i="5"/>
  <c r="JDF6" i="5"/>
  <c r="JDG6" i="5"/>
  <c r="JDH6" i="5"/>
  <c r="JDI6" i="5"/>
  <c r="JDJ6" i="5"/>
  <c r="JDK6" i="5"/>
  <c r="JDL6" i="5"/>
  <c r="JDM6" i="5"/>
  <c r="JDN6" i="5"/>
  <c r="JDO6" i="5"/>
  <c r="JDP6" i="5"/>
  <c r="JDQ6" i="5"/>
  <c r="JDR6" i="5"/>
  <c r="JDS6" i="5"/>
  <c r="JDT6" i="5"/>
  <c r="JDU6" i="5"/>
  <c r="JDV6" i="5"/>
  <c r="JDW6" i="5"/>
  <c r="JDX6" i="5"/>
  <c r="JDY6" i="5"/>
  <c r="JDZ6" i="5"/>
  <c r="JEA6" i="5"/>
  <c r="JEB6" i="5"/>
  <c r="JEC6" i="5"/>
  <c r="JED6" i="5"/>
  <c r="JEE6" i="5"/>
  <c r="JEF6" i="5"/>
  <c r="JEG6" i="5"/>
  <c r="JEH6" i="5"/>
  <c r="JEI6" i="5"/>
  <c r="JEJ6" i="5"/>
  <c r="JEK6" i="5"/>
  <c r="JEL6" i="5"/>
  <c r="JEM6" i="5"/>
  <c r="JEN6" i="5"/>
  <c r="JEO6" i="5"/>
  <c r="JEP6" i="5"/>
  <c r="JEQ6" i="5"/>
  <c r="JER6" i="5"/>
  <c r="JES6" i="5"/>
  <c r="JET6" i="5"/>
  <c r="JEU6" i="5"/>
  <c r="JEV6" i="5"/>
  <c r="JEW6" i="5"/>
  <c r="JEX6" i="5"/>
  <c r="JEY6" i="5"/>
  <c r="JEZ6" i="5"/>
  <c r="JFA6" i="5"/>
  <c r="JFB6" i="5"/>
  <c r="JFC6" i="5"/>
  <c r="JFD6" i="5"/>
  <c r="JFE6" i="5"/>
  <c r="JFF6" i="5"/>
  <c r="JFG6" i="5"/>
  <c r="JFH6" i="5"/>
  <c r="JFI6" i="5"/>
  <c r="JFJ6" i="5"/>
  <c r="JFK6" i="5"/>
  <c r="JFL6" i="5"/>
  <c r="JFM6" i="5"/>
  <c r="JFN6" i="5"/>
  <c r="JFO6" i="5"/>
  <c r="JFP6" i="5"/>
  <c r="JFQ6" i="5"/>
  <c r="JFR6" i="5"/>
  <c r="JFS6" i="5"/>
  <c r="JFT6" i="5"/>
  <c r="JFU6" i="5"/>
  <c r="JFV6" i="5"/>
  <c r="JFW6" i="5"/>
  <c r="JFX6" i="5"/>
  <c r="JFY6" i="5"/>
  <c r="JFZ6" i="5"/>
  <c r="JGA6" i="5"/>
  <c r="JGB6" i="5"/>
  <c r="JGC6" i="5"/>
  <c r="JGD6" i="5"/>
  <c r="JGE6" i="5"/>
  <c r="JGF6" i="5"/>
  <c r="JGG6" i="5"/>
  <c r="JGH6" i="5"/>
  <c r="JGI6" i="5"/>
  <c r="JGJ6" i="5"/>
  <c r="JGK6" i="5"/>
  <c r="JGL6" i="5"/>
  <c r="JGM6" i="5"/>
  <c r="JGN6" i="5"/>
  <c r="JGO6" i="5"/>
  <c r="JGP6" i="5"/>
  <c r="JGQ6" i="5"/>
  <c r="JGR6" i="5"/>
  <c r="JGS6" i="5"/>
  <c r="JGT6" i="5"/>
  <c r="JGU6" i="5"/>
  <c r="JGV6" i="5"/>
  <c r="JGW6" i="5"/>
  <c r="JGX6" i="5"/>
  <c r="JGY6" i="5"/>
  <c r="JGZ6" i="5"/>
  <c r="JHA6" i="5"/>
  <c r="JHB6" i="5"/>
  <c r="JHC6" i="5"/>
  <c r="JHD6" i="5"/>
  <c r="JHE6" i="5"/>
  <c r="JHF6" i="5"/>
  <c r="JHG6" i="5"/>
  <c r="JHH6" i="5"/>
  <c r="JHI6" i="5"/>
  <c r="JHJ6" i="5"/>
  <c r="JHK6" i="5"/>
  <c r="JHL6" i="5"/>
  <c r="JHM6" i="5"/>
  <c r="JHN6" i="5"/>
  <c r="JHO6" i="5"/>
  <c r="JHP6" i="5"/>
  <c r="JHQ6" i="5"/>
  <c r="JHR6" i="5"/>
  <c r="JHS6" i="5"/>
  <c r="JHT6" i="5"/>
  <c r="JHU6" i="5"/>
  <c r="JHV6" i="5"/>
  <c r="JHW6" i="5"/>
  <c r="JHX6" i="5"/>
  <c r="JHY6" i="5"/>
  <c r="JHZ6" i="5"/>
  <c r="JIA6" i="5"/>
  <c r="JIB6" i="5"/>
  <c r="JIC6" i="5"/>
  <c r="JID6" i="5"/>
  <c r="JIE6" i="5"/>
  <c r="JIF6" i="5"/>
  <c r="JIG6" i="5"/>
  <c r="JIH6" i="5"/>
  <c r="JII6" i="5"/>
  <c r="JIJ6" i="5"/>
  <c r="JIK6" i="5"/>
  <c r="JIL6" i="5"/>
  <c r="JIM6" i="5"/>
  <c r="JIN6" i="5"/>
  <c r="JIO6" i="5"/>
  <c r="JIP6" i="5"/>
  <c r="JIQ6" i="5"/>
  <c r="JIR6" i="5"/>
  <c r="JIS6" i="5"/>
  <c r="JIT6" i="5"/>
  <c r="JIU6" i="5"/>
  <c r="JIV6" i="5"/>
  <c r="JIW6" i="5"/>
  <c r="JIX6" i="5"/>
  <c r="JIY6" i="5"/>
  <c r="JIZ6" i="5"/>
  <c r="JJA6" i="5"/>
  <c r="JJB6" i="5"/>
  <c r="JJC6" i="5"/>
  <c r="JJD6" i="5"/>
  <c r="JJE6" i="5"/>
  <c r="JJF6" i="5"/>
  <c r="JJG6" i="5"/>
  <c r="JJH6" i="5"/>
  <c r="JJI6" i="5"/>
  <c r="JJJ6" i="5"/>
  <c r="JJK6" i="5"/>
  <c r="JJL6" i="5"/>
  <c r="JJM6" i="5"/>
  <c r="JJN6" i="5"/>
  <c r="JJO6" i="5"/>
  <c r="JJP6" i="5"/>
  <c r="JJQ6" i="5"/>
  <c r="JJR6" i="5"/>
  <c r="JJS6" i="5"/>
  <c r="JJT6" i="5"/>
  <c r="JJU6" i="5"/>
  <c r="JJV6" i="5"/>
  <c r="JJW6" i="5"/>
  <c r="JJX6" i="5"/>
  <c r="JJY6" i="5"/>
  <c r="JJZ6" i="5"/>
  <c r="JKA6" i="5"/>
  <c r="JKB6" i="5"/>
  <c r="JKC6" i="5"/>
  <c r="JKD6" i="5"/>
  <c r="JKE6" i="5"/>
  <c r="JKF6" i="5"/>
  <c r="JKG6" i="5"/>
  <c r="JKH6" i="5"/>
  <c r="JKI6" i="5"/>
  <c r="JKJ6" i="5"/>
  <c r="JKK6" i="5"/>
  <c r="JKL6" i="5"/>
  <c r="JKM6" i="5"/>
  <c r="JKN6" i="5"/>
  <c r="JKO6" i="5"/>
  <c r="JKP6" i="5"/>
  <c r="JKQ6" i="5"/>
  <c r="JKR6" i="5"/>
  <c r="JKS6" i="5"/>
  <c r="JKT6" i="5"/>
  <c r="JKU6" i="5"/>
  <c r="JKV6" i="5"/>
  <c r="JKW6" i="5"/>
  <c r="JKX6" i="5"/>
  <c r="JKY6" i="5"/>
  <c r="JKZ6" i="5"/>
  <c r="JLA6" i="5"/>
  <c r="JLB6" i="5"/>
  <c r="JLC6" i="5"/>
  <c r="JLD6" i="5"/>
  <c r="JLE6" i="5"/>
  <c r="JLF6" i="5"/>
  <c r="JLG6" i="5"/>
  <c r="JLH6" i="5"/>
  <c r="JLI6" i="5"/>
  <c r="JLJ6" i="5"/>
  <c r="JLK6" i="5"/>
  <c r="JLL6" i="5"/>
  <c r="JLM6" i="5"/>
  <c r="JLN6" i="5"/>
  <c r="JLO6" i="5"/>
  <c r="JLP6" i="5"/>
  <c r="JLQ6" i="5"/>
  <c r="JLR6" i="5"/>
  <c r="JLS6" i="5"/>
  <c r="JLT6" i="5"/>
  <c r="JLU6" i="5"/>
  <c r="JLV6" i="5"/>
  <c r="JLW6" i="5"/>
  <c r="JLX6" i="5"/>
  <c r="JLY6" i="5"/>
  <c r="JLZ6" i="5"/>
  <c r="JMA6" i="5"/>
  <c r="JMB6" i="5"/>
  <c r="JMC6" i="5"/>
  <c r="JMD6" i="5"/>
  <c r="JME6" i="5"/>
  <c r="JMF6" i="5"/>
  <c r="JMG6" i="5"/>
  <c r="JMH6" i="5"/>
  <c r="JMI6" i="5"/>
  <c r="JMJ6" i="5"/>
  <c r="JMK6" i="5"/>
  <c r="JML6" i="5"/>
  <c r="JMM6" i="5"/>
  <c r="JMN6" i="5"/>
  <c r="JMO6" i="5"/>
  <c r="JMP6" i="5"/>
  <c r="JMQ6" i="5"/>
  <c r="JMR6" i="5"/>
  <c r="JMS6" i="5"/>
  <c r="JMT6" i="5"/>
  <c r="JMU6" i="5"/>
  <c r="JMV6" i="5"/>
  <c r="JMW6" i="5"/>
  <c r="JMX6" i="5"/>
  <c r="JMY6" i="5"/>
  <c r="JMZ6" i="5"/>
  <c r="JNA6" i="5"/>
  <c r="JNB6" i="5"/>
  <c r="JNC6" i="5"/>
  <c r="JND6" i="5"/>
  <c r="JNE6" i="5"/>
  <c r="JNF6" i="5"/>
  <c r="JNG6" i="5"/>
  <c r="JNH6" i="5"/>
  <c r="JNI6" i="5"/>
  <c r="JNJ6" i="5"/>
  <c r="JNK6" i="5"/>
  <c r="JNL6" i="5"/>
  <c r="JNM6" i="5"/>
  <c r="JNN6" i="5"/>
  <c r="JNO6" i="5"/>
  <c r="JNP6" i="5"/>
  <c r="JNQ6" i="5"/>
  <c r="JNR6" i="5"/>
  <c r="JNS6" i="5"/>
  <c r="JNT6" i="5"/>
  <c r="JNU6" i="5"/>
  <c r="JNV6" i="5"/>
  <c r="JNW6" i="5"/>
  <c r="JNX6" i="5"/>
  <c r="JNY6" i="5"/>
  <c r="JNZ6" i="5"/>
  <c r="JOA6" i="5"/>
  <c r="JOB6" i="5"/>
  <c r="JOC6" i="5"/>
  <c r="JOD6" i="5"/>
  <c r="JOE6" i="5"/>
  <c r="JOF6" i="5"/>
  <c r="JOG6" i="5"/>
  <c r="JOH6" i="5"/>
  <c r="JOI6" i="5"/>
  <c r="JOJ6" i="5"/>
  <c r="JOK6" i="5"/>
  <c r="JOL6" i="5"/>
  <c r="JOM6" i="5"/>
  <c r="JON6" i="5"/>
  <c r="JOO6" i="5"/>
  <c r="JOP6" i="5"/>
  <c r="JOQ6" i="5"/>
  <c r="JOR6" i="5"/>
  <c r="JOS6" i="5"/>
  <c r="JOT6" i="5"/>
  <c r="JOU6" i="5"/>
  <c r="JOV6" i="5"/>
  <c r="JOW6" i="5"/>
  <c r="JOX6" i="5"/>
  <c r="JOY6" i="5"/>
  <c r="JOZ6" i="5"/>
  <c r="JPA6" i="5"/>
  <c r="JPB6" i="5"/>
  <c r="JPC6" i="5"/>
  <c r="JPD6" i="5"/>
  <c r="JPE6" i="5"/>
  <c r="JPF6" i="5"/>
  <c r="JPG6" i="5"/>
  <c r="JPH6" i="5"/>
  <c r="JPI6" i="5"/>
  <c r="JPJ6" i="5"/>
  <c r="JPK6" i="5"/>
  <c r="JPL6" i="5"/>
  <c r="JPM6" i="5"/>
  <c r="JPN6" i="5"/>
  <c r="JPO6" i="5"/>
  <c r="JPP6" i="5"/>
  <c r="JPQ6" i="5"/>
  <c r="JPR6" i="5"/>
  <c r="JPS6" i="5"/>
  <c r="JPT6" i="5"/>
  <c r="JPU6" i="5"/>
  <c r="JPV6" i="5"/>
  <c r="JPW6" i="5"/>
  <c r="JPX6" i="5"/>
  <c r="JPY6" i="5"/>
  <c r="JPZ6" i="5"/>
  <c r="JQA6" i="5"/>
  <c r="JQB6" i="5"/>
  <c r="JQC6" i="5"/>
  <c r="JQD6" i="5"/>
  <c r="JQE6" i="5"/>
  <c r="JQF6" i="5"/>
  <c r="JQG6" i="5"/>
  <c r="JQH6" i="5"/>
  <c r="JQI6" i="5"/>
  <c r="JQJ6" i="5"/>
  <c r="JQK6" i="5"/>
  <c r="JQL6" i="5"/>
  <c r="JQM6" i="5"/>
  <c r="JQN6" i="5"/>
  <c r="JQO6" i="5"/>
  <c r="JQP6" i="5"/>
  <c r="JQQ6" i="5"/>
  <c r="JQR6" i="5"/>
  <c r="JQS6" i="5"/>
  <c r="JQT6" i="5"/>
  <c r="JQU6" i="5"/>
  <c r="JQV6" i="5"/>
  <c r="JQW6" i="5"/>
  <c r="JQX6" i="5"/>
  <c r="JQY6" i="5"/>
  <c r="JQZ6" i="5"/>
  <c r="JRA6" i="5"/>
  <c r="JRB6" i="5"/>
  <c r="JRC6" i="5"/>
  <c r="JRD6" i="5"/>
  <c r="JRE6" i="5"/>
  <c r="JRF6" i="5"/>
  <c r="JRG6" i="5"/>
  <c r="JRH6" i="5"/>
  <c r="JRI6" i="5"/>
  <c r="JRJ6" i="5"/>
  <c r="JRK6" i="5"/>
  <c r="JRL6" i="5"/>
  <c r="JRM6" i="5"/>
  <c r="JRN6" i="5"/>
  <c r="JRO6" i="5"/>
  <c r="JRP6" i="5"/>
  <c r="JRQ6" i="5"/>
  <c r="JRR6" i="5"/>
  <c r="JRS6" i="5"/>
  <c r="JRT6" i="5"/>
  <c r="JRU6" i="5"/>
  <c r="JRV6" i="5"/>
  <c r="JRW6" i="5"/>
  <c r="JRX6" i="5"/>
  <c r="JRY6" i="5"/>
  <c r="JRZ6" i="5"/>
  <c r="JSA6" i="5"/>
  <c r="JSB6" i="5"/>
  <c r="JSC6" i="5"/>
  <c r="JSD6" i="5"/>
  <c r="JSE6" i="5"/>
  <c r="JSF6" i="5"/>
  <c r="JSG6" i="5"/>
  <c r="JSH6" i="5"/>
  <c r="JSI6" i="5"/>
  <c r="JSJ6" i="5"/>
  <c r="JSK6" i="5"/>
  <c r="JSL6" i="5"/>
  <c r="JSM6" i="5"/>
  <c r="JSN6" i="5"/>
  <c r="JSO6" i="5"/>
  <c r="JSP6" i="5"/>
  <c r="JSQ6" i="5"/>
  <c r="JSR6" i="5"/>
  <c r="JSS6" i="5"/>
  <c r="JST6" i="5"/>
  <c r="JSU6" i="5"/>
  <c r="JSV6" i="5"/>
  <c r="JSW6" i="5"/>
  <c r="JSX6" i="5"/>
  <c r="JSY6" i="5"/>
  <c r="JSZ6" i="5"/>
  <c r="JTA6" i="5"/>
  <c r="JTB6" i="5"/>
  <c r="JTC6" i="5"/>
  <c r="JTD6" i="5"/>
  <c r="JTE6" i="5"/>
  <c r="JTF6" i="5"/>
  <c r="JTG6" i="5"/>
  <c r="JTH6" i="5"/>
  <c r="JTI6" i="5"/>
  <c r="JTJ6" i="5"/>
  <c r="JTK6" i="5"/>
  <c r="JTL6" i="5"/>
  <c r="JTM6" i="5"/>
  <c r="JTN6" i="5"/>
  <c r="JTO6" i="5"/>
  <c r="JTP6" i="5"/>
  <c r="JTQ6" i="5"/>
  <c r="JTR6" i="5"/>
  <c r="JTS6" i="5"/>
  <c r="JTT6" i="5"/>
  <c r="JTU6" i="5"/>
  <c r="JTV6" i="5"/>
  <c r="JTW6" i="5"/>
  <c r="JTX6" i="5"/>
  <c r="JTY6" i="5"/>
  <c r="JTZ6" i="5"/>
  <c r="JUA6" i="5"/>
  <c r="JUB6" i="5"/>
  <c r="JUC6" i="5"/>
  <c r="JUD6" i="5"/>
  <c r="JUE6" i="5"/>
  <c r="JUF6" i="5"/>
  <c r="JUG6" i="5"/>
  <c r="JUH6" i="5"/>
  <c r="JUI6" i="5"/>
  <c r="JUJ6" i="5"/>
  <c r="JUK6" i="5"/>
  <c r="JUL6" i="5"/>
  <c r="JUM6" i="5"/>
  <c r="JUN6" i="5"/>
  <c r="JUO6" i="5"/>
  <c r="JUP6" i="5"/>
  <c r="JUQ6" i="5"/>
  <c r="JUR6" i="5"/>
  <c r="JUS6" i="5"/>
  <c r="JUT6" i="5"/>
  <c r="JUU6" i="5"/>
  <c r="JUV6" i="5"/>
  <c r="JUW6" i="5"/>
  <c r="JUX6" i="5"/>
  <c r="JUY6" i="5"/>
  <c r="JUZ6" i="5"/>
  <c r="JVA6" i="5"/>
  <c r="JVB6" i="5"/>
  <c r="JVC6" i="5"/>
  <c r="JVD6" i="5"/>
  <c r="JVE6" i="5"/>
  <c r="JVF6" i="5"/>
  <c r="JVG6" i="5"/>
  <c r="JVH6" i="5"/>
  <c r="JVI6" i="5"/>
  <c r="JVJ6" i="5"/>
  <c r="JVK6" i="5"/>
  <c r="JVL6" i="5"/>
  <c r="JVM6" i="5"/>
  <c r="JVN6" i="5"/>
  <c r="JVO6" i="5"/>
  <c r="JVP6" i="5"/>
  <c r="JVQ6" i="5"/>
  <c r="JVR6" i="5"/>
  <c r="JVS6" i="5"/>
  <c r="JVT6" i="5"/>
  <c r="JVU6" i="5"/>
  <c r="JVV6" i="5"/>
  <c r="JVW6" i="5"/>
  <c r="JVX6" i="5"/>
  <c r="JVY6" i="5"/>
  <c r="JVZ6" i="5"/>
  <c r="JWA6" i="5"/>
  <c r="JWB6" i="5"/>
  <c r="JWC6" i="5"/>
  <c r="JWD6" i="5"/>
  <c r="JWE6" i="5"/>
  <c r="JWF6" i="5"/>
  <c r="JWG6" i="5"/>
  <c r="JWH6" i="5"/>
  <c r="JWI6" i="5"/>
  <c r="JWJ6" i="5"/>
  <c r="JWK6" i="5"/>
  <c r="JWL6" i="5"/>
  <c r="JWM6" i="5"/>
  <c r="JWN6" i="5"/>
  <c r="JWO6" i="5"/>
  <c r="JWP6" i="5"/>
  <c r="JWQ6" i="5"/>
  <c r="JWR6" i="5"/>
  <c r="JWS6" i="5"/>
  <c r="JWT6" i="5"/>
  <c r="JWU6" i="5"/>
  <c r="JWV6" i="5"/>
  <c r="JWW6" i="5"/>
  <c r="JWX6" i="5"/>
  <c r="JWY6" i="5"/>
  <c r="JWZ6" i="5"/>
  <c r="JXA6" i="5"/>
  <c r="JXB6" i="5"/>
  <c r="JXC6" i="5"/>
  <c r="JXD6" i="5"/>
  <c r="JXE6" i="5"/>
  <c r="JXF6" i="5"/>
  <c r="JXG6" i="5"/>
  <c r="JXH6" i="5"/>
  <c r="JXI6" i="5"/>
  <c r="JXJ6" i="5"/>
  <c r="JXK6" i="5"/>
  <c r="JXL6" i="5"/>
  <c r="JXM6" i="5"/>
  <c r="JXN6" i="5"/>
  <c r="JXO6" i="5"/>
  <c r="JXP6" i="5"/>
  <c r="JXQ6" i="5"/>
  <c r="JXR6" i="5"/>
  <c r="JXS6" i="5"/>
  <c r="JXT6" i="5"/>
  <c r="JXU6" i="5"/>
  <c r="JXV6" i="5"/>
  <c r="JXW6" i="5"/>
  <c r="JXX6" i="5"/>
  <c r="JXY6" i="5"/>
  <c r="JXZ6" i="5"/>
  <c r="JYA6" i="5"/>
  <c r="JYB6" i="5"/>
  <c r="JYC6" i="5"/>
  <c r="JYD6" i="5"/>
  <c r="JYE6" i="5"/>
  <c r="JYF6" i="5"/>
  <c r="JYG6" i="5"/>
  <c r="JYH6" i="5"/>
  <c r="JYI6" i="5"/>
  <c r="JYJ6" i="5"/>
  <c r="JYK6" i="5"/>
  <c r="JYL6" i="5"/>
  <c r="JYM6" i="5"/>
  <c r="JYN6" i="5"/>
  <c r="JYO6" i="5"/>
  <c r="JYP6" i="5"/>
  <c r="JYQ6" i="5"/>
  <c r="JYR6" i="5"/>
  <c r="JYS6" i="5"/>
  <c r="JYT6" i="5"/>
  <c r="JYU6" i="5"/>
  <c r="JYV6" i="5"/>
  <c r="JYW6" i="5"/>
  <c r="JYX6" i="5"/>
  <c r="JYY6" i="5"/>
  <c r="JYZ6" i="5"/>
  <c r="JZA6" i="5"/>
  <c r="JZB6" i="5"/>
  <c r="JZC6" i="5"/>
  <c r="JZD6" i="5"/>
  <c r="JZE6" i="5"/>
  <c r="JZF6" i="5"/>
  <c r="JZG6" i="5"/>
  <c r="JZH6" i="5"/>
  <c r="JZI6" i="5"/>
  <c r="JZJ6" i="5"/>
  <c r="JZK6" i="5"/>
  <c r="JZL6" i="5"/>
  <c r="JZM6" i="5"/>
  <c r="JZN6" i="5"/>
  <c r="JZO6" i="5"/>
  <c r="JZP6" i="5"/>
  <c r="JZQ6" i="5"/>
  <c r="JZR6" i="5"/>
  <c r="JZS6" i="5"/>
  <c r="JZT6" i="5"/>
  <c r="JZU6" i="5"/>
  <c r="JZV6" i="5"/>
  <c r="JZW6" i="5"/>
  <c r="JZX6" i="5"/>
  <c r="JZY6" i="5"/>
  <c r="JZZ6" i="5"/>
  <c r="KAA6" i="5"/>
  <c r="KAB6" i="5"/>
  <c r="KAC6" i="5"/>
  <c r="KAD6" i="5"/>
  <c r="KAE6" i="5"/>
  <c r="KAF6" i="5"/>
  <c r="KAG6" i="5"/>
  <c r="KAH6" i="5"/>
  <c r="KAI6" i="5"/>
  <c r="KAJ6" i="5"/>
  <c r="KAK6" i="5"/>
  <c r="KAL6" i="5"/>
  <c r="KAM6" i="5"/>
  <c r="KAN6" i="5"/>
  <c r="KAO6" i="5"/>
  <c r="KAP6" i="5"/>
  <c r="KAQ6" i="5"/>
  <c r="KAR6" i="5"/>
  <c r="KAS6" i="5"/>
  <c r="KAT6" i="5"/>
  <c r="KAU6" i="5"/>
  <c r="KAV6" i="5"/>
  <c r="KAW6" i="5"/>
  <c r="KAX6" i="5"/>
  <c r="KAY6" i="5"/>
  <c r="KAZ6" i="5"/>
  <c r="KBA6" i="5"/>
  <c r="KBB6" i="5"/>
  <c r="KBC6" i="5"/>
  <c r="KBD6" i="5"/>
  <c r="KBE6" i="5"/>
  <c r="KBF6" i="5"/>
  <c r="KBG6" i="5"/>
  <c r="KBH6" i="5"/>
  <c r="KBI6" i="5"/>
  <c r="KBJ6" i="5"/>
  <c r="KBK6" i="5"/>
  <c r="KBL6" i="5"/>
  <c r="KBM6" i="5"/>
  <c r="KBN6" i="5"/>
  <c r="KBO6" i="5"/>
  <c r="KBP6" i="5"/>
  <c r="KBQ6" i="5"/>
  <c r="KBR6" i="5"/>
  <c r="KBS6" i="5"/>
  <c r="KBT6" i="5"/>
  <c r="KBU6" i="5"/>
  <c r="KBV6" i="5"/>
  <c r="KBW6" i="5"/>
  <c r="KBX6" i="5"/>
  <c r="KBY6" i="5"/>
  <c r="KBZ6" i="5"/>
  <c r="KCA6" i="5"/>
  <c r="KCB6" i="5"/>
  <c r="KCC6" i="5"/>
  <c r="KCD6" i="5"/>
  <c r="KCE6" i="5"/>
  <c r="KCF6" i="5"/>
  <c r="KCG6" i="5"/>
  <c r="KCH6" i="5"/>
  <c r="KCI6" i="5"/>
  <c r="KCJ6" i="5"/>
  <c r="KCK6" i="5"/>
  <c r="KCL6" i="5"/>
  <c r="KCM6" i="5"/>
  <c r="KCN6" i="5"/>
  <c r="KCO6" i="5"/>
  <c r="KCP6" i="5"/>
  <c r="KCQ6" i="5"/>
  <c r="KCR6" i="5"/>
  <c r="KCS6" i="5"/>
  <c r="KCT6" i="5"/>
  <c r="KCU6" i="5"/>
  <c r="KCV6" i="5"/>
  <c r="KCW6" i="5"/>
  <c r="KCX6" i="5"/>
  <c r="KCY6" i="5"/>
  <c r="KCZ6" i="5"/>
  <c r="KDA6" i="5"/>
  <c r="KDB6" i="5"/>
  <c r="KDC6" i="5"/>
  <c r="KDD6" i="5"/>
  <c r="KDE6" i="5"/>
  <c r="KDF6" i="5"/>
  <c r="KDG6" i="5"/>
  <c r="KDH6" i="5"/>
  <c r="KDI6" i="5"/>
  <c r="KDJ6" i="5"/>
  <c r="KDK6" i="5"/>
  <c r="KDL6" i="5"/>
  <c r="KDM6" i="5"/>
  <c r="KDN6" i="5"/>
  <c r="KDO6" i="5"/>
  <c r="KDP6" i="5"/>
  <c r="KDQ6" i="5"/>
  <c r="KDR6" i="5"/>
  <c r="KDS6" i="5"/>
  <c r="KDT6" i="5"/>
  <c r="KDU6" i="5"/>
  <c r="KDV6" i="5"/>
  <c r="KDW6" i="5"/>
  <c r="KDX6" i="5"/>
  <c r="KDY6" i="5"/>
  <c r="KDZ6" i="5"/>
  <c r="KEA6" i="5"/>
  <c r="KEB6" i="5"/>
  <c r="KEC6" i="5"/>
  <c r="KED6" i="5"/>
  <c r="KEE6" i="5"/>
  <c r="KEF6" i="5"/>
  <c r="KEG6" i="5"/>
  <c r="KEH6" i="5"/>
  <c r="KEI6" i="5"/>
  <c r="KEJ6" i="5"/>
  <c r="KEK6" i="5"/>
  <c r="KEL6" i="5"/>
  <c r="KEM6" i="5"/>
  <c r="KEN6" i="5"/>
  <c r="KEO6" i="5"/>
  <c r="KEP6" i="5"/>
  <c r="KEQ6" i="5"/>
  <c r="KER6" i="5"/>
  <c r="KES6" i="5"/>
  <c r="KET6" i="5"/>
  <c r="KEU6" i="5"/>
  <c r="KEV6" i="5"/>
  <c r="KEW6" i="5"/>
  <c r="KEX6" i="5"/>
  <c r="KEY6" i="5"/>
  <c r="KEZ6" i="5"/>
  <c r="KFA6" i="5"/>
  <c r="KFB6" i="5"/>
  <c r="KFC6" i="5"/>
  <c r="KFD6" i="5"/>
  <c r="KFE6" i="5"/>
  <c r="KFF6" i="5"/>
  <c r="KFG6" i="5"/>
  <c r="KFH6" i="5"/>
  <c r="KFI6" i="5"/>
  <c r="KFJ6" i="5"/>
  <c r="KFK6" i="5"/>
  <c r="KFL6" i="5"/>
  <c r="KFM6" i="5"/>
  <c r="KFN6" i="5"/>
  <c r="KFO6" i="5"/>
  <c r="KFP6" i="5"/>
  <c r="KFQ6" i="5"/>
  <c r="KFR6" i="5"/>
  <c r="KFS6" i="5"/>
  <c r="KFT6" i="5"/>
  <c r="KFU6" i="5"/>
  <c r="KFV6" i="5"/>
  <c r="KFW6" i="5"/>
  <c r="KFX6" i="5"/>
  <c r="KFY6" i="5"/>
  <c r="KFZ6" i="5"/>
  <c r="KGA6" i="5"/>
  <c r="KGB6" i="5"/>
  <c r="KGC6" i="5"/>
  <c r="KGD6" i="5"/>
  <c r="KGE6" i="5"/>
  <c r="KGF6" i="5"/>
  <c r="KGG6" i="5"/>
  <c r="KGH6" i="5"/>
  <c r="KGI6" i="5"/>
  <c r="KGJ6" i="5"/>
  <c r="KGK6" i="5"/>
  <c r="KGL6" i="5"/>
  <c r="KGM6" i="5"/>
  <c r="KGN6" i="5"/>
  <c r="KGO6" i="5"/>
  <c r="KGP6" i="5"/>
  <c r="KGQ6" i="5"/>
  <c r="KGR6" i="5"/>
  <c r="KGS6" i="5"/>
  <c r="KGT6" i="5"/>
  <c r="KGU6" i="5"/>
  <c r="KGV6" i="5"/>
  <c r="KGW6" i="5"/>
  <c r="KGX6" i="5"/>
  <c r="KGY6" i="5"/>
  <c r="KGZ6" i="5"/>
  <c r="KHA6" i="5"/>
  <c r="KHB6" i="5"/>
  <c r="KHC6" i="5"/>
  <c r="KHD6" i="5"/>
  <c r="KHE6" i="5"/>
  <c r="KHF6" i="5"/>
  <c r="KHG6" i="5"/>
  <c r="KHH6" i="5"/>
  <c r="KHI6" i="5"/>
  <c r="KHJ6" i="5"/>
  <c r="KHK6" i="5"/>
  <c r="KHL6" i="5"/>
  <c r="KHM6" i="5"/>
  <c r="KHN6" i="5"/>
  <c r="KHO6" i="5"/>
  <c r="KHP6" i="5"/>
  <c r="KHQ6" i="5"/>
  <c r="KHR6" i="5"/>
  <c r="KHS6" i="5"/>
  <c r="KHT6" i="5"/>
  <c r="KHU6" i="5"/>
  <c r="KHV6" i="5"/>
  <c r="KHW6" i="5"/>
  <c r="KHX6" i="5"/>
  <c r="KHY6" i="5"/>
  <c r="KHZ6" i="5"/>
  <c r="KIA6" i="5"/>
  <c r="KIB6" i="5"/>
  <c r="KIC6" i="5"/>
  <c r="KID6" i="5"/>
  <c r="KIE6" i="5"/>
  <c r="KIF6" i="5"/>
  <c r="KIG6" i="5"/>
  <c r="KIH6" i="5"/>
  <c r="KII6" i="5"/>
  <c r="KIJ6" i="5"/>
  <c r="KIK6" i="5"/>
  <c r="KIL6" i="5"/>
  <c r="KIM6" i="5"/>
  <c r="KIN6" i="5"/>
  <c r="KIO6" i="5"/>
  <c r="KIP6" i="5"/>
  <c r="KIQ6" i="5"/>
  <c r="KIR6" i="5"/>
  <c r="KIS6" i="5"/>
  <c r="KIT6" i="5"/>
  <c r="KIU6" i="5"/>
  <c r="KIV6" i="5"/>
  <c r="KIW6" i="5"/>
  <c r="KIX6" i="5"/>
  <c r="KIY6" i="5"/>
  <c r="KIZ6" i="5"/>
  <c r="KJA6" i="5"/>
  <c r="KJB6" i="5"/>
  <c r="KJC6" i="5"/>
  <c r="KJD6" i="5"/>
  <c r="KJE6" i="5"/>
  <c r="KJF6" i="5"/>
  <c r="KJG6" i="5"/>
  <c r="KJH6" i="5"/>
  <c r="KJI6" i="5"/>
  <c r="KJJ6" i="5"/>
  <c r="KJK6" i="5"/>
  <c r="KJL6" i="5"/>
  <c r="KJM6" i="5"/>
  <c r="KJN6" i="5"/>
  <c r="KJO6" i="5"/>
  <c r="KJP6" i="5"/>
  <c r="KJQ6" i="5"/>
  <c r="KJR6" i="5"/>
  <c r="KJS6" i="5"/>
  <c r="KJT6" i="5"/>
  <c r="KJU6" i="5"/>
  <c r="KJV6" i="5"/>
  <c r="KJW6" i="5"/>
  <c r="KJX6" i="5"/>
  <c r="KJY6" i="5"/>
  <c r="KJZ6" i="5"/>
  <c r="KKA6" i="5"/>
  <c r="KKB6" i="5"/>
  <c r="KKC6" i="5"/>
  <c r="KKD6" i="5"/>
  <c r="KKE6" i="5"/>
  <c r="KKF6" i="5"/>
  <c r="KKG6" i="5"/>
  <c r="KKH6" i="5"/>
  <c r="KKI6" i="5"/>
  <c r="KKJ6" i="5"/>
  <c r="KKK6" i="5"/>
  <c r="KKL6" i="5"/>
  <c r="KKM6" i="5"/>
  <c r="KKN6" i="5"/>
  <c r="KKO6" i="5"/>
  <c r="KKP6" i="5"/>
  <c r="KKQ6" i="5"/>
  <c r="KKR6" i="5"/>
  <c r="KKS6" i="5"/>
  <c r="KKT6" i="5"/>
  <c r="KKU6" i="5"/>
  <c r="KKV6" i="5"/>
  <c r="KKW6" i="5"/>
  <c r="KKX6" i="5"/>
  <c r="KKY6" i="5"/>
  <c r="KKZ6" i="5"/>
  <c r="KLA6" i="5"/>
  <c r="KLB6" i="5"/>
  <c r="KLC6" i="5"/>
  <c r="KLD6" i="5"/>
  <c r="KLE6" i="5"/>
  <c r="KLF6" i="5"/>
  <c r="KLG6" i="5"/>
  <c r="KLH6" i="5"/>
  <c r="KLI6" i="5"/>
  <c r="KLJ6" i="5"/>
  <c r="KLK6" i="5"/>
  <c r="KLL6" i="5"/>
  <c r="KLM6" i="5"/>
  <c r="KLN6" i="5"/>
  <c r="KLO6" i="5"/>
  <c r="KLP6" i="5"/>
  <c r="KLQ6" i="5"/>
  <c r="KLR6" i="5"/>
  <c r="KLS6" i="5"/>
  <c r="KLT6" i="5"/>
  <c r="KLU6" i="5"/>
  <c r="KLV6" i="5"/>
  <c r="KLW6" i="5"/>
  <c r="KLX6" i="5"/>
  <c r="KLY6" i="5"/>
  <c r="KLZ6" i="5"/>
  <c r="KMA6" i="5"/>
  <c r="KMB6" i="5"/>
  <c r="KMC6" i="5"/>
  <c r="KMD6" i="5"/>
  <c r="KME6" i="5"/>
  <c r="KMF6" i="5"/>
  <c r="KMG6" i="5"/>
  <c r="KMH6" i="5"/>
  <c r="KMI6" i="5"/>
  <c r="KMJ6" i="5"/>
  <c r="KMK6" i="5"/>
  <c r="KML6" i="5"/>
  <c r="KMM6" i="5"/>
  <c r="KMN6" i="5"/>
  <c r="KMO6" i="5"/>
  <c r="KMP6" i="5"/>
  <c r="KMQ6" i="5"/>
  <c r="KMR6" i="5"/>
  <c r="KMS6" i="5"/>
  <c r="KMT6" i="5"/>
  <c r="KMU6" i="5"/>
  <c r="KMV6" i="5"/>
  <c r="KMW6" i="5"/>
  <c r="KMX6" i="5"/>
  <c r="KMY6" i="5"/>
  <c r="KMZ6" i="5"/>
  <c r="KNA6" i="5"/>
  <c r="KNB6" i="5"/>
  <c r="KNC6" i="5"/>
  <c r="KND6" i="5"/>
  <c r="KNE6" i="5"/>
  <c r="KNF6" i="5"/>
  <c r="KNG6" i="5"/>
  <c r="KNH6" i="5"/>
  <c r="KNI6" i="5"/>
  <c r="KNJ6" i="5"/>
  <c r="KNK6" i="5"/>
  <c r="KNL6" i="5"/>
  <c r="KNM6" i="5"/>
  <c r="KNN6" i="5"/>
  <c r="KNO6" i="5"/>
  <c r="KNP6" i="5"/>
  <c r="KNQ6" i="5"/>
  <c r="KNR6" i="5"/>
  <c r="KNS6" i="5"/>
  <c r="KNT6" i="5"/>
  <c r="KNU6" i="5"/>
  <c r="KNV6" i="5"/>
  <c r="KNW6" i="5"/>
  <c r="KNX6" i="5"/>
  <c r="KNY6" i="5"/>
  <c r="KNZ6" i="5"/>
  <c r="KOA6" i="5"/>
  <c r="KOB6" i="5"/>
  <c r="KOC6" i="5"/>
  <c r="KOD6" i="5"/>
  <c r="KOE6" i="5"/>
  <c r="KOF6" i="5"/>
  <c r="KOG6" i="5"/>
  <c r="KOH6" i="5"/>
  <c r="KOI6" i="5"/>
  <c r="KOJ6" i="5"/>
  <c r="KOK6" i="5"/>
  <c r="KOL6" i="5"/>
  <c r="KOM6" i="5"/>
  <c r="KON6" i="5"/>
  <c r="KOO6" i="5"/>
  <c r="KOP6" i="5"/>
  <c r="KOQ6" i="5"/>
  <c r="KOR6" i="5"/>
  <c r="KOS6" i="5"/>
  <c r="KOT6" i="5"/>
  <c r="KOU6" i="5"/>
  <c r="KOV6" i="5"/>
  <c r="KOW6" i="5"/>
  <c r="KOX6" i="5"/>
  <c r="KOY6" i="5"/>
  <c r="KOZ6" i="5"/>
  <c r="KPA6" i="5"/>
  <c r="KPB6" i="5"/>
  <c r="KPC6" i="5"/>
  <c r="KPD6" i="5"/>
  <c r="KPE6" i="5"/>
  <c r="KPF6" i="5"/>
  <c r="KPG6" i="5"/>
  <c r="KPH6" i="5"/>
  <c r="KPI6" i="5"/>
  <c r="KPJ6" i="5"/>
  <c r="KPK6" i="5"/>
  <c r="KPL6" i="5"/>
  <c r="KPM6" i="5"/>
  <c r="KPN6" i="5"/>
  <c r="KPO6" i="5"/>
  <c r="KPP6" i="5"/>
  <c r="KPQ6" i="5"/>
  <c r="KPR6" i="5"/>
  <c r="KPS6" i="5"/>
  <c r="KPT6" i="5"/>
  <c r="KPU6" i="5"/>
  <c r="KPV6" i="5"/>
  <c r="KPW6" i="5"/>
  <c r="KPX6" i="5"/>
  <c r="KPY6" i="5"/>
  <c r="KPZ6" i="5"/>
  <c r="KQA6" i="5"/>
  <c r="KQB6" i="5"/>
  <c r="KQC6" i="5"/>
  <c r="KQD6" i="5"/>
  <c r="KQE6" i="5"/>
  <c r="KQF6" i="5"/>
  <c r="KQG6" i="5"/>
  <c r="KQH6" i="5"/>
  <c r="KQI6" i="5"/>
  <c r="KQJ6" i="5"/>
  <c r="KQK6" i="5"/>
  <c r="KQL6" i="5"/>
  <c r="KQM6" i="5"/>
  <c r="KQN6" i="5"/>
  <c r="KQO6" i="5"/>
  <c r="KQP6" i="5"/>
  <c r="KQQ6" i="5"/>
  <c r="KQR6" i="5"/>
  <c r="KQS6" i="5"/>
  <c r="KQT6" i="5"/>
  <c r="KQU6" i="5"/>
  <c r="KQV6" i="5"/>
  <c r="KQW6" i="5"/>
  <c r="KQX6" i="5"/>
  <c r="KQY6" i="5"/>
  <c r="KQZ6" i="5"/>
  <c r="KRA6" i="5"/>
  <c r="KRB6" i="5"/>
  <c r="KRC6" i="5"/>
  <c r="KRD6" i="5"/>
  <c r="KRE6" i="5"/>
  <c r="KRF6" i="5"/>
  <c r="KRG6" i="5"/>
  <c r="KRH6" i="5"/>
  <c r="KRI6" i="5"/>
  <c r="KRJ6" i="5"/>
  <c r="KRK6" i="5"/>
  <c r="KRL6" i="5"/>
  <c r="KRM6" i="5"/>
  <c r="KRN6" i="5"/>
  <c r="KRO6" i="5"/>
  <c r="KRP6" i="5"/>
  <c r="KRQ6" i="5"/>
  <c r="KRR6" i="5"/>
  <c r="KRS6" i="5"/>
  <c r="KRT6" i="5"/>
  <c r="KRU6" i="5"/>
  <c r="KRV6" i="5"/>
  <c r="KRW6" i="5"/>
  <c r="KRX6" i="5"/>
  <c r="KRY6" i="5"/>
  <c r="KRZ6" i="5"/>
  <c r="KSA6" i="5"/>
  <c r="KSB6" i="5"/>
  <c r="KSC6" i="5"/>
  <c r="KSD6" i="5"/>
  <c r="KSE6" i="5"/>
  <c r="KSF6" i="5"/>
  <c r="KSG6" i="5"/>
  <c r="KSH6" i="5"/>
  <c r="KSI6" i="5"/>
  <c r="KSJ6" i="5"/>
  <c r="KSK6" i="5"/>
  <c r="KSL6" i="5"/>
  <c r="KSM6" i="5"/>
  <c r="KSN6" i="5"/>
  <c r="KSO6" i="5"/>
  <c r="KSP6" i="5"/>
  <c r="KSQ6" i="5"/>
  <c r="KSR6" i="5"/>
  <c r="KSS6" i="5"/>
  <c r="KST6" i="5"/>
  <c r="KSU6" i="5"/>
  <c r="KSV6" i="5"/>
  <c r="KSW6" i="5"/>
  <c r="KSX6" i="5"/>
  <c r="KSY6" i="5"/>
  <c r="KSZ6" i="5"/>
  <c r="KTA6" i="5"/>
  <c r="KTB6" i="5"/>
  <c r="KTC6" i="5"/>
  <c r="KTD6" i="5"/>
  <c r="KTE6" i="5"/>
  <c r="KTF6" i="5"/>
  <c r="KTG6" i="5"/>
  <c r="KTH6" i="5"/>
  <c r="KTI6" i="5"/>
  <c r="KTJ6" i="5"/>
  <c r="KTK6" i="5"/>
  <c r="KTL6" i="5"/>
  <c r="KTM6" i="5"/>
  <c r="KTN6" i="5"/>
  <c r="KTO6" i="5"/>
  <c r="KTP6" i="5"/>
  <c r="KTQ6" i="5"/>
  <c r="KTR6" i="5"/>
  <c r="KTS6" i="5"/>
  <c r="KTT6" i="5"/>
  <c r="KTU6" i="5"/>
  <c r="KTV6" i="5"/>
  <c r="KTW6" i="5"/>
  <c r="KTX6" i="5"/>
  <c r="KTY6" i="5"/>
  <c r="KTZ6" i="5"/>
  <c r="KUA6" i="5"/>
  <c r="KUB6" i="5"/>
  <c r="KUC6" i="5"/>
  <c r="KUD6" i="5"/>
  <c r="KUE6" i="5"/>
  <c r="KUF6" i="5"/>
  <c r="KUG6" i="5"/>
  <c r="KUH6" i="5"/>
  <c r="KUI6" i="5"/>
  <c r="KUJ6" i="5"/>
  <c r="KUK6" i="5"/>
  <c r="KUL6" i="5"/>
  <c r="KUM6" i="5"/>
  <c r="KUN6" i="5"/>
  <c r="KUO6" i="5"/>
  <c r="KUP6" i="5"/>
  <c r="KUQ6" i="5"/>
  <c r="KUR6" i="5"/>
  <c r="KUS6" i="5"/>
  <c r="KUT6" i="5"/>
  <c r="KUU6" i="5"/>
  <c r="KUV6" i="5"/>
  <c r="KUW6" i="5"/>
  <c r="KUX6" i="5"/>
  <c r="KUY6" i="5"/>
  <c r="KUZ6" i="5"/>
  <c r="KVA6" i="5"/>
  <c r="KVB6" i="5"/>
  <c r="KVC6" i="5"/>
  <c r="KVD6" i="5"/>
  <c r="KVE6" i="5"/>
  <c r="KVF6" i="5"/>
  <c r="KVG6" i="5"/>
  <c r="KVH6" i="5"/>
  <c r="KVI6" i="5"/>
  <c r="KVJ6" i="5"/>
  <c r="KVK6" i="5"/>
  <c r="KVL6" i="5"/>
  <c r="KVM6" i="5"/>
  <c r="KVN6" i="5"/>
  <c r="KVO6" i="5"/>
  <c r="KVP6" i="5"/>
  <c r="KVQ6" i="5"/>
  <c r="KVR6" i="5"/>
  <c r="KVS6" i="5"/>
  <c r="KVT6" i="5"/>
  <c r="KVU6" i="5"/>
  <c r="KVV6" i="5"/>
  <c r="KVW6" i="5"/>
  <c r="KVX6" i="5"/>
  <c r="KVY6" i="5"/>
  <c r="KVZ6" i="5"/>
  <c r="KWA6" i="5"/>
  <c r="KWB6" i="5"/>
  <c r="KWC6" i="5"/>
  <c r="KWD6" i="5"/>
  <c r="KWE6" i="5"/>
  <c r="KWF6" i="5"/>
  <c r="KWG6" i="5"/>
  <c r="KWH6" i="5"/>
  <c r="KWI6" i="5"/>
  <c r="KWJ6" i="5"/>
  <c r="KWK6" i="5"/>
  <c r="KWL6" i="5"/>
  <c r="KWM6" i="5"/>
  <c r="KWN6" i="5"/>
  <c r="KWO6" i="5"/>
  <c r="KWP6" i="5"/>
  <c r="KWQ6" i="5"/>
  <c r="KWR6" i="5"/>
  <c r="KWS6" i="5"/>
  <c r="KWT6" i="5"/>
  <c r="KWU6" i="5"/>
  <c r="KWV6" i="5"/>
  <c r="KWW6" i="5"/>
  <c r="KWX6" i="5"/>
  <c r="KWY6" i="5"/>
  <c r="KWZ6" i="5"/>
  <c r="KXA6" i="5"/>
  <c r="KXB6" i="5"/>
  <c r="KXC6" i="5"/>
  <c r="KXD6" i="5"/>
  <c r="KXE6" i="5"/>
  <c r="KXF6" i="5"/>
  <c r="KXG6" i="5"/>
  <c r="KXH6" i="5"/>
  <c r="KXI6" i="5"/>
  <c r="KXJ6" i="5"/>
  <c r="KXK6" i="5"/>
  <c r="KXL6" i="5"/>
  <c r="KXM6" i="5"/>
  <c r="KXN6" i="5"/>
  <c r="KXO6" i="5"/>
  <c r="KXP6" i="5"/>
  <c r="KXQ6" i="5"/>
  <c r="KXR6" i="5"/>
  <c r="KXS6" i="5"/>
  <c r="KXT6" i="5"/>
  <c r="KXU6" i="5"/>
  <c r="KXV6" i="5"/>
  <c r="KXW6" i="5"/>
  <c r="KXX6" i="5"/>
  <c r="KXY6" i="5"/>
  <c r="KXZ6" i="5"/>
  <c r="KYA6" i="5"/>
  <c r="KYB6" i="5"/>
  <c r="KYC6" i="5"/>
  <c r="KYD6" i="5"/>
  <c r="KYE6" i="5"/>
  <c r="KYF6" i="5"/>
  <c r="KYG6" i="5"/>
  <c r="KYH6" i="5"/>
  <c r="KYI6" i="5"/>
  <c r="KYJ6" i="5"/>
  <c r="KYK6" i="5"/>
  <c r="KYL6" i="5"/>
  <c r="KYM6" i="5"/>
  <c r="KYN6" i="5"/>
  <c r="KYO6" i="5"/>
  <c r="KYP6" i="5"/>
  <c r="KYQ6" i="5"/>
  <c r="KYR6" i="5"/>
  <c r="KYS6" i="5"/>
  <c r="KYT6" i="5"/>
  <c r="KYU6" i="5"/>
  <c r="KYV6" i="5"/>
  <c r="KYW6" i="5"/>
  <c r="KYX6" i="5"/>
  <c r="KYY6" i="5"/>
  <c r="KYZ6" i="5"/>
  <c r="KZA6" i="5"/>
  <c r="KZB6" i="5"/>
  <c r="KZC6" i="5"/>
  <c r="KZD6" i="5"/>
  <c r="KZE6" i="5"/>
  <c r="KZF6" i="5"/>
  <c r="KZG6" i="5"/>
  <c r="KZH6" i="5"/>
  <c r="KZI6" i="5"/>
  <c r="KZJ6" i="5"/>
  <c r="KZK6" i="5"/>
  <c r="KZL6" i="5"/>
  <c r="KZM6" i="5"/>
  <c r="KZN6" i="5"/>
  <c r="KZO6" i="5"/>
  <c r="KZP6" i="5"/>
  <c r="KZQ6" i="5"/>
  <c r="KZR6" i="5"/>
  <c r="KZS6" i="5"/>
  <c r="KZT6" i="5"/>
  <c r="KZU6" i="5"/>
  <c r="KZV6" i="5"/>
  <c r="KZW6" i="5"/>
  <c r="KZX6" i="5"/>
  <c r="KZY6" i="5"/>
  <c r="KZZ6" i="5"/>
  <c r="LAA6" i="5"/>
  <c r="LAB6" i="5"/>
  <c r="LAC6" i="5"/>
  <c r="LAD6" i="5"/>
  <c r="LAE6" i="5"/>
  <c r="LAF6" i="5"/>
  <c r="LAG6" i="5"/>
  <c r="LAH6" i="5"/>
  <c r="LAI6" i="5"/>
  <c r="LAJ6" i="5"/>
  <c r="LAK6" i="5"/>
  <c r="LAL6" i="5"/>
  <c r="LAM6" i="5"/>
  <c r="LAN6" i="5"/>
  <c r="LAO6" i="5"/>
  <c r="LAP6" i="5"/>
  <c r="LAQ6" i="5"/>
  <c r="LAR6" i="5"/>
  <c r="LAS6" i="5"/>
  <c r="LAT6" i="5"/>
  <c r="LAU6" i="5"/>
  <c r="LAV6" i="5"/>
  <c r="LAW6" i="5"/>
  <c r="LAX6" i="5"/>
  <c r="LAY6" i="5"/>
  <c r="LAZ6" i="5"/>
  <c r="LBA6" i="5"/>
  <c r="LBB6" i="5"/>
  <c r="LBC6" i="5"/>
  <c r="LBD6" i="5"/>
  <c r="LBE6" i="5"/>
  <c r="LBF6" i="5"/>
  <c r="LBG6" i="5"/>
  <c r="LBH6" i="5"/>
  <c r="LBI6" i="5"/>
  <c r="LBJ6" i="5"/>
  <c r="LBK6" i="5"/>
  <c r="LBL6" i="5"/>
  <c r="LBM6" i="5"/>
  <c r="LBN6" i="5"/>
  <c r="LBO6" i="5"/>
  <c r="LBP6" i="5"/>
  <c r="LBQ6" i="5"/>
  <c r="LBR6" i="5"/>
  <c r="LBS6" i="5"/>
  <c r="LBT6" i="5"/>
  <c r="LBU6" i="5"/>
  <c r="LBV6" i="5"/>
  <c r="LBW6" i="5"/>
  <c r="LBX6" i="5"/>
  <c r="LBY6" i="5"/>
  <c r="LBZ6" i="5"/>
  <c r="LCA6" i="5"/>
  <c r="LCB6" i="5"/>
  <c r="LCC6" i="5"/>
  <c r="LCD6" i="5"/>
  <c r="LCE6" i="5"/>
  <c r="LCF6" i="5"/>
  <c r="LCG6" i="5"/>
  <c r="LCH6" i="5"/>
  <c r="LCI6" i="5"/>
  <c r="LCJ6" i="5"/>
  <c r="LCK6" i="5"/>
  <c r="LCL6" i="5"/>
  <c r="LCM6" i="5"/>
  <c r="LCN6" i="5"/>
  <c r="LCO6" i="5"/>
  <c r="LCP6" i="5"/>
  <c r="LCQ6" i="5"/>
  <c r="LCR6" i="5"/>
  <c r="LCS6" i="5"/>
  <c r="LCT6" i="5"/>
  <c r="LCU6" i="5"/>
  <c r="LCV6" i="5"/>
  <c r="LCW6" i="5"/>
  <c r="LCX6" i="5"/>
  <c r="LCY6" i="5"/>
  <c r="LCZ6" i="5"/>
  <c r="LDA6" i="5"/>
  <c r="LDB6" i="5"/>
  <c r="LDC6" i="5"/>
  <c r="LDD6" i="5"/>
  <c r="LDE6" i="5"/>
  <c r="LDF6" i="5"/>
  <c r="LDG6" i="5"/>
  <c r="LDH6" i="5"/>
  <c r="LDI6" i="5"/>
  <c r="LDJ6" i="5"/>
  <c r="LDK6" i="5"/>
  <c r="LDL6" i="5"/>
  <c r="LDM6" i="5"/>
  <c r="LDN6" i="5"/>
  <c r="LDO6" i="5"/>
  <c r="LDP6" i="5"/>
  <c r="LDQ6" i="5"/>
  <c r="LDR6" i="5"/>
  <c r="LDS6" i="5"/>
  <c r="LDT6" i="5"/>
  <c r="LDU6" i="5"/>
  <c r="LDV6" i="5"/>
  <c r="LDW6" i="5"/>
  <c r="LDX6" i="5"/>
  <c r="LDY6" i="5"/>
  <c r="LDZ6" i="5"/>
  <c r="LEA6" i="5"/>
  <c r="LEB6" i="5"/>
  <c r="LEC6" i="5"/>
  <c r="LED6" i="5"/>
  <c r="LEE6" i="5"/>
  <c r="LEF6" i="5"/>
  <c r="LEG6" i="5"/>
  <c r="LEH6" i="5"/>
  <c r="LEI6" i="5"/>
  <c r="LEJ6" i="5"/>
  <c r="LEK6" i="5"/>
  <c r="LEL6" i="5"/>
  <c r="LEM6" i="5"/>
  <c r="LEN6" i="5"/>
  <c r="LEO6" i="5"/>
  <c r="LEP6" i="5"/>
  <c r="LEQ6" i="5"/>
  <c r="LER6" i="5"/>
  <c r="LES6" i="5"/>
  <c r="LET6" i="5"/>
  <c r="LEU6" i="5"/>
  <c r="LEV6" i="5"/>
  <c r="LEW6" i="5"/>
  <c r="LEX6" i="5"/>
  <c r="LEY6" i="5"/>
  <c r="LEZ6" i="5"/>
  <c r="LFA6" i="5"/>
  <c r="LFB6" i="5"/>
  <c r="LFC6" i="5"/>
  <c r="LFD6" i="5"/>
  <c r="LFE6" i="5"/>
  <c r="LFF6" i="5"/>
  <c r="LFG6" i="5"/>
  <c r="LFH6" i="5"/>
  <c r="LFI6" i="5"/>
  <c r="LFJ6" i="5"/>
  <c r="LFK6" i="5"/>
  <c r="LFL6" i="5"/>
  <c r="LFM6" i="5"/>
  <c r="LFN6" i="5"/>
  <c r="LFO6" i="5"/>
  <c r="LFP6" i="5"/>
  <c r="LFQ6" i="5"/>
  <c r="LFR6" i="5"/>
  <c r="LFS6" i="5"/>
  <c r="LFT6" i="5"/>
  <c r="LFU6" i="5"/>
  <c r="LFV6" i="5"/>
  <c r="LFW6" i="5"/>
  <c r="LFX6" i="5"/>
  <c r="LFY6" i="5"/>
  <c r="LFZ6" i="5"/>
  <c r="LGA6" i="5"/>
  <c r="LGB6" i="5"/>
  <c r="LGC6" i="5"/>
  <c r="LGD6" i="5"/>
  <c r="LGE6" i="5"/>
  <c r="LGF6" i="5"/>
  <c r="LGG6" i="5"/>
  <c r="LGH6" i="5"/>
  <c r="LGI6" i="5"/>
  <c r="LGJ6" i="5"/>
  <c r="LGK6" i="5"/>
  <c r="LGL6" i="5"/>
  <c r="LGM6" i="5"/>
  <c r="LGN6" i="5"/>
  <c r="LGO6" i="5"/>
  <c r="LGP6" i="5"/>
  <c r="LGQ6" i="5"/>
  <c r="LGR6" i="5"/>
  <c r="LGS6" i="5"/>
  <c r="LGT6" i="5"/>
  <c r="LGU6" i="5"/>
  <c r="LGV6" i="5"/>
  <c r="LGW6" i="5"/>
  <c r="LGX6" i="5"/>
  <c r="LGY6" i="5"/>
  <c r="LGZ6" i="5"/>
  <c r="LHA6" i="5"/>
  <c r="LHB6" i="5"/>
  <c r="LHC6" i="5"/>
  <c r="LHD6" i="5"/>
  <c r="LHE6" i="5"/>
  <c r="LHF6" i="5"/>
  <c r="LHG6" i="5"/>
  <c r="LHH6" i="5"/>
  <c r="LHI6" i="5"/>
  <c r="LHJ6" i="5"/>
  <c r="LHK6" i="5"/>
  <c r="LHL6" i="5"/>
  <c r="LHM6" i="5"/>
  <c r="LHN6" i="5"/>
  <c r="LHO6" i="5"/>
  <c r="LHP6" i="5"/>
  <c r="LHQ6" i="5"/>
  <c r="LHR6" i="5"/>
  <c r="LHS6" i="5"/>
  <c r="LHT6" i="5"/>
  <c r="LHU6" i="5"/>
  <c r="LHV6" i="5"/>
  <c r="LHW6" i="5"/>
  <c r="LHX6" i="5"/>
  <c r="LHY6" i="5"/>
  <c r="LHZ6" i="5"/>
  <c r="LIA6" i="5"/>
  <c r="LIB6" i="5"/>
  <c r="LIC6" i="5"/>
  <c r="LID6" i="5"/>
  <c r="LIE6" i="5"/>
  <c r="LIF6" i="5"/>
  <c r="LIG6" i="5"/>
  <c r="LIH6" i="5"/>
  <c r="LII6" i="5"/>
  <c r="LIJ6" i="5"/>
  <c r="LIK6" i="5"/>
  <c r="LIL6" i="5"/>
  <c r="LIM6" i="5"/>
  <c r="LIN6" i="5"/>
  <c r="LIO6" i="5"/>
  <c r="LIP6" i="5"/>
  <c r="LIQ6" i="5"/>
  <c r="LIR6" i="5"/>
  <c r="LIS6" i="5"/>
  <c r="LIT6" i="5"/>
  <c r="LIU6" i="5"/>
  <c r="LIV6" i="5"/>
  <c r="LIW6" i="5"/>
  <c r="LIX6" i="5"/>
  <c r="LIY6" i="5"/>
  <c r="LIZ6" i="5"/>
  <c r="LJA6" i="5"/>
  <c r="LJB6" i="5"/>
  <c r="LJC6" i="5"/>
  <c r="LJD6" i="5"/>
  <c r="LJE6" i="5"/>
  <c r="LJF6" i="5"/>
  <c r="LJG6" i="5"/>
  <c r="LJH6" i="5"/>
  <c r="LJI6" i="5"/>
  <c r="LJJ6" i="5"/>
  <c r="LJK6" i="5"/>
  <c r="LJL6" i="5"/>
  <c r="LJM6" i="5"/>
  <c r="LJN6" i="5"/>
  <c r="LJO6" i="5"/>
  <c r="LJP6" i="5"/>
  <c r="LJQ6" i="5"/>
  <c r="LJR6" i="5"/>
  <c r="LJS6" i="5"/>
  <c r="LJT6" i="5"/>
  <c r="LJU6" i="5"/>
  <c r="LJV6" i="5"/>
  <c r="LJW6" i="5"/>
  <c r="LJX6" i="5"/>
  <c r="LJY6" i="5"/>
  <c r="LJZ6" i="5"/>
  <c r="LKA6" i="5"/>
  <c r="LKB6" i="5"/>
  <c r="LKC6" i="5"/>
  <c r="LKD6" i="5"/>
  <c r="LKE6" i="5"/>
  <c r="LKF6" i="5"/>
  <c r="LKG6" i="5"/>
  <c r="LKH6" i="5"/>
  <c r="LKI6" i="5"/>
  <c r="LKJ6" i="5"/>
  <c r="LKK6" i="5"/>
  <c r="LKL6" i="5"/>
  <c r="LKM6" i="5"/>
  <c r="LKN6" i="5"/>
  <c r="LKO6" i="5"/>
  <c r="LKP6" i="5"/>
  <c r="LKQ6" i="5"/>
  <c r="LKR6" i="5"/>
  <c r="LKS6" i="5"/>
  <c r="LKT6" i="5"/>
  <c r="LKU6" i="5"/>
  <c r="LKV6" i="5"/>
  <c r="LKW6" i="5"/>
  <c r="LKX6" i="5"/>
  <c r="LKY6" i="5"/>
  <c r="LKZ6" i="5"/>
  <c r="LLA6" i="5"/>
  <c r="LLB6" i="5"/>
  <c r="LLC6" i="5"/>
  <c r="LLD6" i="5"/>
  <c r="LLE6" i="5"/>
  <c r="LLF6" i="5"/>
  <c r="LLG6" i="5"/>
  <c r="LLH6" i="5"/>
  <c r="LLI6" i="5"/>
  <c r="LLJ6" i="5"/>
  <c r="LLK6" i="5"/>
  <c r="LLL6" i="5"/>
  <c r="LLM6" i="5"/>
  <c r="LLN6" i="5"/>
  <c r="LLO6" i="5"/>
  <c r="LLP6" i="5"/>
  <c r="LLQ6" i="5"/>
  <c r="LLR6" i="5"/>
  <c r="LLS6" i="5"/>
  <c r="LLT6" i="5"/>
  <c r="LLU6" i="5"/>
  <c r="LLV6" i="5"/>
  <c r="LLW6" i="5"/>
  <c r="LLX6" i="5"/>
  <c r="LLY6" i="5"/>
  <c r="LLZ6" i="5"/>
  <c r="LMA6" i="5"/>
  <c r="LMB6" i="5"/>
  <c r="LMC6" i="5"/>
  <c r="LMD6" i="5"/>
  <c r="LME6" i="5"/>
  <c r="LMF6" i="5"/>
  <c r="LMG6" i="5"/>
  <c r="LMH6" i="5"/>
  <c r="LMI6" i="5"/>
  <c r="LMJ6" i="5"/>
  <c r="LMK6" i="5"/>
  <c r="LML6" i="5"/>
  <c r="LMM6" i="5"/>
  <c r="LMN6" i="5"/>
  <c r="LMO6" i="5"/>
  <c r="LMP6" i="5"/>
  <c r="LMQ6" i="5"/>
  <c r="LMR6" i="5"/>
  <c r="LMS6" i="5"/>
  <c r="LMT6" i="5"/>
  <c r="LMU6" i="5"/>
  <c r="LMV6" i="5"/>
  <c r="LMW6" i="5"/>
  <c r="LMX6" i="5"/>
  <c r="LMY6" i="5"/>
  <c r="LMZ6" i="5"/>
  <c r="LNA6" i="5"/>
  <c r="LNB6" i="5"/>
  <c r="LNC6" i="5"/>
  <c r="LND6" i="5"/>
  <c r="LNE6" i="5"/>
  <c r="LNF6" i="5"/>
  <c r="LNG6" i="5"/>
  <c r="LNH6" i="5"/>
  <c r="LNI6" i="5"/>
  <c r="LNJ6" i="5"/>
  <c r="LNK6" i="5"/>
  <c r="LNL6" i="5"/>
  <c r="LNM6" i="5"/>
  <c r="LNN6" i="5"/>
  <c r="LNO6" i="5"/>
  <c r="LNP6" i="5"/>
  <c r="LNQ6" i="5"/>
  <c r="LNR6" i="5"/>
  <c r="LNS6" i="5"/>
  <c r="LNT6" i="5"/>
  <c r="LNU6" i="5"/>
  <c r="LNV6" i="5"/>
  <c r="LNW6" i="5"/>
  <c r="LNX6" i="5"/>
  <c r="LNY6" i="5"/>
  <c r="LNZ6" i="5"/>
  <c r="LOA6" i="5"/>
  <c r="LOB6" i="5"/>
  <c r="LOC6" i="5"/>
  <c r="LOD6" i="5"/>
  <c r="LOE6" i="5"/>
  <c r="LOF6" i="5"/>
  <c r="LOG6" i="5"/>
  <c r="LOH6" i="5"/>
  <c r="LOI6" i="5"/>
  <c r="LOJ6" i="5"/>
  <c r="LOK6" i="5"/>
  <c r="LOL6" i="5"/>
  <c r="LOM6" i="5"/>
  <c r="LON6" i="5"/>
  <c r="LOO6" i="5"/>
  <c r="LOP6" i="5"/>
  <c r="LOQ6" i="5"/>
  <c r="LOR6" i="5"/>
  <c r="LOS6" i="5"/>
  <c r="LOT6" i="5"/>
  <c r="LOU6" i="5"/>
  <c r="LOV6" i="5"/>
  <c r="LOW6" i="5"/>
  <c r="LOX6" i="5"/>
  <c r="LOY6" i="5"/>
  <c r="LOZ6" i="5"/>
  <c r="LPA6" i="5"/>
  <c r="LPB6" i="5"/>
  <c r="LPC6" i="5"/>
  <c r="LPD6" i="5"/>
  <c r="LPE6" i="5"/>
  <c r="LPF6" i="5"/>
  <c r="LPG6" i="5"/>
  <c r="LPH6" i="5"/>
  <c r="LPI6" i="5"/>
  <c r="LPJ6" i="5"/>
  <c r="LPK6" i="5"/>
  <c r="LPL6" i="5"/>
  <c r="LPM6" i="5"/>
  <c r="LPN6" i="5"/>
  <c r="LPO6" i="5"/>
  <c r="LPP6" i="5"/>
  <c r="LPQ6" i="5"/>
  <c r="LPR6" i="5"/>
  <c r="LPS6" i="5"/>
  <c r="LPT6" i="5"/>
  <c r="LPU6" i="5"/>
  <c r="LPV6" i="5"/>
  <c r="LPW6" i="5"/>
  <c r="LPX6" i="5"/>
  <c r="LPY6" i="5"/>
  <c r="LPZ6" i="5"/>
  <c r="LQA6" i="5"/>
  <c r="LQB6" i="5"/>
  <c r="LQC6" i="5"/>
  <c r="LQD6" i="5"/>
  <c r="LQE6" i="5"/>
  <c r="LQF6" i="5"/>
  <c r="LQG6" i="5"/>
  <c r="LQH6" i="5"/>
  <c r="LQI6" i="5"/>
  <c r="LQJ6" i="5"/>
  <c r="LQK6" i="5"/>
  <c r="LQL6" i="5"/>
  <c r="LQM6" i="5"/>
  <c r="LQN6" i="5"/>
  <c r="LQO6" i="5"/>
  <c r="LQP6" i="5"/>
  <c r="LQQ6" i="5"/>
  <c r="LQR6" i="5"/>
  <c r="LQS6" i="5"/>
  <c r="LQT6" i="5"/>
  <c r="LQU6" i="5"/>
  <c r="LQV6" i="5"/>
  <c r="LQW6" i="5"/>
  <c r="LQX6" i="5"/>
  <c r="LQY6" i="5"/>
  <c r="LQZ6" i="5"/>
  <c r="LRA6" i="5"/>
  <c r="LRB6" i="5"/>
  <c r="LRC6" i="5"/>
  <c r="LRD6" i="5"/>
  <c r="LRE6" i="5"/>
  <c r="LRF6" i="5"/>
  <c r="LRG6" i="5"/>
  <c r="LRH6" i="5"/>
  <c r="LRI6" i="5"/>
  <c r="LRJ6" i="5"/>
  <c r="LRK6" i="5"/>
  <c r="LRL6" i="5"/>
  <c r="LRM6" i="5"/>
  <c r="LRN6" i="5"/>
  <c r="LRO6" i="5"/>
  <c r="LRP6" i="5"/>
  <c r="LRQ6" i="5"/>
  <c r="LRR6" i="5"/>
  <c r="LRS6" i="5"/>
  <c r="LRT6" i="5"/>
  <c r="LRU6" i="5"/>
  <c r="LRV6" i="5"/>
  <c r="LRW6" i="5"/>
  <c r="LRX6" i="5"/>
  <c r="LRY6" i="5"/>
  <c r="LRZ6" i="5"/>
  <c r="LSA6" i="5"/>
  <c r="LSB6" i="5"/>
  <c r="LSC6" i="5"/>
  <c r="LSD6" i="5"/>
  <c r="LSE6" i="5"/>
  <c r="LSF6" i="5"/>
  <c r="LSG6" i="5"/>
  <c r="LSH6" i="5"/>
  <c r="LSI6" i="5"/>
  <c r="LSJ6" i="5"/>
  <c r="LSK6" i="5"/>
  <c r="LSL6" i="5"/>
  <c r="LSM6" i="5"/>
  <c r="LSN6" i="5"/>
  <c r="LSO6" i="5"/>
  <c r="LSP6" i="5"/>
  <c r="LSQ6" i="5"/>
  <c r="LSR6" i="5"/>
  <c r="LSS6" i="5"/>
  <c r="LST6" i="5"/>
  <c r="LSU6" i="5"/>
  <c r="LSV6" i="5"/>
  <c r="LSW6" i="5"/>
  <c r="LSX6" i="5"/>
  <c r="LSY6" i="5"/>
  <c r="LSZ6" i="5"/>
  <c r="LTA6" i="5"/>
  <c r="LTB6" i="5"/>
  <c r="LTC6" i="5"/>
  <c r="LTD6" i="5"/>
  <c r="LTE6" i="5"/>
  <c r="LTF6" i="5"/>
  <c r="LTG6" i="5"/>
  <c r="LTH6" i="5"/>
  <c r="LTI6" i="5"/>
  <c r="LTJ6" i="5"/>
  <c r="LTK6" i="5"/>
  <c r="LTL6" i="5"/>
  <c r="LTM6" i="5"/>
  <c r="LTN6" i="5"/>
  <c r="LTO6" i="5"/>
  <c r="LTP6" i="5"/>
  <c r="LTQ6" i="5"/>
  <c r="LTR6" i="5"/>
  <c r="LTS6" i="5"/>
  <c r="LTT6" i="5"/>
  <c r="LTU6" i="5"/>
  <c r="LTV6" i="5"/>
  <c r="LTW6" i="5"/>
  <c r="LTX6" i="5"/>
  <c r="LTY6" i="5"/>
  <c r="LTZ6" i="5"/>
  <c r="LUA6" i="5"/>
  <c r="LUB6" i="5"/>
  <c r="LUC6" i="5"/>
  <c r="LUD6" i="5"/>
  <c r="LUE6" i="5"/>
  <c r="LUF6" i="5"/>
  <c r="LUG6" i="5"/>
  <c r="LUH6" i="5"/>
  <c r="LUI6" i="5"/>
  <c r="LUJ6" i="5"/>
  <c r="LUK6" i="5"/>
  <c r="LUL6" i="5"/>
  <c r="LUM6" i="5"/>
  <c r="LUN6" i="5"/>
  <c r="LUO6" i="5"/>
  <c r="LUP6" i="5"/>
  <c r="LUQ6" i="5"/>
  <c r="LUR6" i="5"/>
  <c r="LUS6" i="5"/>
  <c r="LUT6" i="5"/>
  <c r="LUU6" i="5"/>
  <c r="LUV6" i="5"/>
  <c r="LUW6" i="5"/>
  <c r="LUX6" i="5"/>
  <c r="LUY6" i="5"/>
  <c r="LUZ6" i="5"/>
  <c r="LVA6" i="5"/>
  <c r="LVB6" i="5"/>
  <c r="LVC6" i="5"/>
  <c r="LVD6" i="5"/>
  <c r="LVE6" i="5"/>
  <c r="LVF6" i="5"/>
  <c r="LVG6" i="5"/>
  <c r="LVH6" i="5"/>
  <c r="LVI6" i="5"/>
  <c r="LVJ6" i="5"/>
  <c r="LVK6" i="5"/>
  <c r="LVL6" i="5"/>
  <c r="LVM6" i="5"/>
  <c r="LVN6" i="5"/>
  <c r="LVO6" i="5"/>
  <c r="LVP6" i="5"/>
  <c r="LVQ6" i="5"/>
  <c r="LVR6" i="5"/>
  <c r="LVS6" i="5"/>
  <c r="LVT6" i="5"/>
  <c r="LVU6" i="5"/>
  <c r="LVV6" i="5"/>
  <c r="LVW6" i="5"/>
  <c r="LVX6" i="5"/>
  <c r="LVY6" i="5"/>
  <c r="LVZ6" i="5"/>
  <c r="LWA6" i="5"/>
  <c r="LWB6" i="5"/>
  <c r="LWC6" i="5"/>
  <c r="LWD6" i="5"/>
  <c r="LWE6" i="5"/>
  <c r="LWF6" i="5"/>
  <c r="LWG6" i="5"/>
  <c r="LWH6" i="5"/>
  <c r="LWI6" i="5"/>
  <c r="LWJ6" i="5"/>
  <c r="LWK6" i="5"/>
  <c r="LWL6" i="5"/>
  <c r="LWM6" i="5"/>
  <c r="LWN6" i="5"/>
  <c r="LWO6" i="5"/>
  <c r="LWP6" i="5"/>
  <c r="LWQ6" i="5"/>
  <c r="LWR6" i="5"/>
  <c r="LWS6" i="5"/>
  <c r="LWT6" i="5"/>
  <c r="LWU6" i="5"/>
  <c r="LWV6" i="5"/>
  <c r="LWW6" i="5"/>
  <c r="LWX6" i="5"/>
  <c r="LWY6" i="5"/>
  <c r="LWZ6" i="5"/>
  <c r="LXA6" i="5"/>
  <c r="LXB6" i="5"/>
  <c r="LXC6" i="5"/>
  <c r="LXD6" i="5"/>
  <c r="LXE6" i="5"/>
  <c r="LXF6" i="5"/>
  <c r="LXG6" i="5"/>
  <c r="LXH6" i="5"/>
  <c r="LXI6" i="5"/>
  <c r="LXJ6" i="5"/>
  <c r="LXK6" i="5"/>
  <c r="LXL6" i="5"/>
  <c r="LXM6" i="5"/>
  <c r="LXN6" i="5"/>
  <c r="LXO6" i="5"/>
  <c r="LXP6" i="5"/>
  <c r="LXQ6" i="5"/>
  <c r="LXR6" i="5"/>
  <c r="LXS6" i="5"/>
  <c r="LXT6" i="5"/>
  <c r="LXU6" i="5"/>
  <c r="LXV6" i="5"/>
  <c r="LXW6" i="5"/>
  <c r="LXX6" i="5"/>
  <c r="LXY6" i="5"/>
  <c r="LXZ6" i="5"/>
  <c r="LYA6" i="5"/>
  <c r="LYB6" i="5"/>
  <c r="LYC6" i="5"/>
  <c r="LYD6" i="5"/>
  <c r="LYE6" i="5"/>
  <c r="LYF6" i="5"/>
  <c r="LYG6" i="5"/>
  <c r="LYH6" i="5"/>
  <c r="LYI6" i="5"/>
  <c r="LYJ6" i="5"/>
  <c r="LYK6" i="5"/>
  <c r="LYL6" i="5"/>
  <c r="LYM6" i="5"/>
  <c r="LYN6" i="5"/>
  <c r="LYO6" i="5"/>
  <c r="LYP6" i="5"/>
  <c r="LYQ6" i="5"/>
  <c r="LYR6" i="5"/>
  <c r="LYS6" i="5"/>
  <c r="LYT6" i="5"/>
  <c r="LYU6" i="5"/>
  <c r="LYV6" i="5"/>
  <c r="LYW6" i="5"/>
  <c r="LYX6" i="5"/>
  <c r="LYY6" i="5"/>
  <c r="LYZ6" i="5"/>
  <c r="LZA6" i="5"/>
  <c r="LZB6" i="5"/>
  <c r="LZC6" i="5"/>
  <c r="LZD6" i="5"/>
  <c r="LZE6" i="5"/>
  <c r="LZF6" i="5"/>
  <c r="LZG6" i="5"/>
  <c r="LZH6" i="5"/>
  <c r="LZI6" i="5"/>
  <c r="LZJ6" i="5"/>
  <c r="LZK6" i="5"/>
  <c r="LZL6" i="5"/>
  <c r="LZM6" i="5"/>
  <c r="LZN6" i="5"/>
  <c r="LZO6" i="5"/>
  <c r="LZP6" i="5"/>
  <c r="LZQ6" i="5"/>
  <c r="LZR6" i="5"/>
  <c r="LZS6" i="5"/>
  <c r="LZT6" i="5"/>
  <c r="LZU6" i="5"/>
  <c r="LZV6" i="5"/>
  <c r="LZW6" i="5"/>
  <c r="LZX6" i="5"/>
  <c r="LZY6" i="5"/>
  <c r="LZZ6" i="5"/>
  <c r="MAA6" i="5"/>
  <c r="MAB6" i="5"/>
  <c r="MAC6" i="5"/>
  <c r="MAD6" i="5"/>
  <c r="MAE6" i="5"/>
  <c r="MAF6" i="5"/>
  <c r="MAG6" i="5"/>
  <c r="MAH6" i="5"/>
  <c r="MAI6" i="5"/>
  <c r="MAJ6" i="5"/>
  <c r="MAK6" i="5"/>
  <c r="MAL6" i="5"/>
  <c r="MAM6" i="5"/>
  <c r="MAN6" i="5"/>
  <c r="MAO6" i="5"/>
  <c r="MAP6" i="5"/>
  <c r="MAQ6" i="5"/>
  <c r="MAR6" i="5"/>
  <c r="MAS6" i="5"/>
  <c r="MAT6" i="5"/>
  <c r="MAU6" i="5"/>
  <c r="MAV6" i="5"/>
  <c r="MAW6" i="5"/>
  <c r="MAX6" i="5"/>
  <c r="MAY6" i="5"/>
  <c r="MAZ6" i="5"/>
  <c r="MBA6" i="5"/>
  <c r="MBB6" i="5"/>
  <c r="MBC6" i="5"/>
  <c r="MBD6" i="5"/>
  <c r="MBE6" i="5"/>
  <c r="MBF6" i="5"/>
  <c r="MBG6" i="5"/>
  <c r="MBH6" i="5"/>
  <c r="MBI6" i="5"/>
  <c r="MBJ6" i="5"/>
  <c r="MBK6" i="5"/>
  <c r="MBL6" i="5"/>
  <c r="MBM6" i="5"/>
  <c r="MBN6" i="5"/>
  <c r="MBO6" i="5"/>
  <c r="MBP6" i="5"/>
  <c r="MBQ6" i="5"/>
  <c r="MBR6" i="5"/>
  <c r="MBS6" i="5"/>
  <c r="MBT6" i="5"/>
  <c r="MBU6" i="5"/>
  <c r="MBV6" i="5"/>
  <c r="MBW6" i="5"/>
  <c r="MBX6" i="5"/>
  <c r="MBY6" i="5"/>
  <c r="MBZ6" i="5"/>
  <c r="MCA6" i="5"/>
  <c r="MCB6" i="5"/>
  <c r="MCC6" i="5"/>
  <c r="MCD6" i="5"/>
  <c r="MCE6" i="5"/>
  <c r="MCF6" i="5"/>
  <c r="MCG6" i="5"/>
  <c r="MCH6" i="5"/>
  <c r="MCI6" i="5"/>
  <c r="MCJ6" i="5"/>
  <c r="MCK6" i="5"/>
  <c r="MCL6" i="5"/>
  <c r="MCM6" i="5"/>
  <c r="MCN6" i="5"/>
  <c r="MCO6" i="5"/>
  <c r="MCP6" i="5"/>
  <c r="MCQ6" i="5"/>
  <c r="MCR6" i="5"/>
  <c r="MCS6" i="5"/>
  <c r="MCT6" i="5"/>
  <c r="MCU6" i="5"/>
  <c r="MCV6" i="5"/>
  <c r="MCW6" i="5"/>
  <c r="MCX6" i="5"/>
  <c r="MCY6" i="5"/>
  <c r="MCZ6" i="5"/>
  <c r="MDA6" i="5"/>
  <c r="MDB6" i="5"/>
  <c r="MDC6" i="5"/>
  <c r="MDD6" i="5"/>
  <c r="MDE6" i="5"/>
  <c r="MDF6" i="5"/>
  <c r="MDG6" i="5"/>
  <c r="MDH6" i="5"/>
  <c r="MDI6" i="5"/>
  <c r="MDJ6" i="5"/>
  <c r="MDK6" i="5"/>
  <c r="MDL6" i="5"/>
  <c r="MDM6" i="5"/>
  <c r="MDN6" i="5"/>
  <c r="MDO6" i="5"/>
  <c r="MDP6" i="5"/>
  <c r="MDQ6" i="5"/>
  <c r="MDR6" i="5"/>
  <c r="MDS6" i="5"/>
  <c r="MDT6" i="5"/>
  <c r="MDU6" i="5"/>
  <c r="MDV6" i="5"/>
  <c r="MDW6" i="5"/>
  <c r="MDX6" i="5"/>
  <c r="MDY6" i="5"/>
  <c r="MDZ6" i="5"/>
  <c r="MEA6" i="5"/>
  <c r="MEB6" i="5"/>
  <c r="MEC6" i="5"/>
  <c r="MED6" i="5"/>
  <c r="MEE6" i="5"/>
  <c r="MEF6" i="5"/>
  <c r="MEG6" i="5"/>
  <c r="MEH6" i="5"/>
  <c r="MEI6" i="5"/>
  <c r="MEJ6" i="5"/>
  <c r="MEK6" i="5"/>
  <c r="MEL6" i="5"/>
  <c r="MEM6" i="5"/>
  <c r="MEN6" i="5"/>
  <c r="MEO6" i="5"/>
  <c r="MEP6" i="5"/>
  <c r="MEQ6" i="5"/>
  <c r="MER6" i="5"/>
  <c r="MES6" i="5"/>
  <c r="MET6" i="5"/>
  <c r="MEU6" i="5"/>
  <c r="MEV6" i="5"/>
  <c r="MEW6" i="5"/>
  <c r="MEX6" i="5"/>
  <c r="MEY6" i="5"/>
  <c r="MEZ6" i="5"/>
  <c r="MFA6" i="5"/>
  <c r="MFB6" i="5"/>
  <c r="MFC6" i="5"/>
  <c r="MFD6" i="5"/>
  <c r="MFE6" i="5"/>
  <c r="MFF6" i="5"/>
  <c r="MFG6" i="5"/>
  <c r="MFH6" i="5"/>
  <c r="MFI6" i="5"/>
  <c r="MFJ6" i="5"/>
  <c r="MFK6" i="5"/>
  <c r="MFL6" i="5"/>
  <c r="MFM6" i="5"/>
  <c r="MFN6" i="5"/>
  <c r="MFO6" i="5"/>
  <c r="MFP6" i="5"/>
  <c r="MFQ6" i="5"/>
  <c r="MFR6" i="5"/>
  <c r="MFS6" i="5"/>
  <c r="MFT6" i="5"/>
  <c r="MFU6" i="5"/>
  <c r="MFV6" i="5"/>
  <c r="MFW6" i="5"/>
  <c r="MFX6" i="5"/>
  <c r="MFY6" i="5"/>
  <c r="MFZ6" i="5"/>
  <c r="MGA6" i="5"/>
  <c r="MGB6" i="5"/>
  <c r="MGC6" i="5"/>
  <c r="MGD6" i="5"/>
  <c r="MGE6" i="5"/>
  <c r="MGF6" i="5"/>
  <c r="MGG6" i="5"/>
  <c r="MGH6" i="5"/>
  <c r="MGI6" i="5"/>
  <c r="MGJ6" i="5"/>
  <c r="MGK6" i="5"/>
  <c r="MGL6" i="5"/>
  <c r="MGM6" i="5"/>
  <c r="MGN6" i="5"/>
  <c r="MGO6" i="5"/>
  <c r="MGP6" i="5"/>
  <c r="MGQ6" i="5"/>
  <c r="MGR6" i="5"/>
  <c r="MGS6" i="5"/>
  <c r="MGT6" i="5"/>
  <c r="MGU6" i="5"/>
  <c r="MGV6" i="5"/>
  <c r="MGW6" i="5"/>
  <c r="MGX6" i="5"/>
  <c r="MGY6" i="5"/>
  <c r="MGZ6" i="5"/>
  <c r="MHA6" i="5"/>
  <c r="MHB6" i="5"/>
  <c r="MHC6" i="5"/>
  <c r="MHD6" i="5"/>
  <c r="MHE6" i="5"/>
  <c r="MHF6" i="5"/>
  <c r="MHG6" i="5"/>
  <c r="MHH6" i="5"/>
  <c r="MHI6" i="5"/>
  <c r="MHJ6" i="5"/>
  <c r="MHK6" i="5"/>
  <c r="MHL6" i="5"/>
  <c r="MHM6" i="5"/>
  <c r="MHN6" i="5"/>
  <c r="MHO6" i="5"/>
  <c r="MHP6" i="5"/>
  <c r="MHQ6" i="5"/>
  <c r="MHR6" i="5"/>
  <c r="MHS6" i="5"/>
  <c r="MHT6" i="5"/>
  <c r="MHU6" i="5"/>
  <c r="MHV6" i="5"/>
  <c r="MHW6" i="5"/>
  <c r="MHX6" i="5"/>
  <c r="MHY6" i="5"/>
  <c r="MHZ6" i="5"/>
  <c r="MIA6" i="5"/>
  <c r="MIB6" i="5"/>
  <c r="MIC6" i="5"/>
  <c r="MID6" i="5"/>
  <c r="MIE6" i="5"/>
  <c r="MIF6" i="5"/>
  <c r="MIG6" i="5"/>
  <c r="MIH6" i="5"/>
  <c r="MII6" i="5"/>
  <c r="MIJ6" i="5"/>
  <c r="MIK6" i="5"/>
  <c r="MIL6" i="5"/>
  <c r="MIM6" i="5"/>
  <c r="MIN6" i="5"/>
  <c r="MIO6" i="5"/>
  <c r="MIP6" i="5"/>
  <c r="MIQ6" i="5"/>
  <c r="MIR6" i="5"/>
  <c r="MIS6" i="5"/>
  <c r="MIT6" i="5"/>
  <c r="MIU6" i="5"/>
  <c r="MIV6" i="5"/>
  <c r="MIW6" i="5"/>
  <c r="MIX6" i="5"/>
  <c r="MIY6" i="5"/>
  <c r="MIZ6" i="5"/>
  <c r="MJA6" i="5"/>
  <c r="MJB6" i="5"/>
  <c r="MJC6" i="5"/>
  <c r="MJD6" i="5"/>
  <c r="MJE6" i="5"/>
  <c r="MJF6" i="5"/>
  <c r="MJG6" i="5"/>
  <c r="MJH6" i="5"/>
  <c r="MJI6" i="5"/>
  <c r="MJJ6" i="5"/>
  <c r="MJK6" i="5"/>
  <c r="MJL6" i="5"/>
  <c r="MJM6" i="5"/>
  <c r="MJN6" i="5"/>
  <c r="MJO6" i="5"/>
  <c r="MJP6" i="5"/>
  <c r="MJQ6" i="5"/>
  <c r="MJR6" i="5"/>
  <c r="MJS6" i="5"/>
  <c r="MJT6" i="5"/>
  <c r="MJU6" i="5"/>
  <c r="MJV6" i="5"/>
  <c r="MJW6" i="5"/>
  <c r="MJX6" i="5"/>
  <c r="MJY6" i="5"/>
  <c r="MJZ6" i="5"/>
  <c r="MKA6" i="5"/>
  <c r="MKB6" i="5"/>
  <c r="MKC6" i="5"/>
  <c r="MKD6" i="5"/>
  <c r="MKE6" i="5"/>
  <c r="MKF6" i="5"/>
  <c r="MKG6" i="5"/>
  <c r="MKH6" i="5"/>
  <c r="MKI6" i="5"/>
  <c r="MKJ6" i="5"/>
  <c r="MKK6" i="5"/>
  <c r="MKL6" i="5"/>
  <c r="MKM6" i="5"/>
  <c r="MKN6" i="5"/>
  <c r="MKO6" i="5"/>
  <c r="MKP6" i="5"/>
  <c r="MKQ6" i="5"/>
  <c r="MKR6" i="5"/>
  <c r="MKS6" i="5"/>
  <c r="MKT6" i="5"/>
  <c r="MKU6" i="5"/>
  <c r="MKV6" i="5"/>
  <c r="MKW6" i="5"/>
  <c r="MKX6" i="5"/>
  <c r="MKY6" i="5"/>
  <c r="MKZ6" i="5"/>
  <c r="MLA6" i="5"/>
  <c r="MLB6" i="5"/>
  <c r="MLC6" i="5"/>
  <c r="MLD6" i="5"/>
  <c r="MLE6" i="5"/>
  <c r="MLF6" i="5"/>
  <c r="MLG6" i="5"/>
  <c r="MLH6" i="5"/>
  <c r="MLI6" i="5"/>
  <c r="MLJ6" i="5"/>
  <c r="MLK6" i="5"/>
  <c r="MLL6" i="5"/>
  <c r="MLM6" i="5"/>
  <c r="MLN6" i="5"/>
  <c r="MLO6" i="5"/>
  <c r="MLP6" i="5"/>
  <c r="MLQ6" i="5"/>
  <c r="MLR6" i="5"/>
  <c r="MLS6" i="5"/>
  <c r="MLT6" i="5"/>
  <c r="MLU6" i="5"/>
  <c r="MLV6" i="5"/>
  <c r="MLW6" i="5"/>
  <c r="MLX6" i="5"/>
  <c r="MLY6" i="5"/>
  <c r="MLZ6" i="5"/>
  <c r="MMA6" i="5"/>
  <c r="MMB6" i="5"/>
  <c r="MMC6" i="5"/>
  <c r="MMD6" i="5"/>
  <c r="MME6" i="5"/>
  <c r="MMF6" i="5"/>
  <c r="MMG6" i="5"/>
  <c r="MMH6" i="5"/>
  <c r="MMI6" i="5"/>
  <c r="MMJ6" i="5"/>
  <c r="MMK6" i="5"/>
  <c r="MML6" i="5"/>
  <c r="MMM6" i="5"/>
  <c r="MMN6" i="5"/>
  <c r="MMO6" i="5"/>
  <c r="MMP6" i="5"/>
  <c r="MMQ6" i="5"/>
  <c r="MMR6" i="5"/>
  <c r="MMS6" i="5"/>
  <c r="MMT6" i="5"/>
  <c r="MMU6" i="5"/>
  <c r="MMV6" i="5"/>
  <c r="MMW6" i="5"/>
  <c r="MMX6" i="5"/>
  <c r="MMY6" i="5"/>
  <c r="MMZ6" i="5"/>
  <c r="MNA6" i="5"/>
  <c r="MNB6" i="5"/>
  <c r="MNC6" i="5"/>
  <c r="MND6" i="5"/>
  <c r="MNE6" i="5"/>
  <c r="MNF6" i="5"/>
  <c r="MNG6" i="5"/>
  <c r="MNH6" i="5"/>
  <c r="MNI6" i="5"/>
  <c r="MNJ6" i="5"/>
  <c r="MNK6" i="5"/>
  <c r="MNL6" i="5"/>
  <c r="MNM6" i="5"/>
  <c r="MNN6" i="5"/>
  <c r="MNO6" i="5"/>
  <c r="MNP6" i="5"/>
  <c r="MNQ6" i="5"/>
  <c r="MNR6" i="5"/>
  <c r="MNS6" i="5"/>
  <c r="MNT6" i="5"/>
  <c r="MNU6" i="5"/>
  <c r="MNV6" i="5"/>
  <c r="MNW6" i="5"/>
  <c r="MNX6" i="5"/>
  <c r="MNY6" i="5"/>
  <c r="MNZ6" i="5"/>
  <c r="MOA6" i="5"/>
  <c r="MOB6" i="5"/>
  <c r="MOC6" i="5"/>
  <c r="MOD6" i="5"/>
  <c r="MOE6" i="5"/>
  <c r="MOF6" i="5"/>
  <c r="MOG6" i="5"/>
  <c r="MOH6" i="5"/>
  <c r="MOI6" i="5"/>
  <c r="MOJ6" i="5"/>
  <c r="MOK6" i="5"/>
  <c r="MOL6" i="5"/>
  <c r="MOM6" i="5"/>
  <c r="MON6" i="5"/>
  <c r="MOO6" i="5"/>
  <c r="MOP6" i="5"/>
  <c r="MOQ6" i="5"/>
  <c r="MOR6" i="5"/>
  <c r="MOS6" i="5"/>
  <c r="MOT6" i="5"/>
  <c r="MOU6" i="5"/>
  <c r="MOV6" i="5"/>
  <c r="MOW6" i="5"/>
  <c r="MOX6" i="5"/>
  <c r="MOY6" i="5"/>
  <c r="MOZ6" i="5"/>
  <c r="MPA6" i="5"/>
  <c r="MPB6" i="5"/>
  <c r="MPC6" i="5"/>
  <c r="MPD6" i="5"/>
  <c r="MPE6" i="5"/>
  <c r="MPF6" i="5"/>
  <c r="MPG6" i="5"/>
  <c r="MPH6" i="5"/>
  <c r="MPI6" i="5"/>
  <c r="MPJ6" i="5"/>
  <c r="MPK6" i="5"/>
  <c r="MPL6" i="5"/>
  <c r="MPM6" i="5"/>
  <c r="MPN6" i="5"/>
  <c r="MPO6" i="5"/>
  <c r="MPP6" i="5"/>
  <c r="MPQ6" i="5"/>
  <c r="MPR6" i="5"/>
  <c r="MPS6" i="5"/>
  <c r="MPT6" i="5"/>
  <c r="MPU6" i="5"/>
  <c r="MPV6" i="5"/>
  <c r="MPW6" i="5"/>
  <c r="MPX6" i="5"/>
  <c r="MPY6" i="5"/>
  <c r="MPZ6" i="5"/>
  <c r="MQA6" i="5"/>
  <c r="MQB6" i="5"/>
  <c r="MQC6" i="5"/>
  <c r="MQD6" i="5"/>
  <c r="MQE6" i="5"/>
  <c r="MQF6" i="5"/>
  <c r="MQG6" i="5"/>
  <c r="MQH6" i="5"/>
  <c r="MQI6" i="5"/>
  <c r="MQJ6" i="5"/>
  <c r="MQK6" i="5"/>
  <c r="MQL6" i="5"/>
  <c r="MQM6" i="5"/>
  <c r="MQN6" i="5"/>
  <c r="MQO6" i="5"/>
  <c r="MQP6" i="5"/>
  <c r="MQQ6" i="5"/>
  <c r="MQR6" i="5"/>
  <c r="MQS6" i="5"/>
  <c r="MQT6" i="5"/>
  <c r="MQU6" i="5"/>
  <c r="MQV6" i="5"/>
  <c r="MQW6" i="5"/>
  <c r="MQX6" i="5"/>
  <c r="MQY6" i="5"/>
  <c r="MQZ6" i="5"/>
  <c r="MRA6" i="5"/>
  <c r="MRB6" i="5"/>
  <c r="MRC6" i="5"/>
  <c r="MRD6" i="5"/>
  <c r="MRE6" i="5"/>
  <c r="MRF6" i="5"/>
  <c r="MRG6" i="5"/>
  <c r="MRH6" i="5"/>
  <c r="MRI6" i="5"/>
  <c r="MRJ6" i="5"/>
  <c r="MRK6" i="5"/>
  <c r="MRL6" i="5"/>
  <c r="MRM6" i="5"/>
  <c r="MRN6" i="5"/>
  <c r="MRO6" i="5"/>
  <c r="MRP6" i="5"/>
  <c r="MRQ6" i="5"/>
  <c r="MRR6" i="5"/>
  <c r="MRS6" i="5"/>
  <c r="MRT6" i="5"/>
  <c r="MRU6" i="5"/>
  <c r="MRV6" i="5"/>
  <c r="MRW6" i="5"/>
  <c r="MRX6" i="5"/>
  <c r="MRY6" i="5"/>
  <c r="MRZ6" i="5"/>
  <c r="MSA6" i="5"/>
  <c r="MSB6" i="5"/>
  <c r="MSC6" i="5"/>
  <c r="MSD6" i="5"/>
  <c r="MSE6" i="5"/>
  <c r="MSF6" i="5"/>
  <c r="MSG6" i="5"/>
  <c r="MSH6" i="5"/>
  <c r="MSI6" i="5"/>
  <c r="MSJ6" i="5"/>
  <c r="MSK6" i="5"/>
  <c r="MSL6" i="5"/>
  <c r="MSM6" i="5"/>
  <c r="MSN6" i="5"/>
  <c r="MSO6" i="5"/>
  <c r="MSP6" i="5"/>
  <c r="MSQ6" i="5"/>
  <c r="MSR6" i="5"/>
  <c r="MSS6" i="5"/>
  <c r="MST6" i="5"/>
  <c r="MSU6" i="5"/>
  <c r="MSV6" i="5"/>
  <c r="MSW6" i="5"/>
  <c r="MSX6" i="5"/>
  <c r="MSY6" i="5"/>
  <c r="MSZ6" i="5"/>
  <c r="MTA6" i="5"/>
  <c r="MTB6" i="5"/>
  <c r="MTC6" i="5"/>
  <c r="MTD6" i="5"/>
  <c r="MTE6" i="5"/>
  <c r="MTF6" i="5"/>
  <c r="MTG6" i="5"/>
  <c r="MTH6" i="5"/>
  <c r="MTI6" i="5"/>
  <c r="MTJ6" i="5"/>
  <c r="MTK6" i="5"/>
  <c r="MTL6" i="5"/>
  <c r="MTM6" i="5"/>
  <c r="MTN6" i="5"/>
  <c r="MTO6" i="5"/>
  <c r="MTP6" i="5"/>
  <c r="MTQ6" i="5"/>
  <c r="MTR6" i="5"/>
  <c r="MTS6" i="5"/>
  <c r="MTT6" i="5"/>
  <c r="MTU6" i="5"/>
  <c r="MTV6" i="5"/>
  <c r="MTW6" i="5"/>
  <c r="MTX6" i="5"/>
  <c r="MTY6" i="5"/>
  <c r="MTZ6" i="5"/>
  <c r="MUA6" i="5"/>
  <c r="MUB6" i="5"/>
  <c r="MUC6" i="5"/>
  <c r="MUD6" i="5"/>
  <c r="MUE6" i="5"/>
  <c r="MUF6" i="5"/>
  <c r="MUG6" i="5"/>
  <c r="MUH6" i="5"/>
  <c r="MUI6" i="5"/>
  <c r="MUJ6" i="5"/>
  <c r="MUK6" i="5"/>
  <c r="MUL6" i="5"/>
  <c r="MUM6" i="5"/>
  <c r="MUN6" i="5"/>
  <c r="MUO6" i="5"/>
  <c r="MUP6" i="5"/>
  <c r="MUQ6" i="5"/>
  <c r="MUR6" i="5"/>
  <c r="MUS6" i="5"/>
  <c r="MUT6" i="5"/>
  <c r="MUU6" i="5"/>
  <c r="MUV6" i="5"/>
  <c r="MUW6" i="5"/>
  <c r="MUX6" i="5"/>
  <c r="MUY6" i="5"/>
  <c r="MUZ6" i="5"/>
  <c r="MVA6" i="5"/>
  <c r="MVB6" i="5"/>
  <c r="MVC6" i="5"/>
  <c r="MVD6" i="5"/>
  <c r="MVE6" i="5"/>
  <c r="MVF6" i="5"/>
  <c r="MVG6" i="5"/>
  <c r="MVH6" i="5"/>
  <c r="MVI6" i="5"/>
  <c r="MVJ6" i="5"/>
  <c r="MVK6" i="5"/>
  <c r="MVL6" i="5"/>
  <c r="MVM6" i="5"/>
  <c r="MVN6" i="5"/>
  <c r="MVO6" i="5"/>
  <c r="MVP6" i="5"/>
  <c r="MVQ6" i="5"/>
  <c r="MVR6" i="5"/>
  <c r="MVS6" i="5"/>
  <c r="MVT6" i="5"/>
  <c r="MVU6" i="5"/>
  <c r="MVV6" i="5"/>
  <c r="MVW6" i="5"/>
  <c r="MVX6" i="5"/>
  <c r="MVY6" i="5"/>
  <c r="MVZ6" i="5"/>
  <c r="MWA6" i="5"/>
  <c r="MWB6" i="5"/>
  <c r="MWC6" i="5"/>
  <c r="MWD6" i="5"/>
  <c r="MWE6" i="5"/>
  <c r="MWF6" i="5"/>
  <c r="MWG6" i="5"/>
  <c r="MWH6" i="5"/>
  <c r="MWI6" i="5"/>
  <c r="MWJ6" i="5"/>
  <c r="MWK6" i="5"/>
  <c r="MWL6" i="5"/>
  <c r="MWM6" i="5"/>
  <c r="MWN6" i="5"/>
  <c r="MWO6" i="5"/>
  <c r="MWP6" i="5"/>
  <c r="MWQ6" i="5"/>
  <c r="MWR6" i="5"/>
  <c r="MWS6" i="5"/>
  <c r="MWT6" i="5"/>
  <c r="MWU6" i="5"/>
  <c r="MWV6" i="5"/>
  <c r="MWW6" i="5"/>
  <c r="MWX6" i="5"/>
  <c r="MWY6" i="5"/>
  <c r="MWZ6" i="5"/>
  <c r="MXA6" i="5"/>
  <c r="MXB6" i="5"/>
  <c r="MXC6" i="5"/>
  <c r="MXD6" i="5"/>
  <c r="MXE6" i="5"/>
  <c r="MXF6" i="5"/>
  <c r="MXG6" i="5"/>
  <c r="MXH6" i="5"/>
  <c r="MXI6" i="5"/>
  <c r="MXJ6" i="5"/>
  <c r="MXK6" i="5"/>
  <c r="MXL6" i="5"/>
  <c r="MXM6" i="5"/>
  <c r="MXN6" i="5"/>
  <c r="MXO6" i="5"/>
  <c r="MXP6" i="5"/>
  <c r="MXQ6" i="5"/>
  <c r="MXR6" i="5"/>
  <c r="MXS6" i="5"/>
  <c r="MXT6" i="5"/>
  <c r="MXU6" i="5"/>
  <c r="MXV6" i="5"/>
  <c r="MXW6" i="5"/>
  <c r="MXX6" i="5"/>
  <c r="MXY6" i="5"/>
  <c r="MXZ6" i="5"/>
  <c r="MYA6" i="5"/>
  <c r="MYB6" i="5"/>
  <c r="MYC6" i="5"/>
  <c r="MYD6" i="5"/>
  <c r="MYE6" i="5"/>
  <c r="MYF6" i="5"/>
  <c r="MYG6" i="5"/>
  <c r="MYH6" i="5"/>
  <c r="MYI6" i="5"/>
  <c r="MYJ6" i="5"/>
  <c r="MYK6" i="5"/>
  <c r="MYL6" i="5"/>
  <c r="MYM6" i="5"/>
  <c r="MYN6" i="5"/>
  <c r="MYO6" i="5"/>
  <c r="MYP6" i="5"/>
  <c r="MYQ6" i="5"/>
  <c r="MYR6" i="5"/>
  <c r="MYS6" i="5"/>
  <c r="MYT6" i="5"/>
  <c r="MYU6" i="5"/>
  <c r="MYV6" i="5"/>
  <c r="MYW6" i="5"/>
  <c r="MYX6" i="5"/>
  <c r="MYY6" i="5"/>
  <c r="MYZ6" i="5"/>
  <c r="MZA6" i="5"/>
  <c r="MZB6" i="5"/>
  <c r="MZC6" i="5"/>
  <c r="MZD6" i="5"/>
  <c r="MZE6" i="5"/>
  <c r="MZF6" i="5"/>
  <c r="MZG6" i="5"/>
  <c r="MZH6" i="5"/>
  <c r="MZI6" i="5"/>
  <c r="MZJ6" i="5"/>
  <c r="MZK6" i="5"/>
  <c r="MZL6" i="5"/>
  <c r="MZM6" i="5"/>
  <c r="MZN6" i="5"/>
  <c r="MZO6" i="5"/>
  <c r="MZP6" i="5"/>
  <c r="MZQ6" i="5"/>
  <c r="MZR6" i="5"/>
  <c r="MZS6" i="5"/>
  <c r="MZT6" i="5"/>
  <c r="MZU6" i="5"/>
  <c r="MZV6" i="5"/>
  <c r="MZW6" i="5"/>
  <c r="MZX6" i="5"/>
  <c r="MZY6" i="5"/>
  <c r="MZZ6" i="5"/>
  <c r="NAA6" i="5"/>
  <c r="NAB6" i="5"/>
  <c r="NAC6" i="5"/>
  <c r="NAD6" i="5"/>
  <c r="NAE6" i="5"/>
  <c r="NAF6" i="5"/>
  <c r="NAG6" i="5"/>
  <c r="NAH6" i="5"/>
  <c r="NAI6" i="5"/>
  <c r="NAJ6" i="5"/>
  <c r="NAK6" i="5"/>
  <c r="NAL6" i="5"/>
  <c r="NAM6" i="5"/>
  <c r="NAN6" i="5"/>
  <c r="NAO6" i="5"/>
  <c r="NAP6" i="5"/>
  <c r="NAQ6" i="5"/>
  <c r="NAR6" i="5"/>
  <c r="NAS6" i="5"/>
  <c r="NAT6" i="5"/>
  <c r="NAU6" i="5"/>
  <c r="NAV6" i="5"/>
  <c r="NAW6" i="5"/>
  <c r="NAX6" i="5"/>
  <c r="NAY6" i="5"/>
  <c r="NAZ6" i="5"/>
  <c r="NBA6" i="5"/>
  <c r="NBB6" i="5"/>
  <c r="NBC6" i="5"/>
  <c r="NBD6" i="5"/>
  <c r="NBE6" i="5"/>
  <c r="NBF6" i="5"/>
  <c r="NBG6" i="5"/>
  <c r="NBH6" i="5"/>
  <c r="NBI6" i="5"/>
  <c r="NBJ6" i="5"/>
  <c r="NBK6" i="5"/>
  <c r="NBL6" i="5"/>
  <c r="NBM6" i="5"/>
  <c r="NBN6" i="5"/>
  <c r="NBO6" i="5"/>
  <c r="NBP6" i="5"/>
  <c r="NBQ6" i="5"/>
  <c r="NBR6" i="5"/>
  <c r="NBS6" i="5"/>
  <c r="NBT6" i="5"/>
  <c r="NBU6" i="5"/>
  <c r="NBV6" i="5"/>
  <c r="NBW6" i="5"/>
  <c r="NBX6" i="5"/>
  <c r="NBY6" i="5"/>
  <c r="NBZ6" i="5"/>
  <c r="NCA6" i="5"/>
  <c r="NCB6" i="5"/>
  <c r="NCC6" i="5"/>
  <c r="NCD6" i="5"/>
  <c r="NCE6" i="5"/>
  <c r="NCF6" i="5"/>
  <c r="NCG6" i="5"/>
  <c r="NCH6" i="5"/>
  <c r="NCI6" i="5"/>
  <c r="NCJ6" i="5"/>
  <c r="NCK6" i="5"/>
  <c r="NCL6" i="5"/>
  <c r="NCM6" i="5"/>
  <c r="NCN6" i="5"/>
  <c r="NCO6" i="5"/>
  <c r="NCP6" i="5"/>
  <c r="NCQ6" i="5"/>
  <c r="NCR6" i="5"/>
  <c r="NCS6" i="5"/>
  <c r="NCT6" i="5"/>
  <c r="NCU6" i="5"/>
  <c r="NCV6" i="5"/>
  <c r="NCW6" i="5"/>
  <c r="NCX6" i="5"/>
  <c r="NCY6" i="5"/>
  <c r="NCZ6" i="5"/>
  <c r="NDA6" i="5"/>
  <c r="NDB6" i="5"/>
  <c r="NDC6" i="5"/>
  <c r="NDD6" i="5"/>
  <c r="NDE6" i="5"/>
  <c r="NDF6" i="5"/>
  <c r="NDG6" i="5"/>
  <c r="NDH6" i="5"/>
  <c r="NDI6" i="5"/>
  <c r="NDJ6" i="5"/>
  <c r="NDK6" i="5"/>
  <c r="NDL6" i="5"/>
  <c r="NDM6" i="5"/>
  <c r="NDN6" i="5"/>
  <c r="NDO6" i="5"/>
  <c r="NDP6" i="5"/>
  <c r="NDQ6" i="5"/>
  <c r="NDR6" i="5"/>
  <c r="NDS6" i="5"/>
  <c r="NDT6" i="5"/>
  <c r="NDU6" i="5"/>
  <c r="NDV6" i="5"/>
  <c r="NDW6" i="5"/>
  <c r="NDX6" i="5"/>
  <c r="NDY6" i="5"/>
  <c r="NDZ6" i="5"/>
  <c r="NEA6" i="5"/>
  <c r="NEB6" i="5"/>
  <c r="NEC6" i="5"/>
  <c r="NED6" i="5"/>
  <c r="NEE6" i="5"/>
  <c r="NEF6" i="5"/>
  <c r="NEG6" i="5"/>
  <c r="NEH6" i="5"/>
  <c r="NEI6" i="5"/>
  <c r="NEJ6" i="5"/>
  <c r="NEK6" i="5"/>
  <c r="NEL6" i="5"/>
  <c r="NEM6" i="5"/>
  <c r="NEN6" i="5"/>
  <c r="NEO6" i="5"/>
  <c r="NEP6" i="5"/>
  <c r="NEQ6" i="5"/>
  <c r="NER6" i="5"/>
  <c r="NES6" i="5"/>
  <c r="NET6" i="5"/>
  <c r="NEU6" i="5"/>
  <c r="NEV6" i="5"/>
  <c r="NEW6" i="5"/>
  <c r="NEX6" i="5"/>
  <c r="NEY6" i="5"/>
  <c r="NEZ6" i="5"/>
  <c r="NFA6" i="5"/>
  <c r="NFB6" i="5"/>
  <c r="NFC6" i="5"/>
  <c r="NFD6" i="5"/>
  <c r="NFE6" i="5"/>
  <c r="NFF6" i="5"/>
  <c r="NFG6" i="5"/>
  <c r="NFH6" i="5"/>
  <c r="NFI6" i="5"/>
  <c r="NFJ6" i="5"/>
  <c r="NFK6" i="5"/>
  <c r="NFL6" i="5"/>
  <c r="NFM6" i="5"/>
  <c r="NFN6" i="5"/>
  <c r="NFO6" i="5"/>
  <c r="NFP6" i="5"/>
  <c r="NFQ6" i="5"/>
  <c r="NFR6" i="5"/>
  <c r="NFS6" i="5"/>
  <c r="NFT6" i="5"/>
  <c r="NFU6" i="5"/>
  <c r="NFV6" i="5"/>
  <c r="NFW6" i="5"/>
  <c r="NFX6" i="5"/>
  <c r="NFY6" i="5"/>
  <c r="NFZ6" i="5"/>
  <c r="NGA6" i="5"/>
  <c r="NGB6" i="5"/>
  <c r="NGC6" i="5"/>
  <c r="NGD6" i="5"/>
  <c r="NGE6" i="5"/>
  <c r="NGF6" i="5"/>
  <c r="NGG6" i="5"/>
  <c r="NGH6" i="5"/>
  <c r="NGI6" i="5"/>
  <c r="NGJ6" i="5"/>
  <c r="NGK6" i="5"/>
  <c r="NGL6" i="5"/>
  <c r="NGM6" i="5"/>
  <c r="NGN6" i="5"/>
  <c r="NGO6" i="5"/>
  <c r="NGP6" i="5"/>
  <c r="NGQ6" i="5"/>
  <c r="NGR6" i="5"/>
  <c r="NGS6" i="5"/>
  <c r="NGT6" i="5"/>
  <c r="NGU6" i="5"/>
  <c r="NGV6" i="5"/>
  <c r="NGW6" i="5"/>
  <c r="NGX6" i="5"/>
  <c r="NGY6" i="5"/>
  <c r="NGZ6" i="5"/>
  <c r="NHA6" i="5"/>
  <c r="NHB6" i="5"/>
  <c r="NHC6" i="5"/>
  <c r="NHD6" i="5"/>
  <c r="NHE6" i="5"/>
  <c r="NHF6" i="5"/>
  <c r="NHG6" i="5"/>
  <c r="NHH6" i="5"/>
  <c r="NHI6" i="5"/>
  <c r="NHJ6" i="5"/>
  <c r="NHK6" i="5"/>
  <c r="NHL6" i="5"/>
  <c r="NHM6" i="5"/>
  <c r="NHN6" i="5"/>
  <c r="NHO6" i="5"/>
  <c r="NHP6" i="5"/>
  <c r="NHQ6" i="5"/>
  <c r="NHR6" i="5"/>
  <c r="NHS6" i="5"/>
  <c r="NHT6" i="5"/>
  <c r="NHU6" i="5"/>
  <c r="NHV6" i="5"/>
  <c r="NHW6" i="5"/>
  <c r="NHX6" i="5"/>
  <c r="NHY6" i="5"/>
  <c r="NHZ6" i="5"/>
  <c r="NIA6" i="5"/>
  <c r="NIB6" i="5"/>
  <c r="NIC6" i="5"/>
  <c r="NID6" i="5"/>
  <c r="NIE6" i="5"/>
  <c r="NIF6" i="5"/>
  <c r="NIG6" i="5"/>
  <c r="NIH6" i="5"/>
  <c r="NII6" i="5"/>
  <c r="NIJ6" i="5"/>
  <c r="NIK6" i="5"/>
  <c r="NIL6" i="5"/>
  <c r="NIM6" i="5"/>
  <c r="NIN6" i="5"/>
  <c r="NIO6" i="5"/>
  <c r="NIP6" i="5"/>
  <c r="NIQ6" i="5"/>
  <c r="NIR6" i="5"/>
  <c r="NIS6" i="5"/>
  <c r="NIT6" i="5"/>
  <c r="NIU6" i="5"/>
  <c r="NIV6" i="5"/>
  <c r="NIW6" i="5"/>
  <c r="NIX6" i="5"/>
  <c r="NIY6" i="5"/>
  <c r="NIZ6" i="5"/>
  <c r="NJA6" i="5"/>
  <c r="NJB6" i="5"/>
  <c r="NJC6" i="5"/>
  <c r="NJD6" i="5"/>
  <c r="NJE6" i="5"/>
  <c r="NJF6" i="5"/>
  <c r="NJG6" i="5"/>
  <c r="NJH6" i="5"/>
  <c r="NJI6" i="5"/>
  <c r="NJJ6" i="5"/>
  <c r="NJK6" i="5"/>
  <c r="NJL6" i="5"/>
  <c r="NJM6" i="5"/>
  <c r="NJN6" i="5"/>
  <c r="NJO6" i="5"/>
  <c r="NJP6" i="5"/>
  <c r="NJQ6" i="5"/>
  <c r="NJR6" i="5"/>
  <c r="NJS6" i="5"/>
  <c r="NJT6" i="5"/>
  <c r="NJU6" i="5"/>
  <c r="NJV6" i="5"/>
  <c r="NJW6" i="5"/>
  <c r="NJX6" i="5"/>
  <c r="NJY6" i="5"/>
  <c r="NJZ6" i="5"/>
  <c r="NKA6" i="5"/>
  <c r="NKB6" i="5"/>
  <c r="NKC6" i="5"/>
  <c r="NKD6" i="5"/>
  <c r="NKE6" i="5"/>
  <c r="NKF6" i="5"/>
  <c r="NKG6" i="5"/>
  <c r="NKH6" i="5"/>
  <c r="NKI6" i="5"/>
  <c r="NKJ6" i="5"/>
  <c r="NKK6" i="5"/>
  <c r="NKL6" i="5"/>
  <c r="NKM6" i="5"/>
  <c r="NKN6" i="5"/>
  <c r="NKO6" i="5"/>
  <c r="NKP6" i="5"/>
  <c r="NKQ6" i="5"/>
  <c r="NKR6" i="5"/>
  <c r="NKS6" i="5"/>
  <c r="NKT6" i="5"/>
  <c r="NKU6" i="5"/>
  <c r="NKV6" i="5"/>
  <c r="NKW6" i="5"/>
  <c r="NKX6" i="5"/>
  <c r="NKY6" i="5"/>
  <c r="NKZ6" i="5"/>
  <c r="NLA6" i="5"/>
  <c r="NLB6" i="5"/>
  <c r="NLC6" i="5"/>
  <c r="NLD6" i="5"/>
  <c r="NLE6" i="5"/>
  <c r="NLF6" i="5"/>
  <c r="NLG6" i="5"/>
  <c r="NLH6" i="5"/>
  <c r="NLI6" i="5"/>
  <c r="NLJ6" i="5"/>
  <c r="NLK6" i="5"/>
  <c r="NLL6" i="5"/>
  <c r="NLM6" i="5"/>
  <c r="NLN6" i="5"/>
  <c r="NLO6" i="5"/>
  <c r="NLP6" i="5"/>
  <c r="NLQ6" i="5"/>
  <c r="NLR6" i="5"/>
  <c r="NLS6" i="5"/>
  <c r="NLT6" i="5"/>
  <c r="NLU6" i="5"/>
  <c r="NLV6" i="5"/>
  <c r="NLW6" i="5"/>
  <c r="NLX6" i="5"/>
  <c r="NLY6" i="5"/>
  <c r="NLZ6" i="5"/>
  <c r="NMA6" i="5"/>
  <c r="NMB6" i="5"/>
  <c r="NMC6" i="5"/>
  <c r="NMD6" i="5"/>
  <c r="NME6" i="5"/>
  <c r="NMF6" i="5"/>
  <c r="NMG6" i="5"/>
  <c r="NMH6" i="5"/>
  <c r="NMI6" i="5"/>
  <c r="NMJ6" i="5"/>
  <c r="NMK6" i="5"/>
  <c r="NML6" i="5"/>
  <c r="NMM6" i="5"/>
  <c r="NMN6" i="5"/>
  <c r="NMO6" i="5"/>
  <c r="NMP6" i="5"/>
  <c r="NMQ6" i="5"/>
  <c r="NMR6" i="5"/>
  <c r="NMS6" i="5"/>
  <c r="NMT6" i="5"/>
  <c r="NMU6" i="5"/>
  <c r="NMV6" i="5"/>
  <c r="NMW6" i="5"/>
  <c r="NMX6" i="5"/>
  <c r="NMY6" i="5"/>
  <c r="NMZ6" i="5"/>
  <c r="NNA6" i="5"/>
  <c r="NNB6" i="5"/>
  <c r="NNC6" i="5"/>
  <c r="NND6" i="5"/>
  <c r="NNE6" i="5"/>
  <c r="NNF6" i="5"/>
  <c r="NNG6" i="5"/>
  <c r="NNH6" i="5"/>
  <c r="NNI6" i="5"/>
  <c r="NNJ6" i="5"/>
  <c r="NNK6" i="5"/>
  <c r="NNL6" i="5"/>
  <c r="NNM6" i="5"/>
  <c r="NNN6" i="5"/>
  <c r="NNO6" i="5"/>
  <c r="NNP6" i="5"/>
  <c r="NNQ6" i="5"/>
  <c r="NNR6" i="5"/>
  <c r="NNS6" i="5"/>
  <c r="NNT6" i="5"/>
  <c r="NNU6" i="5"/>
  <c r="NNV6" i="5"/>
  <c r="NNW6" i="5"/>
  <c r="NNX6" i="5"/>
  <c r="NNY6" i="5"/>
  <c r="NNZ6" i="5"/>
  <c r="NOA6" i="5"/>
  <c r="NOB6" i="5"/>
  <c r="NOC6" i="5"/>
  <c r="NOD6" i="5"/>
  <c r="NOE6" i="5"/>
  <c r="NOF6" i="5"/>
  <c r="NOG6" i="5"/>
  <c r="NOH6" i="5"/>
  <c r="NOI6" i="5"/>
  <c r="NOJ6" i="5"/>
  <c r="NOK6" i="5"/>
  <c r="NOL6" i="5"/>
  <c r="NOM6" i="5"/>
  <c r="NON6" i="5"/>
  <c r="NOO6" i="5"/>
  <c r="NOP6" i="5"/>
  <c r="NOQ6" i="5"/>
  <c r="NOR6" i="5"/>
  <c r="NOS6" i="5"/>
  <c r="NOT6" i="5"/>
  <c r="NOU6" i="5"/>
  <c r="NOV6" i="5"/>
  <c r="NOW6" i="5"/>
  <c r="NOX6" i="5"/>
  <c r="NOY6" i="5"/>
  <c r="NOZ6" i="5"/>
  <c r="NPA6" i="5"/>
  <c r="NPB6" i="5"/>
  <c r="NPC6" i="5"/>
  <c r="NPD6" i="5"/>
  <c r="NPE6" i="5"/>
  <c r="NPF6" i="5"/>
  <c r="NPG6" i="5"/>
  <c r="NPH6" i="5"/>
  <c r="NPI6" i="5"/>
  <c r="NPJ6" i="5"/>
  <c r="NPK6" i="5"/>
  <c r="NPL6" i="5"/>
  <c r="NPM6" i="5"/>
  <c r="NPN6" i="5"/>
  <c r="NPO6" i="5"/>
  <c r="NPP6" i="5"/>
  <c r="NPQ6" i="5"/>
  <c r="NPR6" i="5"/>
  <c r="NPS6" i="5"/>
  <c r="NPT6" i="5"/>
  <c r="NPU6" i="5"/>
  <c r="NPV6" i="5"/>
  <c r="NPW6" i="5"/>
  <c r="NPX6" i="5"/>
  <c r="NPY6" i="5"/>
  <c r="NPZ6" i="5"/>
  <c r="NQA6" i="5"/>
  <c r="NQB6" i="5"/>
  <c r="NQC6" i="5"/>
  <c r="NQD6" i="5"/>
  <c r="NQE6" i="5"/>
  <c r="NQF6" i="5"/>
  <c r="NQG6" i="5"/>
  <c r="NQH6" i="5"/>
  <c r="NQI6" i="5"/>
  <c r="NQJ6" i="5"/>
  <c r="NQK6" i="5"/>
  <c r="NQL6" i="5"/>
  <c r="NQM6" i="5"/>
  <c r="NQN6" i="5"/>
  <c r="NQO6" i="5"/>
  <c r="NQP6" i="5"/>
  <c r="NQQ6" i="5"/>
  <c r="NQR6" i="5"/>
  <c r="NQS6" i="5"/>
  <c r="NQT6" i="5"/>
  <c r="NQU6" i="5"/>
  <c r="NQV6" i="5"/>
  <c r="NQW6" i="5"/>
  <c r="NQX6" i="5"/>
  <c r="NQY6" i="5"/>
  <c r="NQZ6" i="5"/>
  <c r="NRA6" i="5"/>
  <c r="NRB6" i="5"/>
  <c r="NRC6" i="5"/>
  <c r="NRD6" i="5"/>
  <c r="NRE6" i="5"/>
  <c r="NRF6" i="5"/>
  <c r="NRG6" i="5"/>
  <c r="NRH6" i="5"/>
  <c r="NRI6" i="5"/>
  <c r="NRJ6" i="5"/>
  <c r="NRK6" i="5"/>
  <c r="NRL6" i="5"/>
  <c r="NRM6" i="5"/>
  <c r="NRN6" i="5"/>
  <c r="NRO6" i="5"/>
  <c r="NRP6" i="5"/>
  <c r="NRQ6" i="5"/>
  <c r="NRR6" i="5"/>
  <c r="NRS6" i="5"/>
  <c r="NRT6" i="5"/>
  <c r="NRU6" i="5"/>
  <c r="NRV6" i="5"/>
  <c r="NRW6" i="5"/>
  <c r="NRX6" i="5"/>
  <c r="NRY6" i="5"/>
  <c r="NRZ6" i="5"/>
  <c r="NSA6" i="5"/>
  <c r="NSB6" i="5"/>
  <c r="NSC6" i="5"/>
  <c r="NSD6" i="5"/>
  <c r="NSE6" i="5"/>
  <c r="NSF6" i="5"/>
  <c r="NSG6" i="5"/>
  <c r="NSH6" i="5"/>
  <c r="NSI6" i="5"/>
  <c r="NSJ6" i="5"/>
  <c r="NSK6" i="5"/>
  <c r="NSL6" i="5"/>
  <c r="NSM6" i="5"/>
  <c r="NSN6" i="5"/>
  <c r="NSO6" i="5"/>
  <c r="NSP6" i="5"/>
  <c r="NSQ6" i="5"/>
  <c r="NSR6" i="5"/>
  <c r="NSS6" i="5"/>
  <c r="NST6" i="5"/>
  <c r="NSU6" i="5"/>
  <c r="NSV6" i="5"/>
  <c r="NSW6" i="5"/>
  <c r="NSX6" i="5"/>
  <c r="NSY6" i="5"/>
  <c r="NSZ6" i="5"/>
  <c r="NTA6" i="5"/>
  <c r="NTB6" i="5"/>
  <c r="NTC6" i="5"/>
  <c r="NTD6" i="5"/>
  <c r="NTE6" i="5"/>
  <c r="NTF6" i="5"/>
  <c r="NTG6" i="5"/>
  <c r="NTH6" i="5"/>
  <c r="NTI6" i="5"/>
  <c r="NTJ6" i="5"/>
  <c r="NTK6" i="5"/>
  <c r="NTL6" i="5"/>
  <c r="NTM6" i="5"/>
  <c r="NTN6" i="5"/>
  <c r="NTO6" i="5"/>
  <c r="NTP6" i="5"/>
  <c r="NTQ6" i="5"/>
  <c r="NTR6" i="5"/>
  <c r="NTS6" i="5"/>
  <c r="NTT6" i="5"/>
  <c r="NTU6" i="5"/>
  <c r="NTV6" i="5"/>
  <c r="NTW6" i="5"/>
  <c r="NTX6" i="5"/>
  <c r="NTY6" i="5"/>
  <c r="NTZ6" i="5"/>
  <c r="NUA6" i="5"/>
  <c r="NUB6" i="5"/>
  <c r="NUC6" i="5"/>
  <c r="NUD6" i="5"/>
  <c r="NUE6" i="5"/>
  <c r="NUF6" i="5"/>
  <c r="NUG6" i="5"/>
  <c r="NUH6" i="5"/>
  <c r="NUI6" i="5"/>
  <c r="NUJ6" i="5"/>
  <c r="NUK6" i="5"/>
  <c r="NUL6" i="5"/>
  <c r="NUM6" i="5"/>
  <c r="NUN6" i="5"/>
  <c r="NUO6" i="5"/>
  <c r="NUP6" i="5"/>
  <c r="NUQ6" i="5"/>
  <c r="NUR6" i="5"/>
  <c r="NUS6" i="5"/>
  <c r="NUT6" i="5"/>
  <c r="NUU6" i="5"/>
  <c r="NUV6" i="5"/>
  <c r="NUW6" i="5"/>
  <c r="NUX6" i="5"/>
  <c r="NUY6" i="5"/>
  <c r="NUZ6" i="5"/>
  <c r="NVA6" i="5"/>
  <c r="NVB6" i="5"/>
  <c r="NVC6" i="5"/>
  <c r="NVD6" i="5"/>
  <c r="NVE6" i="5"/>
  <c r="NVF6" i="5"/>
  <c r="NVG6" i="5"/>
  <c r="NVH6" i="5"/>
  <c r="NVI6" i="5"/>
  <c r="NVJ6" i="5"/>
  <c r="NVK6" i="5"/>
  <c r="NVL6" i="5"/>
  <c r="NVM6" i="5"/>
  <c r="NVN6" i="5"/>
  <c r="NVO6" i="5"/>
  <c r="NVP6" i="5"/>
  <c r="NVQ6" i="5"/>
  <c r="NVR6" i="5"/>
  <c r="NVS6" i="5"/>
  <c r="NVT6" i="5"/>
  <c r="NVU6" i="5"/>
  <c r="NVV6" i="5"/>
  <c r="NVW6" i="5"/>
  <c r="NVX6" i="5"/>
  <c r="NVY6" i="5"/>
  <c r="NVZ6" i="5"/>
  <c r="NWA6" i="5"/>
  <c r="NWB6" i="5"/>
  <c r="NWC6" i="5"/>
  <c r="NWD6" i="5"/>
  <c r="NWE6" i="5"/>
  <c r="NWF6" i="5"/>
  <c r="NWG6" i="5"/>
  <c r="NWH6" i="5"/>
  <c r="NWI6" i="5"/>
  <c r="NWJ6" i="5"/>
  <c r="NWK6" i="5"/>
  <c r="NWL6" i="5"/>
  <c r="NWM6" i="5"/>
  <c r="NWN6" i="5"/>
  <c r="NWO6" i="5"/>
  <c r="NWP6" i="5"/>
  <c r="NWQ6" i="5"/>
  <c r="NWR6" i="5"/>
  <c r="NWS6" i="5"/>
  <c r="NWT6" i="5"/>
  <c r="NWU6" i="5"/>
  <c r="NWV6" i="5"/>
  <c r="NWW6" i="5"/>
  <c r="NWX6" i="5"/>
  <c r="NWY6" i="5"/>
  <c r="NWZ6" i="5"/>
  <c r="NXA6" i="5"/>
  <c r="NXB6" i="5"/>
  <c r="NXC6" i="5"/>
  <c r="NXD6" i="5"/>
  <c r="NXE6" i="5"/>
  <c r="NXF6" i="5"/>
  <c r="NXG6" i="5"/>
  <c r="NXH6" i="5"/>
  <c r="NXI6" i="5"/>
  <c r="NXJ6" i="5"/>
  <c r="NXK6" i="5"/>
  <c r="NXL6" i="5"/>
  <c r="NXM6" i="5"/>
  <c r="NXN6" i="5"/>
  <c r="NXO6" i="5"/>
  <c r="NXP6" i="5"/>
  <c r="NXQ6" i="5"/>
  <c r="NXR6" i="5"/>
  <c r="NXS6" i="5"/>
  <c r="NXT6" i="5"/>
  <c r="NXU6" i="5"/>
  <c r="NXV6" i="5"/>
  <c r="NXW6" i="5"/>
  <c r="NXX6" i="5"/>
  <c r="NXY6" i="5"/>
  <c r="NXZ6" i="5"/>
  <c r="NYA6" i="5"/>
  <c r="NYB6" i="5"/>
  <c r="NYC6" i="5"/>
  <c r="NYD6" i="5"/>
  <c r="NYE6" i="5"/>
  <c r="NYF6" i="5"/>
  <c r="NYG6" i="5"/>
  <c r="NYH6" i="5"/>
  <c r="NYI6" i="5"/>
  <c r="NYJ6" i="5"/>
  <c r="NYK6" i="5"/>
  <c r="NYL6" i="5"/>
  <c r="NYM6" i="5"/>
  <c r="NYN6" i="5"/>
  <c r="NYO6" i="5"/>
  <c r="NYP6" i="5"/>
  <c r="NYQ6" i="5"/>
  <c r="NYR6" i="5"/>
  <c r="NYS6" i="5"/>
  <c r="NYT6" i="5"/>
  <c r="NYU6" i="5"/>
  <c r="NYV6" i="5"/>
  <c r="NYW6" i="5"/>
  <c r="NYX6" i="5"/>
  <c r="NYY6" i="5"/>
  <c r="NYZ6" i="5"/>
  <c r="NZA6" i="5"/>
  <c r="NZB6" i="5"/>
  <c r="NZC6" i="5"/>
  <c r="NZD6" i="5"/>
  <c r="NZE6" i="5"/>
  <c r="NZF6" i="5"/>
  <c r="NZG6" i="5"/>
  <c r="NZH6" i="5"/>
  <c r="NZI6" i="5"/>
  <c r="NZJ6" i="5"/>
  <c r="NZK6" i="5"/>
  <c r="NZL6" i="5"/>
  <c r="NZM6" i="5"/>
  <c r="NZN6" i="5"/>
  <c r="NZO6" i="5"/>
  <c r="NZP6" i="5"/>
  <c r="NZQ6" i="5"/>
  <c r="NZR6" i="5"/>
  <c r="NZS6" i="5"/>
  <c r="NZT6" i="5"/>
  <c r="NZU6" i="5"/>
  <c r="NZV6" i="5"/>
  <c r="NZW6" i="5"/>
  <c r="NZX6" i="5"/>
  <c r="NZY6" i="5"/>
  <c r="NZZ6" i="5"/>
  <c r="OAA6" i="5"/>
  <c r="OAB6" i="5"/>
  <c r="OAC6" i="5"/>
  <c r="OAD6" i="5"/>
  <c r="OAE6" i="5"/>
  <c r="OAF6" i="5"/>
  <c r="OAG6" i="5"/>
  <c r="OAH6" i="5"/>
  <c r="OAI6" i="5"/>
  <c r="OAJ6" i="5"/>
  <c r="OAK6" i="5"/>
  <c r="OAL6" i="5"/>
  <c r="OAM6" i="5"/>
  <c r="OAN6" i="5"/>
  <c r="OAO6" i="5"/>
  <c r="OAP6" i="5"/>
  <c r="OAQ6" i="5"/>
  <c r="OAR6" i="5"/>
  <c r="OAS6" i="5"/>
  <c r="OAT6" i="5"/>
  <c r="OAU6" i="5"/>
  <c r="OAV6" i="5"/>
  <c r="OAW6" i="5"/>
  <c r="OAX6" i="5"/>
  <c r="OAY6" i="5"/>
  <c r="OAZ6" i="5"/>
  <c r="OBA6" i="5"/>
  <c r="OBB6" i="5"/>
  <c r="OBC6" i="5"/>
  <c r="OBD6" i="5"/>
  <c r="OBE6" i="5"/>
  <c r="OBF6" i="5"/>
  <c r="OBG6" i="5"/>
  <c r="OBH6" i="5"/>
  <c r="OBI6" i="5"/>
  <c r="OBJ6" i="5"/>
  <c r="OBK6" i="5"/>
  <c r="OBL6" i="5"/>
  <c r="OBM6" i="5"/>
  <c r="OBN6" i="5"/>
  <c r="OBO6" i="5"/>
  <c r="OBP6" i="5"/>
  <c r="OBQ6" i="5"/>
  <c r="OBR6" i="5"/>
  <c r="OBS6" i="5"/>
  <c r="OBT6" i="5"/>
  <c r="OBU6" i="5"/>
  <c r="OBV6" i="5"/>
  <c r="OBW6" i="5"/>
  <c r="OBX6" i="5"/>
  <c r="OBY6" i="5"/>
  <c r="OBZ6" i="5"/>
  <c r="OCA6" i="5"/>
  <c r="OCB6" i="5"/>
  <c r="OCC6" i="5"/>
  <c r="OCD6" i="5"/>
  <c r="OCE6" i="5"/>
  <c r="OCF6" i="5"/>
  <c r="OCG6" i="5"/>
  <c r="OCH6" i="5"/>
  <c r="OCI6" i="5"/>
  <c r="OCJ6" i="5"/>
  <c r="OCK6" i="5"/>
  <c r="OCL6" i="5"/>
  <c r="OCM6" i="5"/>
  <c r="OCN6" i="5"/>
  <c r="OCO6" i="5"/>
  <c r="OCP6" i="5"/>
  <c r="OCQ6" i="5"/>
  <c r="OCR6" i="5"/>
  <c r="OCS6" i="5"/>
  <c r="OCT6" i="5"/>
  <c r="OCU6" i="5"/>
  <c r="OCV6" i="5"/>
  <c r="OCW6" i="5"/>
  <c r="OCX6" i="5"/>
  <c r="OCY6" i="5"/>
  <c r="OCZ6" i="5"/>
  <c r="ODA6" i="5"/>
  <c r="ODB6" i="5"/>
  <c r="ODC6" i="5"/>
  <c r="ODD6" i="5"/>
  <c r="ODE6" i="5"/>
  <c r="ODF6" i="5"/>
  <c r="ODG6" i="5"/>
  <c r="ODH6" i="5"/>
  <c r="ODI6" i="5"/>
  <c r="ODJ6" i="5"/>
  <c r="ODK6" i="5"/>
  <c r="ODL6" i="5"/>
  <c r="ODM6" i="5"/>
  <c r="ODN6" i="5"/>
  <c r="ODO6" i="5"/>
  <c r="ODP6" i="5"/>
  <c r="ODQ6" i="5"/>
  <c r="ODR6" i="5"/>
  <c r="ODS6" i="5"/>
  <c r="ODT6" i="5"/>
  <c r="ODU6" i="5"/>
  <c r="ODV6" i="5"/>
  <c r="ODW6" i="5"/>
  <c r="ODX6" i="5"/>
  <c r="ODY6" i="5"/>
  <c r="ODZ6" i="5"/>
  <c r="OEA6" i="5"/>
  <c r="OEB6" i="5"/>
  <c r="OEC6" i="5"/>
  <c r="OED6" i="5"/>
  <c r="OEE6" i="5"/>
  <c r="OEF6" i="5"/>
  <c r="OEG6" i="5"/>
  <c r="OEH6" i="5"/>
  <c r="OEI6" i="5"/>
  <c r="OEJ6" i="5"/>
  <c r="OEK6" i="5"/>
  <c r="OEL6" i="5"/>
  <c r="OEM6" i="5"/>
  <c r="OEN6" i="5"/>
  <c r="OEO6" i="5"/>
  <c r="OEP6" i="5"/>
  <c r="OEQ6" i="5"/>
  <c r="OER6" i="5"/>
  <c r="OES6" i="5"/>
  <c r="OET6" i="5"/>
  <c r="OEU6" i="5"/>
  <c r="OEV6" i="5"/>
  <c r="OEW6" i="5"/>
  <c r="OEX6" i="5"/>
  <c r="OEY6" i="5"/>
  <c r="OEZ6" i="5"/>
  <c r="OFA6" i="5"/>
  <c r="OFB6" i="5"/>
  <c r="OFC6" i="5"/>
  <c r="OFD6" i="5"/>
  <c r="OFE6" i="5"/>
  <c r="OFF6" i="5"/>
  <c r="OFG6" i="5"/>
  <c r="OFH6" i="5"/>
  <c r="OFI6" i="5"/>
  <c r="OFJ6" i="5"/>
  <c r="OFK6" i="5"/>
  <c r="OFL6" i="5"/>
  <c r="OFM6" i="5"/>
  <c r="OFN6" i="5"/>
  <c r="OFO6" i="5"/>
  <c r="OFP6" i="5"/>
  <c r="OFQ6" i="5"/>
  <c r="OFR6" i="5"/>
  <c r="OFS6" i="5"/>
  <c r="OFT6" i="5"/>
  <c r="OFU6" i="5"/>
  <c r="OFV6" i="5"/>
  <c r="OFW6" i="5"/>
  <c r="OFX6" i="5"/>
  <c r="OFY6" i="5"/>
  <c r="OFZ6" i="5"/>
  <c r="OGA6" i="5"/>
  <c r="OGB6" i="5"/>
  <c r="OGC6" i="5"/>
  <c r="OGD6" i="5"/>
  <c r="OGE6" i="5"/>
  <c r="OGF6" i="5"/>
  <c r="OGG6" i="5"/>
  <c r="OGH6" i="5"/>
  <c r="OGI6" i="5"/>
  <c r="OGJ6" i="5"/>
  <c r="OGK6" i="5"/>
  <c r="OGL6" i="5"/>
  <c r="OGM6" i="5"/>
  <c r="OGN6" i="5"/>
  <c r="OGO6" i="5"/>
  <c r="OGP6" i="5"/>
  <c r="OGQ6" i="5"/>
  <c r="OGR6" i="5"/>
  <c r="OGS6" i="5"/>
  <c r="OGT6" i="5"/>
  <c r="OGU6" i="5"/>
  <c r="OGV6" i="5"/>
  <c r="OGW6" i="5"/>
  <c r="OGX6" i="5"/>
  <c r="OGY6" i="5"/>
  <c r="OGZ6" i="5"/>
  <c r="OHA6" i="5"/>
  <c r="OHB6" i="5"/>
  <c r="OHC6" i="5"/>
  <c r="OHD6" i="5"/>
  <c r="OHE6" i="5"/>
  <c r="OHF6" i="5"/>
  <c r="OHG6" i="5"/>
  <c r="OHH6" i="5"/>
  <c r="OHI6" i="5"/>
  <c r="OHJ6" i="5"/>
  <c r="OHK6" i="5"/>
  <c r="OHL6" i="5"/>
  <c r="OHM6" i="5"/>
  <c r="OHN6" i="5"/>
  <c r="OHO6" i="5"/>
  <c r="OHP6" i="5"/>
  <c r="OHQ6" i="5"/>
  <c r="OHR6" i="5"/>
  <c r="OHS6" i="5"/>
  <c r="OHT6" i="5"/>
  <c r="OHU6" i="5"/>
  <c r="OHV6" i="5"/>
  <c r="OHW6" i="5"/>
  <c r="OHX6" i="5"/>
  <c r="OHY6" i="5"/>
  <c r="OHZ6" i="5"/>
  <c r="OIA6" i="5"/>
  <c r="OIB6" i="5"/>
  <c r="OIC6" i="5"/>
  <c r="OID6" i="5"/>
  <c r="OIE6" i="5"/>
  <c r="OIF6" i="5"/>
  <c r="OIG6" i="5"/>
  <c r="OIH6" i="5"/>
  <c r="OII6" i="5"/>
  <c r="OIJ6" i="5"/>
  <c r="OIK6" i="5"/>
  <c r="OIL6" i="5"/>
  <c r="OIM6" i="5"/>
  <c r="OIN6" i="5"/>
  <c r="OIO6" i="5"/>
  <c r="OIP6" i="5"/>
  <c r="OIQ6" i="5"/>
  <c r="OIR6" i="5"/>
  <c r="OIS6" i="5"/>
  <c r="OIT6" i="5"/>
  <c r="OIU6" i="5"/>
  <c r="OIV6" i="5"/>
  <c r="OIW6" i="5"/>
  <c r="OIX6" i="5"/>
  <c r="OIY6" i="5"/>
  <c r="OIZ6" i="5"/>
  <c r="OJA6" i="5"/>
  <c r="OJB6" i="5"/>
  <c r="OJC6" i="5"/>
  <c r="OJD6" i="5"/>
  <c r="OJE6" i="5"/>
  <c r="OJF6" i="5"/>
  <c r="OJG6" i="5"/>
  <c r="OJH6" i="5"/>
  <c r="OJI6" i="5"/>
  <c r="OJJ6" i="5"/>
  <c r="OJK6" i="5"/>
  <c r="OJL6" i="5"/>
  <c r="OJM6" i="5"/>
  <c r="OJN6" i="5"/>
  <c r="OJO6" i="5"/>
  <c r="OJP6" i="5"/>
  <c r="OJQ6" i="5"/>
  <c r="OJR6" i="5"/>
  <c r="OJS6" i="5"/>
  <c r="OJT6" i="5"/>
  <c r="OJU6" i="5"/>
  <c r="OJV6" i="5"/>
  <c r="OJW6" i="5"/>
  <c r="OJX6" i="5"/>
  <c r="OJY6" i="5"/>
  <c r="OJZ6" i="5"/>
  <c r="OKA6" i="5"/>
  <c r="OKB6" i="5"/>
  <c r="OKC6" i="5"/>
  <c r="OKD6" i="5"/>
  <c r="OKE6" i="5"/>
  <c r="OKF6" i="5"/>
  <c r="OKG6" i="5"/>
  <c r="OKH6" i="5"/>
  <c r="OKI6" i="5"/>
  <c r="OKJ6" i="5"/>
  <c r="OKK6" i="5"/>
  <c r="OKL6" i="5"/>
  <c r="OKM6" i="5"/>
  <c r="OKN6" i="5"/>
  <c r="OKO6" i="5"/>
  <c r="OKP6" i="5"/>
  <c r="OKQ6" i="5"/>
  <c r="OKR6" i="5"/>
  <c r="OKS6" i="5"/>
  <c r="OKT6" i="5"/>
  <c r="OKU6" i="5"/>
  <c r="OKV6" i="5"/>
  <c r="OKW6" i="5"/>
  <c r="OKX6" i="5"/>
  <c r="OKY6" i="5"/>
  <c r="OKZ6" i="5"/>
  <c r="OLA6" i="5"/>
  <c r="OLB6" i="5"/>
  <c r="OLC6" i="5"/>
  <c r="OLD6" i="5"/>
  <c r="OLE6" i="5"/>
  <c r="OLF6" i="5"/>
  <c r="OLG6" i="5"/>
  <c r="OLH6" i="5"/>
  <c r="OLI6" i="5"/>
  <c r="OLJ6" i="5"/>
  <c r="OLK6" i="5"/>
  <c r="OLL6" i="5"/>
  <c r="OLM6" i="5"/>
  <c r="OLN6" i="5"/>
  <c r="OLO6" i="5"/>
  <c r="OLP6" i="5"/>
  <c r="OLQ6" i="5"/>
  <c r="OLR6" i="5"/>
  <c r="OLS6" i="5"/>
  <c r="OLT6" i="5"/>
  <c r="OLU6" i="5"/>
  <c r="OLV6" i="5"/>
  <c r="OLW6" i="5"/>
  <c r="OLX6" i="5"/>
  <c r="OLY6" i="5"/>
  <c r="OLZ6" i="5"/>
  <c r="OMA6" i="5"/>
  <c r="OMB6" i="5"/>
  <c r="OMC6" i="5"/>
  <c r="OMD6" i="5"/>
  <c r="OME6" i="5"/>
  <c r="OMF6" i="5"/>
  <c r="OMG6" i="5"/>
  <c r="OMH6" i="5"/>
  <c r="OMI6" i="5"/>
  <c r="OMJ6" i="5"/>
  <c r="OMK6" i="5"/>
  <c r="OML6" i="5"/>
  <c r="OMM6" i="5"/>
  <c r="OMN6" i="5"/>
  <c r="OMO6" i="5"/>
  <c r="OMP6" i="5"/>
  <c r="OMQ6" i="5"/>
  <c r="OMR6" i="5"/>
  <c r="OMS6" i="5"/>
  <c r="OMT6" i="5"/>
  <c r="OMU6" i="5"/>
  <c r="OMV6" i="5"/>
  <c r="OMW6" i="5"/>
  <c r="OMX6" i="5"/>
  <c r="OMY6" i="5"/>
  <c r="OMZ6" i="5"/>
  <c r="ONA6" i="5"/>
  <c r="ONB6" i="5"/>
  <c r="ONC6" i="5"/>
  <c r="OND6" i="5"/>
  <c r="ONE6" i="5"/>
  <c r="ONF6" i="5"/>
  <c r="ONG6" i="5"/>
  <c r="ONH6" i="5"/>
  <c r="ONI6" i="5"/>
  <c r="ONJ6" i="5"/>
  <c r="ONK6" i="5"/>
  <c r="ONL6" i="5"/>
  <c r="ONM6" i="5"/>
  <c r="ONN6" i="5"/>
  <c r="ONO6" i="5"/>
  <c r="ONP6" i="5"/>
  <c r="ONQ6" i="5"/>
  <c r="ONR6" i="5"/>
  <c r="ONS6" i="5"/>
  <c r="ONT6" i="5"/>
  <c r="ONU6" i="5"/>
  <c r="ONV6" i="5"/>
  <c r="ONW6" i="5"/>
  <c r="ONX6" i="5"/>
  <c r="ONY6" i="5"/>
  <c r="ONZ6" i="5"/>
  <c r="OOA6" i="5"/>
  <c r="OOB6" i="5"/>
  <c r="OOC6" i="5"/>
  <c r="OOD6" i="5"/>
  <c r="OOE6" i="5"/>
  <c r="OOF6" i="5"/>
  <c r="OOG6" i="5"/>
  <c r="OOH6" i="5"/>
  <c r="OOI6" i="5"/>
  <c r="OOJ6" i="5"/>
  <c r="OOK6" i="5"/>
  <c r="OOL6" i="5"/>
  <c r="OOM6" i="5"/>
  <c r="OON6" i="5"/>
  <c r="OOO6" i="5"/>
  <c r="OOP6" i="5"/>
  <c r="OOQ6" i="5"/>
  <c r="OOR6" i="5"/>
  <c r="OOS6" i="5"/>
  <c r="OOT6" i="5"/>
  <c r="OOU6" i="5"/>
  <c r="OOV6" i="5"/>
  <c r="OOW6" i="5"/>
  <c r="OOX6" i="5"/>
  <c r="OOY6" i="5"/>
  <c r="OOZ6" i="5"/>
  <c r="OPA6" i="5"/>
  <c r="OPB6" i="5"/>
  <c r="OPC6" i="5"/>
  <c r="OPD6" i="5"/>
  <c r="OPE6" i="5"/>
  <c r="OPF6" i="5"/>
  <c r="OPG6" i="5"/>
  <c r="OPH6" i="5"/>
  <c r="OPI6" i="5"/>
  <c r="OPJ6" i="5"/>
  <c r="OPK6" i="5"/>
  <c r="OPL6" i="5"/>
  <c r="OPM6" i="5"/>
  <c r="OPN6" i="5"/>
  <c r="OPO6" i="5"/>
  <c r="OPP6" i="5"/>
  <c r="OPQ6" i="5"/>
  <c r="OPR6" i="5"/>
  <c r="OPS6" i="5"/>
  <c r="OPT6" i="5"/>
  <c r="OPU6" i="5"/>
  <c r="OPV6" i="5"/>
  <c r="OPW6" i="5"/>
  <c r="OPX6" i="5"/>
  <c r="OPY6" i="5"/>
  <c r="OPZ6" i="5"/>
  <c r="OQA6" i="5"/>
  <c r="OQB6" i="5"/>
  <c r="OQC6" i="5"/>
  <c r="OQD6" i="5"/>
  <c r="OQE6" i="5"/>
  <c r="OQF6" i="5"/>
  <c r="OQG6" i="5"/>
  <c r="OQH6" i="5"/>
  <c r="OQI6" i="5"/>
  <c r="OQJ6" i="5"/>
  <c r="OQK6" i="5"/>
  <c r="OQL6" i="5"/>
  <c r="OQM6" i="5"/>
  <c r="OQN6" i="5"/>
  <c r="OQO6" i="5"/>
  <c r="OQP6" i="5"/>
  <c r="OQQ6" i="5"/>
  <c r="OQR6" i="5"/>
  <c r="OQS6" i="5"/>
  <c r="OQT6" i="5"/>
  <c r="OQU6" i="5"/>
  <c r="OQV6" i="5"/>
  <c r="OQW6" i="5"/>
  <c r="OQX6" i="5"/>
  <c r="OQY6" i="5"/>
  <c r="OQZ6" i="5"/>
  <c r="ORA6" i="5"/>
  <c r="ORB6" i="5"/>
  <c r="ORC6" i="5"/>
  <c r="ORD6" i="5"/>
  <c r="ORE6" i="5"/>
  <c r="ORF6" i="5"/>
  <c r="ORG6" i="5"/>
  <c r="ORH6" i="5"/>
  <c r="ORI6" i="5"/>
  <c r="ORJ6" i="5"/>
  <c r="ORK6" i="5"/>
  <c r="ORL6" i="5"/>
  <c r="ORM6" i="5"/>
  <c r="ORN6" i="5"/>
  <c r="ORO6" i="5"/>
  <c r="ORP6" i="5"/>
  <c r="ORQ6" i="5"/>
  <c r="ORR6" i="5"/>
  <c r="ORS6" i="5"/>
  <c r="ORT6" i="5"/>
  <c r="ORU6" i="5"/>
  <c r="ORV6" i="5"/>
  <c r="ORW6" i="5"/>
  <c r="ORX6" i="5"/>
  <c r="ORY6" i="5"/>
  <c r="ORZ6" i="5"/>
  <c r="OSA6" i="5"/>
  <c r="OSB6" i="5"/>
  <c r="OSC6" i="5"/>
  <c r="OSD6" i="5"/>
  <c r="OSE6" i="5"/>
  <c r="OSF6" i="5"/>
  <c r="OSG6" i="5"/>
  <c r="OSH6" i="5"/>
  <c r="OSI6" i="5"/>
  <c r="OSJ6" i="5"/>
  <c r="OSK6" i="5"/>
  <c r="OSL6" i="5"/>
  <c r="OSM6" i="5"/>
  <c r="OSN6" i="5"/>
  <c r="OSO6" i="5"/>
  <c r="OSP6" i="5"/>
  <c r="OSQ6" i="5"/>
  <c r="OSR6" i="5"/>
  <c r="OSS6" i="5"/>
  <c r="OST6" i="5"/>
  <c r="OSU6" i="5"/>
  <c r="OSV6" i="5"/>
  <c r="OSW6" i="5"/>
  <c r="OSX6" i="5"/>
  <c r="OSY6" i="5"/>
  <c r="OSZ6" i="5"/>
  <c r="OTA6" i="5"/>
  <c r="OTB6" i="5"/>
  <c r="OTC6" i="5"/>
  <c r="OTD6" i="5"/>
  <c r="OTE6" i="5"/>
  <c r="OTF6" i="5"/>
  <c r="OTG6" i="5"/>
  <c r="OTH6" i="5"/>
  <c r="OTI6" i="5"/>
  <c r="OTJ6" i="5"/>
  <c r="OTK6" i="5"/>
  <c r="OTL6" i="5"/>
  <c r="OTM6" i="5"/>
  <c r="OTN6" i="5"/>
  <c r="OTO6" i="5"/>
  <c r="OTP6" i="5"/>
  <c r="OTQ6" i="5"/>
  <c r="OTR6" i="5"/>
  <c r="OTS6" i="5"/>
  <c r="OTT6" i="5"/>
  <c r="OTU6" i="5"/>
  <c r="OTV6" i="5"/>
  <c r="OTW6" i="5"/>
  <c r="OTX6" i="5"/>
  <c r="OTY6" i="5"/>
  <c r="OTZ6" i="5"/>
  <c r="OUA6" i="5"/>
  <c r="OUB6" i="5"/>
  <c r="OUC6" i="5"/>
  <c r="OUD6" i="5"/>
  <c r="OUE6" i="5"/>
  <c r="OUF6" i="5"/>
  <c r="OUG6" i="5"/>
  <c r="OUH6" i="5"/>
  <c r="OUI6" i="5"/>
  <c r="OUJ6" i="5"/>
  <c r="OUK6" i="5"/>
  <c r="OUL6" i="5"/>
  <c r="OUM6" i="5"/>
  <c r="OUN6" i="5"/>
  <c r="OUO6" i="5"/>
  <c r="OUP6" i="5"/>
  <c r="OUQ6" i="5"/>
  <c r="OUR6" i="5"/>
  <c r="OUS6" i="5"/>
  <c r="OUT6" i="5"/>
  <c r="OUU6" i="5"/>
  <c r="OUV6" i="5"/>
  <c r="OUW6" i="5"/>
  <c r="OUX6" i="5"/>
  <c r="OUY6" i="5"/>
  <c r="OUZ6" i="5"/>
  <c r="OVA6" i="5"/>
  <c r="OVB6" i="5"/>
  <c r="OVC6" i="5"/>
  <c r="OVD6" i="5"/>
  <c r="OVE6" i="5"/>
  <c r="OVF6" i="5"/>
  <c r="OVG6" i="5"/>
  <c r="OVH6" i="5"/>
  <c r="OVI6" i="5"/>
  <c r="OVJ6" i="5"/>
  <c r="OVK6" i="5"/>
  <c r="OVL6" i="5"/>
  <c r="OVM6" i="5"/>
  <c r="OVN6" i="5"/>
  <c r="OVO6" i="5"/>
  <c r="OVP6" i="5"/>
  <c r="OVQ6" i="5"/>
  <c r="OVR6" i="5"/>
  <c r="OVS6" i="5"/>
  <c r="OVT6" i="5"/>
  <c r="OVU6" i="5"/>
  <c r="OVV6" i="5"/>
  <c r="OVW6" i="5"/>
  <c r="OVX6" i="5"/>
  <c r="OVY6" i="5"/>
  <c r="OVZ6" i="5"/>
  <c r="OWA6" i="5"/>
  <c r="OWB6" i="5"/>
  <c r="OWC6" i="5"/>
  <c r="OWD6" i="5"/>
  <c r="OWE6" i="5"/>
  <c r="OWF6" i="5"/>
  <c r="OWG6" i="5"/>
  <c r="OWH6" i="5"/>
  <c r="OWI6" i="5"/>
  <c r="OWJ6" i="5"/>
  <c r="OWK6" i="5"/>
  <c r="OWL6" i="5"/>
  <c r="OWM6" i="5"/>
  <c r="OWN6" i="5"/>
  <c r="OWO6" i="5"/>
  <c r="OWP6" i="5"/>
  <c r="OWQ6" i="5"/>
  <c r="OWR6" i="5"/>
  <c r="OWS6" i="5"/>
  <c r="OWT6" i="5"/>
  <c r="OWU6" i="5"/>
  <c r="OWV6" i="5"/>
  <c r="OWW6" i="5"/>
  <c r="OWX6" i="5"/>
  <c r="OWY6" i="5"/>
  <c r="OWZ6" i="5"/>
  <c r="OXA6" i="5"/>
  <c r="OXB6" i="5"/>
  <c r="OXC6" i="5"/>
  <c r="OXD6" i="5"/>
  <c r="OXE6" i="5"/>
  <c r="OXF6" i="5"/>
  <c r="OXG6" i="5"/>
  <c r="OXH6" i="5"/>
  <c r="OXI6" i="5"/>
  <c r="OXJ6" i="5"/>
  <c r="OXK6" i="5"/>
  <c r="OXL6" i="5"/>
  <c r="OXM6" i="5"/>
  <c r="OXN6" i="5"/>
  <c r="OXO6" i="5"/>
  <c r="OXP6" i="5"/>
  <c r="OXQ6" i="5"/>
  <c r="OXR6" i="5"/>
  <c r="OXS6" i="5"/>
  <c r="OXT6" i="5"/>
  <c r="OXU6" i="5"/>
  <c r="OXV6" i="5"/>
  <c r="OXW6" i="5"/>
  <c r="OXX6" i="5"/>
  <c r="OXY6" i="5"/>
  <c r="OXZ6" i="5"/>
  <c r="OYA6" i="5"/>
  <c r="OYB6" i="5"/>
  <c r="OYC6" i="5"/>
  <c r="OYD6" i="5"/>
  <c r="OYE6" i="5"/>
  <c r="OYF6" i="5"/>
  <c r="OYG6" i="5"/>
  <c r="OYH6" i="5"/>
  <c r="OYI6" i="5"/>
  <c r="OYJ6" i="5"/>
  <c r="OYK6" i="5"/>
  <c r="OYL6" i="5"/>
  <c r="OYM6" i="5"/>
  <c r="OYN6" i="5"/>
  <c r="OYO6" i="5"/>
  <c r="OYP6" i="5"/>
  <c r="OYQ6" i="5"/>
  <c r="OYR6" i="5"/>
  <c r="OYS6" i="5"/>
  <c r="OYT6" i="5"/>
  <c r="OYU6" i="5"/>
  <c r="OYV6" i="5"/>
  <c r="OYW6" i="5"/>
  <c r="OYX6" i="5"/>
  <c r="OYY6" i="5"/>
  <c r="OYZ6" i="5"/>
  <c r="OZA6" i="5"/>
  <c r="OZB6" i="5"/>
  <c r="OZC6" i="5"/>
  <c r="OZD6" i="5"/>
  <c r="OZE6" i="5"/>
  <c r="OZF6" i="5"/>
  <c r="OZG6" i="5"/>
  <c r="OZH6" i="5"/>
  <c r="OZI6" i="5"/>
  <c r="OZJ6" i="5"/>
  <c r="OZK6" i="5"/>
  <c r="OZL6" i="5"/>
  <c r="OZM6" i="5"/>
  <c r="OZN6" i="5"/>
  <c r="OZO6" i="5"/>
  <c r="OZP6" i="5"/>
  <c r="OZQ6" i="5"/>
  <c r="OZR6" i="5"/>
  <c r="OZS6" i="5"/>
  <c r="OZT6" i="5"/>
  <c r="OZU6" i="5"/>
  <c r="OZV6" i="5"/>
  <c r="OZW6" i="5"/>
  <c r="OZX6" i="5"/>
  <c r="OZY6" i="5"/>
  <c r="OZZ6" i="5"/>
  <c r="PAA6" i="5"/>
  <c r="PAB6" i="5"/>
  <c r="PAC6" i="5"/>
  <c r="PAD6" i="5"/>
  <c r="PAE6" i="5"/>
  <c r="PAF6" i="5"/>
  <c r="PAG6" i="5"/>
  <c r="PAH6" i="5"/>
  <c r="PAI6" i="5"/>
  <c r="PAJ6" i="5"/>
  <c r="PAK6" i="5"/>
  <c r="PAL6" i="5"/>
  <c r="PAM6" i="5"/>
  <c r="PAN6" i="5"/>
  <c r="PAO6" i="5"/>
  <c r="PAP6" i="5"/>
  <c r="PAQ6" i="5"/>
  <c r="PAR6" i="5"/>
  <c r="PAS6" i="5"/>
  <c r="PAT6" i="5"/>
  <c r="PAU6" i="5"/>
  <c r="PAV6" i="5"/>
  <c r="PAW6" i="5"/>
  <c r="PAX6" i="5"/>
  <c r="PAY6" i="5"/>
  <c r="PAZ6" i="5"/>
  <c r="PBA6" i="5"/>
  <c r="PBB6" i="5"/>
  <c r="PBC6" i="5"/>
  <c r="PBD6" i="5"/>
  <c r="PBE6" i="5"/>
  <c r="PBF6" i="5"/>
  <c r="PBG6" i="5"/>
  <c r="PBH6" i="5"/>
  <c r="PBI6" i="5"/>
  <c r="PBJ6" i="5"/>
  <c r="PBK6" i="5"/>
  <c r="PBL6" i="5"/>
  <c r="PBM6" i="5"/>
  <c r="PBN6" i="5"/>
  <c r="PBO6" i="5"/>
  <c r="PBP6" i="5"/>
  <c r="PBQ6" i="5"/>
  <c r="PBR6" i="5"/>
  <c r="PBS6" i="5"/>
  <c r="PBT6" i="5"/>
  <c r="PBU6" i="5"/>
  <c r="PBV6" i="5"/>
  <c r="PBW6" i="5"/>
  <c r="PBX6" i="5"/>
  <c r="PBY6" i="5"/>
  <c r="PBZ6" i="5"/>
  <c r="PCA6" i="5"/>
  <c r="PCB6" i="5"/>
  <c r="PCC6" i="5"/>
  <c r="PCD6" i="5"/>
  <c r="PCE6" i="5"/>
  <c r="PCF6" i="5"/>
  <c r="PCG6" i="5"/>
  <c r="PCH6" i="5"/>
  <c r="PCI6" i="5"/>
  <c r="PCJ6" i="5"/>
  <c r="PCK6" i="5"/>
  <c r="PCL6" i="5"/>
  <c r="PCM6" i="5"/>
  <c r="PCN6" i="5"/>
  <c r="PCO6" i="5"/>
  <c r="PCP6" i="5"/>
  <c r="PCQ6" i="5"/>
  <c r="PCR6" i="5"/>
  <c r="PCS6" i="5"/>
  <c r="PCT6" i="5"/>
  <c r="PCU6" i="5"/>
  <c r="PCV6" i="5"/>
  <c r="PCW6" i="5"/>
  <c r="PCX6" i="5"/>
  <c r="PCY6" i="5"/>
  <c r="PCZ6" i="5"/>
  <c r="PDA6" i="5"/>
  <c r="PDB6" i="5"/>
  <c r="PDC6" i="5"/>
  <c r="PDD6" i="5"/>
  <c r="PDE6" i="5"/>
  <c r="PDF6" i="5"/>
  <c r="PDG6" i="5"/>
  <c r="PDH6" i="5"/>
  <c r="PDI6" i="5"/>
  <c r="PDJ6" i="5"/>
  <c r="PDK6" i="5"/>
  <c r="PDL6" i="5"/>
  <c r="PDM6" i="5"/>
  <c r="PDN6" i="5"/>
  <c r="PDO6" i="5"/>
  <c r="PDP6" i="5"/>
  <c r="PDQ6" i="5"/>
  <c r="PDR6" i="5"/>
  <c r="PDS6" i="5"/>
  <c r="PDT6" i="5"/>
  <c r="PDU6" i="5"/>
  <c r="PDV6" i="5"/>
  <c r="PDW6" i="5"/>
  <c r="PDX6" i="5"/>
  <c r="PDY6" i="5"/>
  <c r="PDZ6" i="5"/>
  <c r="PEA6" i="5"/>
  <c r="PEB6" i="5"/>
  <c r="PEC6" i="5"/>
  <c r="PED6" i="5"/>
  <c r="PEE6" i="5"/>
  <c r="PEF6" i="5"/>
  <c r="PEG6" i="5"/>
  <c r="PEH6" i="5"/>
  <c r="PEI6" i="5"/>
  <c r="PEJ6" i="5"/>
  <c r="PEK6" i="5"/>
  <c r="PEL6" i="5"/>
  <c r="PEM6" i="5"/>
  <c r="PEN6" i="5"/>
  <c r="PEO6" i="5"/>
  <c r="PEP6" i="5"/>
  <c r="PEQ6" i="5"/>
  <c r="PER6" i="5"/>
  <c r="PES6" i="5"/>
  <c r="PET6" i="5"/>
  <c r="PEU6" i="5"/>
  <c r="PEV6" i="5"/>
  <c r="PEW6" i="5"/>
  <c r="PEX6" i="5"/>
  <c r="PEY6" i="5"/>
  <c r="PEZ6" i="5"/>
  <c r="PFA6" i="5"/>
  <c r="PFB6" i="5"/>
  <c r="PFC6" i="5"/>
  <c r="PFD6" i="5"/>
  <c r="PFE6" i="5"/>
  <c r="PFF6" i="5"/>
  <c r="PFG6" i="5"/>
  <c r="PFH6" i="5"/>
  <c r="PFI6" i="5"/>
  <c r="PFJ6" i="5"/>
  <c r="PFK6" i="5"/>
  <c r="PFL6" i="5"/>
  <c r="PFM6" i="5"/>
  <c r="PFN6" i="5"/>
  <c r="PFO6" i="5"/>
  <c r="PFP6" i="5"/>
  <c r="PFQ6" i="5"/>
  <c r="PFR6" i="5"/>
  <c r="PFS6" i="5"/>
  <c r="PFT6" i="5"/>
  <c r="PFU6" i="5"/>
  <c r="PFV6" i="5"/>
  <c r="PFW6" i="5"/>
  <c r="PFX6" i="5"/>
  <c r="PFY6" i="5"/>
  <c r="PFZ6" i="5"/>
  <c r="PGA6" i="5"/>
  <c r="PGB6" i="5"/>
  <c r="PGC6" i="5"/>
  <c r="PGD6" i="5"/>
  <c r="PGE6" i="5"/>
  <c r="PGF6" i="5"/>
  <c r="PGG6" i="5"/>
  <c r="PGH6" i="5"/>
  <c r="PGI6" i="5"/>
  <c r="PGJ6" i="5"/>
  <c r="PGK6" i="5"/>
  <c r="PGL6" i="5"/>
  <c r="PGM6" i="5"/>
  <c r="PGN6" i="5"/>
  <c r="PGO6" i="5"/>
  <c r="PGP6" i="5"/>
  <c r="PGQ6" i="5"/>
  <c r="PGR6" i="5"/>
  <c r="PGS6" i="5"/>
  <c r="PGT6" i="5"/>
  <c r="PGU6" i="5"/>
  <c r="PGV6" i="5"/>
  <c r="PGW6" i="5"/>
  <c r="PGX6" i="5"/>
  <c r="PGY6" i="5"/>
  <c r="PGZ6" i="5"/>
  <c r="PHA6" i="5"/>
  <c r="PHB6" i="5"/>
  <c r="PHC6" i="5"/>
  <c r="PHD6" i="5"/>
  <c r="PHE6" i="5"/>
  <c r="PHF6" i="5"/>
  <c r="PHG6" i="5"/>
  <c r="PHH6" i="5"/>
  <c r="PHI6" i="5"/>
  <c r="PHJ6" i="5"/>
  <c r="PHK6" i="5"/>
  <c r="PHL6" i="5"/>
  <c r="PHM6" i="5"/>
  <c r="PHN6" i="5"/>
  <c r="PHO6" i="5"/>
  <c r="PHP6" i="5"/>
  <c r="PHQ6" i="5"/>
  <c r="PHR6" i="5"/>
  <c r="PHS6" i="5"/>
  <c r="PHT6" i="5"/>
  <c r="PHU6" i="5"/>
  <c r="PHV6" i="5"/>
  <c r="PHW6" i="5"/>
  <c r="PHX6" i="5"/>
  <c r="PHY6" i="5"/>
  <c r="PHZ6" i="5"/>
  <c r="PIA6" i="5"/>
  <c r="PIB6" i="5"/>
  <c r="PIC6" i="5"/>
  <c r="PID6" i="5"/>
  <c r="PIE6" i="5"/>
  <c r="PIF6" i="5"/>
  <c r="PIG6" i="5"/>
  <c r="PIH6" i="5"/>
  <c r="PII6" i="5"/>
  <c r="PIJ6" i="5"/>
  <c r="PIK6" i="5"/>
  <c r="PIL6" i="5"/>
  <c r="PIM6" i="5"/>
  <c r="PIN6" i="5"/>
  <c r="PIO6" i="5"/>
  <c r="PIP6" i="5"/>
  <c r="PIQ6" i="5"/>
  <c r="PIR6" i="5"/>
  <c r="PIS6" i="5"/>
  <c r="PIT6" i="5"/>
  <c r="PIU6" i="5"/>
  <c r="PIV6" i="5"/>
  <c r="PIW6" i="5"/>
  <c r="PIX6" i="5"/>
  <c r="PIY6" i="5"/>
  <c r="PIZ6" i="5"/>
  <c r="PJA6" i="5"/>
  <c r="PJB6" i="5"/>
  <c r="PJC6" i="5"/>
  <c r="PJD6" i="5"/>
  <c r="PJE6" i="5"/>
  <c r="PJF6" i="5"/>
  <c r="PJG6" i="5"/>
  <c r="PJH6" i="5"/>
  <c r="PJI6" i="5"/>
  <c r="PJJ6" i="5"/>
  <c r="PJK6" i="5"/>
  <c r="PJL6" i="5"/>
  <c r="PJM6" i="5"/>
  <c r="PJN6" i="5"/>
  <c r="PJO6" i="5"/>
  <c r="PJP6" i="5"/>
  <c r="PJQ6" i="5"/>
  <c r="PJR6" i="5"/>
  <c r="PJS6" i="5"/>
  <c r="PJT6" i="5"/>
  <c r="PJU6" i="5"/>
  <c r="PJV6" i="5"/>
  <c r="PJW6" i="5"/>
  <c r="PJX6" i="5"/>
  <c r="PJY6" i="5"/>
  <c r="PJZ6" i="5"/>
  <c r="PKA6" i="5"/>
  <c r="PKB6" i="5"/>
  <c r="PKC6" i="5"/>
  <c r="PKD6" i="5"/>
  <c r="PKE6" i="5"/>
  <c r="PKF6" i="5"/>
  <c r="PKG6" i="5"/>
  <c r="PKH6" i="5"/>
  <c r="PKI6" i="5"/>
  <c r="PKJ6" i="5"/>
  <c r="PKK6" i="5"/>
  <c r="PKL6" i="5"/>
  <c r="PKM6" i="5"/>
  <c r="PKN6" i="5"/>
  <c r="PKO6" i="5"/>
  <c r="PKP6" i="5"/>
  <c r="PKQ6" i="5"/>
  <c r="PKR6" i="5"/>
  <c r="PKS6" i="5"/>
  <c r="PKT6" i="5"/>
  <c r="PKU6" i="5"/>
  <c r="PKV6" i="5"/>
  <c r="PKW6" i="5"/>
  <c r="PKX6" i="5"/>
  <c r="PKY6" i="5"/>
  <c r="PKZ6" i="5"/>
  <c r="PLA6" i="5"/>
  <c r="PLB6" i="5"/>
  <c r="PLC6" i="5"/>
  <c r="PLD6" i="5"/>
  <c r="PLE6" i="5"/>
  <c r="PLF6" i="5"/>
  <c r="PLG6" i="5"/>
  <c r="PLH6" i="5"/>
  <c r="PLI6" i="5"/>
  <c r="PLJ6" i="5"/>
  <c r="PLK6" i="5"/>
  <c r="PLL6" i="5"/>
  <c r="PLM6" i="5"/>
  <c r="PLN6" i="5"/>
  <c r="PLO6" i="5"/>
  <c r="PLP6" i="5"/>
  <c r="PLQ6" i="5"/>
  <c r="PLR6" i="5"/>
  <c r="PLS6" i="5"/>
  <c r="PLT6" i="5"/>
  <c r="PLU6" i="5"/>
  <c r="PLV6" i="5"/>
  <c r="PLW6" i="5"/>
  <c r="PLX6" i="5"/>
  <c r="PLY6" i="5"/>
  <c r="PLZ6" i="5"/>
  <c r="PMA6" i="5"/>
  <c r="PMB6" i="5"/>
  <c r="PMC6" i="5"/>
  <c r="PMD6" i="5"/>
  <c r="PME6" i="5"/>
  <c r="PMF6" i="5"/>
  <c r="PMG6" i="5"/>
  <c r="PMH6" i="5"/>
  <c r="PMI6" i="5"/>
  <c r="PMJ6" i="5"/>
  <c r="PMK6" i="5"/>
  <c r="PML6" i="5"/>
  <c r="PMM6" i="5"/>
  <c r="PMN6" i="5"/>
  <c r="PMO6" i="5"/>
  <c r="PMP6" i="5"/>
  <c r="PMQ6" i="5"/>
  <c r="PMR6" i="5"/>
  <c r="PMS6" i="5"/>
  <c r="PMT6" i="5"/>
  <c r="PMU6" i="5"/>
  <c r="PMV6" i="5"/>
  <c r="PMW6" i="5"/>
  <c r="PMX6" i="5"/>
  <c r="PMY6" i="5"/>
  <c r="PMZ6" i="5"/>
  <c r="PNA6" i="5"/>
  <c r="PNB6" i="5"/>
  <c r="PNC6" i="5"/>
  <c r="PND6" i="5"/>
  <c r="PNE6" i="5"/>
  <c r="PNF6" i="5"/>
  <c r="PNG6" i="5"/>
  <c r="PNH6" i="5"/>
  <c r="PNI6" i="5"/>
  <c r="PNJ6" i="5"/>
  <c r="PNK6" i="5"/>
  <c r="PNL6" i="5"/>
  <c r="PNM6" i="5"/>
  <c r="PNN6" i="5"/>
  <c r="PNO6" i="5"/>
  <c r="PNP6" i="5"/>
  <c r="PNQ6" i="5"/>
  <c r="PNR6" i="5"/>
  <c r="PNS6" i="5"/>
  <c r="PNT6" i="5"/>
  <c r="PNU6" i="5"/>
  <c r="PNV6" i="5"/>
  <c r="PNW6" i="5"/>
  <c r="PNX6" i="5"/>
  <c r="PNY6" i="5"/>
  <c r="PNZ6" i="5"/>
  <c r="POA6" i="5"/>
  <c r="POB6" i="5"/>
  <c r="POC6" i="5"/>
  <c r="POD6" i="5"/>
  <c r="POE6" i="5"/>
  <c r="POF6" i="5"/>
  <c r="POG6" i="5"/>
  <c r="POH6" i="5"/>
  <c r="POI6" i="5"/>
  <c r="POJ6" i="5"/>
  <c r="POK6" i="5"/>
  <c r="POL6" i="5"/>
  <c r="POM6" i="5"/>
  <c r="PON6" i="5"/>
  <c r="POO6" i="5"/>
  <c r="POP6" i="5"/>
  <c r="POQ6" i="5"/>
  <c r="POR6" i="5"/>
  <c r="POS6" i="5"/>
  <c r="POT6" i="5"/>
  <c r="POU6" i="5"/>
  <c r="POV6" i="5"/>
  <c r="POW6" i="5"/>
  <c r="POX6" i="5"/>
  <c r="POY6" i="5"/>
  <c r="POZ6" i="5"/>
  <c r="PPA6" i="5"/>
  <c r="PPB6" i="5"/>
  <c r="PPC6" i="5"/>
  <c r="PPD6" i="5"/>
  <c r="PPE6" i="5"/>
  <c r="PPF6" i="5"/>
  <c r="PPG6" i="5"/>
  <c r="PPH6" i="5"/>
  <c r="PPI6" i="5"/>
  <c r="PPJ6" i="5"/>
  <c r="PPK6" i="5"/>
  <c r="PPL6" i="5"/>
  <c r="PPM6" i="5"/>
  <c r="PPN6" i="5"/>
  <c r="PPO6" i="5"/>
  <c r="PPP6" i="5"/>
  <c r="PPQ6" i="5"/>
  <c r="PPR6" i="5"/>
  <c r="PPS6" i="5"/>
  <c r="PPT6" i="5"/>
  <c r="PPU6" i="5"/>
  <c r="PPV6" i="5"/>
  <c r="PPW6" i="5"/>
  <c r="PPX6" i="5"/>
  <c r="PPY6" i="5"/>
  <c r="PPZ6" i="5"/>
  <c r="PQA6" i="5"/>
  <c r="PQB6" i="5"/>
  <c r="PQC6" i="5"/>
  <c r="PQD6" i="5"/>
  <c r="PQE6" i="5"/>
  <c r="PQF6" i="5"/>
  <c r="PQG6" i="5"/>
  <c r="PQH6" i="5"/>
  <c r="PQI6" i="5"/>
  <c r="PQJ6" i="5"/>
  <c r="PQK6" i="5"/>
  <c r="PQL6" i="5"/>
  <c r="PQM6" i="5"/>
  <c r="PQN6" i="5"/>
  <c r="PQO6" i="5"/>
  <c r="PQP6" i="5"/>
  <c r="PQQ6" i="5"/>
  <c r="PQR6" i="5"/>
  <c r="PQS6" i="5"/>
  <c r="PQT6" i="5"/>
  <c r="PQU6" i="5"/>
  <c r="PQV6" i="5"/>
  <c r="PQW6" i="5"/>
  <c r="PQX6" i="5"/>
  <c r="PQY6" i="5"/>
  <c r="PQZ6" i="5"/>
  <c r="PRA6" i="5"/>
  <c r="PRB6" i="5"/>
  <c r="PRC6" i="5"/>
  <c r="PRD6" i="5"/>
  <c r="PRE6" i="5"/>
  <c r="PRF6" i="5"/>
  <c r="PRG6" i="5"/>
  <c r="PRH6" i="5"/>
  <c r="PRI6" i="5"/>
  <c r="PRJ6" i="5"/>
  <c r="PRK6" i="5"/>
  <c r="PRL6" i="5"/>
  <c r="PRM6" i="5"/>
  <c r="PRN6" i="5"/>
  <c r="PRO6" i="5"/>
  <c r="PRP6" i="5"/>
  <c r="PRQ6" i="5"/>
  <c r="PRR6" i="5"/>
  <c r="PRS6" i="5"/>
  <c r="PRT6" i="5"/>
  <c r="PRU6" i="5"/>
  <c r="PRV6" i="5"/>
  <c r="PRW6" i="5"/>
  <c r="PRX6" i="5"/>
  <c r="PRY6" i="5"/>
  <c r="PRZ6" i="5"/>
  <c r="PSA6" i="5"/>
  <c r="PSB6" i="5"/>
  <c r="PSC6" i="5"/>
  <c r="PSD6" i="5"/>
  <c r="PSE6" i="5"/>
  <c r="PSF6" i="5"/>
  <c r="PSG6" i="5"/>
  <c r="PSH6" i="5"/>
  <c r="PSI6" i="5"/>
  <c r="PSJ6" i="5"/>
  <c r="PSK6" i="5"/>
  <c r="PSL6" i="5"/>
  <c r="PSM6" i="5"/>
  <c r="PSN6" i="5"/>
  <c r="PSO6" i="5"/>
  <c r="PSP6" i="5"/>
  <c r="PSQ6" i="5"/>
  <c r="PSR6" i="5"/>
  <c r="PSS6" i="5"/>
  <c r="PST6" i="5"/>
  <c r="PSU6" i="5"/>
  <c r="PSV6" i="5"/>
  <c r="PSW6" i="5"/>
  <c r="PSX6" i="5"/>
  <c r="PSY6" i="5"/>
  <c r="PSZ6" i="5"/>
  <c r="PTA6" i="5"/>
  <c r="PTB6" i="5"/>
  <c r="PTC6" i="5"/>
  <c r="PTD6" i="5"/>
  <c r="PTE6" i="5"/>
  <c r="PTF6" i="5"/>
  <c r="PTG6" i="5"/>
  <c r="PTH6" i="5"/>
  <c r="PTI6" i="5"/>
  <c r="PTJ6" i="5"/>
  <c r="PTK6" i="5"/>
  <c r="PTL6" i="5"/>
  <c r="PTM6" i="5"/>
  <c r="PTN6" i="5"/>
  <c r="PTO6" i="5"/>
  <c r="PTP6" i="5"/>
  <c r="PTQ6" i="5"/>
  <c r="PTR6" i="5"/>
  <c r="PTS6" i="5"/>
  <c r="PTT6" i="5"/>
  <c r="PTU6" i="5"/>
  <c r="PTV6" i="5"/>
  <c r="PTW6" i="5"/>
  <c r="PTX6" i="5"/>
  <c r="PTY6" i="5"/>
  <c r="PTZ6" i="5"/>
  <c r="PUA6" i="5"/>
  <c r="PUB6" i="5"/>
  <c r="PUC6" i="5"/>
  <c r="PUD6" i="5"/>
  <c r="PUE6" i="5"/>
  <c r="PUF6" i="5"/>
  <c r="PUG6" i="5"/>
  <c r="PUH6" i="5"/>
  <c r="PUI6" i="5"/>
  <c r="PUJ6" i="5"/>
  <c r="PUK6" i="5"/>
  <c r="PUL6" i="5"/>
  <c r="PUM6" i="5"/>
  <c r="PUN6" i="5"/>
  <c r="PUO6" i="5"/>
  <c r="PUP6" i="5"/>
  <c r="PUQ6" i="5"/>
  <c r="PUR6" i="5"/>
  <c r="PUS6" i="5"/>
  <c r="PUT6" i="5"/>
  <c r="PUU6" i="5"/>
  <c r="PUV6" i="5"/>
  <c r="PUW6" i="5"/>
  <c r="PUX6" i="5"/>
  <c r="PUY6" i="5"/>
  <c r="PUZ6" i="5"/>
  <c r="PVA6" i="5"/>
  <c r="PVB6" i="5"/>
  <c r="PVC6" i="5"/>
  <c r="PVD6" i="5"/>
  <c r="PVE6" i="5"/>
  <c r="PVF6" i="5"/>
  <c r="PVG6" i="5"/>
  <c r="PVH6" i="5"/>
  <c r="PVI6" i="5"/>
  <c r="PVJ6" i="5"/>
  <c r="PVK6" i="5"/>
  <c r="PVL6" i="5"/>
  <c r="PVM6" i="5"/>
  <c r="PVN6" i="5"/>
  <c r="PVO6" i="5"/>
  <c r="PVP6" i="5"/>
  <c r="PVQ6" i="5"/>
  <c r="PVR6" i="5"/>
  <c r="PVS6" i="5"/>
  <c r="PVT6" i="5"/>
  <c r="PVU6" i="5"/>
  <c r="PVV6" i="5"/>
  <c r="PVW6" i="5"/>
  <c r="PVX6" i="5"/>
  <c r="PVY6" i="5"/>
  <c r="PVZ6" i="5"/>
  <c r="PWA6" i="5"/>
  <c r="PWB6" i="5"/>
  <c r="PWC6" i="5"/>
  <c r="PWD6" i="5"/>
  <c r="PWE6" i="5"/>
  <c r="PWF6" i="5"/>
  <c r="PWG6" i="5"/>
  <c r="PWH6" i="5"/>
  <c r="PWI6" i="5"/>
  <c r="PWJ6" i="5"/>
  <c r="PWK6" i="5"/>
  <c r="PWL6" i="5"/>
  <c r="PWM6" i="5"/>
  <c r="PWN6" i="5"/>
  <c r="PWO6" i="5"/>
  <c r="PWP6" i="5"/>
  <c r="PWQ6" i="5"/>
  <c r="PWR6" i="5"/>
  <c r="PWS6" i="5"/>
  <c r="PWT6" i="5"/>
  <c r="PWU6" i="5"/>
  <c r="PWV6" i="5"/>
  <c r="PWW6" i="5"/>
  <c r="PWX6" i="5"/>
  <c r="PWY6" i="5"/>
  <c r="PWZ6" i="5"/>
  <c r="PXA6" i="5"/>
  <c r="PXB6" i="5"/>
  <c r="PXC6" i="5"/>
  <c r="PXD6" i="5"/>
  <c r="PXE6" i="5"/>
  <c r="PXF6" i="5"/>
  <c r="PXG6" i="5"/>
  <c r="PXH6" i="5"/>
  <c r="PXI6" i="5"/>
  <c r="PXJ6" i="5"/>
  <c r="PXK6" i="5"/>
  <c r="PXL6" i="5"/>
  <c r="PXM6" i="5"/>
  <c r="PXN6" i="5"/>
  <c r="PXO6" i="5"/>
  <c r="PXP6" i="5"/>
  <c r="PXQ6" i="5"/>
  <c r="PXR6" i="5"/>
  <c r="PXS6" i="5"/>
  <c r="PXT6" i="5"/>
  <c r="PXU6" i="5"/>
  <c r="PXV6" i="5"/>
  <c r="PXW6" i="5"/>
  <c r="PXX6" i="5"/>
  <c r="PXY6" i="5"/>
  <c r="PXZ6" i="5"/>
  <c r="PYA6" i="5"/>
  <c r="PYB6" i="5"/>
  <c r="PYC6" i="5"/>
  <c r="PYD6" i="5"/>
  <c r="PYE6" i="5"/>
  <c r="PYF6" i="5"/>
  <c r="PYG6" i="5"/>
  <c r="PYH6" i="5"/>
  <c r="PYI6" i="5"/>
  <c r="PYJ6" i="5"/>
  <c r="PYK6" i="5"/>
  <c r="PYL6" i="5"/>
  <c r="PYM6" i="5"/>
  <c r="PYN6" i="5"/>
  <c r="PYO6" i="5"/>
  <c r="PYP6" i="5"/>
  <c r="PYQ6" i="5"/>
  <c r="PYR6" i="5"/>
  <c r="PYS6" i="5"/>
  <c r="PYT6" i="5"/>
  <c r="PYU6" i="5"/>
  <c r="PYV6" i="5"/>
  <c r="PYW6" i="5"/>
  <c r="PYX6" i="5"/>
  <c r="PYY6" i="5"/>
  <c r="PYZ6" i="5"/>
  <c r="PZA6" i="5"/>
  <c r="PZB6" i="5"/>
  <c r="PZC6" i="5"/>
  <c r="PZD6" i="5"/>
  <c r="PZE6" i="5"/>
  <c r="PZF6" i="5"/>
  <c r="PZG6" i="5"/>
  <c r="PZH6" i="5"/>
  <c r="PZI6" i="5"/>
  <c r="PZJ6" i="5"/>
  <c r="PZK6" i="5"/>
  <c r="PZL6" i="5"/>
  <c r="PZM6" i="5"/>
  <c r="PZN6" i="5"/>
  <c r="PZO6" i="5"/>
  <c r="PZP6" i="5"/>
  <c r="PZQ6" i="5"/>
  <c r="PZR6" i="5"/>
  <c r="PZS6" i="5"/>
  <c r="PZT6" i="5"/>
  <c r="PZU6" i="5"/>
  <c r="PZV6" i="5"/>
  <c r="PZW6" i="5"/>
  <c r="PZX6" i="5"/>
  <c r="PZY6" i="5"/>
  <c r="PZZ6" i="5"/>
  <c r="QAA6" i="5"/>
  <c r="QAB6" i="5"/>
  <c r="QAC6" i="5"/>
  <c r="QAD6" i="5"/>
  <c r="QAE6" i="5"/>
  <c r="QAF6" i="5"/>
  <c r="QAG6" i="5"/>
  <c r="QAH6" i="5"/>
  <c r="QAI6" i="5"/>
  <c r="QAJ6" i="5"/>
  <c r="QAK6" i="5"/>
  <c r="QAL6" i="5"/>
  <c r="QAM6" i="5"/>
  <c r="QAN6" i="5"/>
  <c r="QAO6" i="5"/>
  <c r="QAP6" i="5"/>
  <c r="QAQ6" i="5"/>
  <c r="QAR6" i="5"/>
  <c r="QAS6" i="5"/>
  <c r="QAT6" i="5"/>
  <c r="QAU6" i="5"/>
  <c r="QAV6" i="5"/>
  <c r="QAW6" i="5"/>
  <c r="QAX6" i="5"/>
  <c r="QAY6" i="5"/>
  <c r="QAZ6" i="5"/>
  <c r="QBA6" i="5"/>
  <c r="QBB6" i="5"/>
  <c r="QBC6" i="5"/>
  <c r="QBD6" i="5"/>
  <c r="QBE6" i="5"/>
  <c r="QBF6" i="5"/>
  <c r="QBG6" i="5"/>
  <c r="QBH6" i="5"/>
  <c r="QBI6" i="5"/>
  <c r="QBJ6" i="5"/>
  <c r="QBK6" i="5"/>
  <c r="QBL6" i="5"/>
  <c r="QBM6" i="5"/>
  <c r="QBN6" i="5"/>
  <c r="QBO6" i="5"/>
  <c r="QBP6" i="5"/>
  <c r="QBQ6" i="5"/>
  <c r="QBR6" i="5"/>
  <c r="QBS6" i="5"/>
  <c r="QBT6" i="5"/>
  <c r="QBU6" i="5"/>
  <c r="QBV6" i="5"/>
  <c r="QBW6" i="5"/>
  <c r="QBX6" i="5"/>
  <c r="QBY6" i="5"/>
  <c r="QBZ6" i="5"/>
  <c r="QCA6" i="5"/>
  <c r="QCB6" i="5"/>
  <c r="QCC6" i="5"/>
  <c r="QCD6" i="5"/>
  <c r="QCE6" i="5"/>
  <c r="QCF6" i="5"/>
  <c r="QCG6" i="5"/>
  <c r="QCH6" i="5"/>
  <c r="QCI6" i="5"/>
  <c r="QCJ6" i="5"/>
  <c r="QCK6" i="5"/>
  <c r="QCL6" i="5"/>
  <c r="QCM6" i="5"/>
  <c r="QCN6" i="5"/>
  <c r="QCO6" i="5"/>
  <c r="QCP6" i="5"/>
  <c r="QCQ6" i="5"/>
  <c r="QCR6" i="5"/>
  <c r="QCS6" i="5"/>
  <c r="QCT6" i="5"/>
  <c r="QCU6" i="5"/>
  <c r="QCV6" i="5"/>
  <c r="QCW6" i="5"/>
  <c r="QCX6" i="5"/>
  <c r="QCY6" i="5"/>
  <c r="QCZ6" i="5"/>
  <c r="QDA6" i="5"/>
  <c r="QDB6" i="5"/>
  <c r="QDC6" i="5"/>
  <c r="QDD6" i="5"/>
  <c r="QDE6" i="5"/>
  <c r="QDF6" i="5"/>
  <c r="QDG6" i="5"/>
  <c r="QDH6" i="5"/>
  <c r="QDI6" i="5"/>
  <c r="QDJ6" i="5"/>
  <c r="QDK6" i="5"/>
  <c r="QDL6" i="5"/>
  <c r="QDM6" i="5"/>
  <c r="QDN6" i="5"/>
  <c r="QDO6" i="5"/>
  <c r="QDP6" i="5"/>
  <c r="QDQ6" i="5"/>
  <c r="QDR6" i="5"/>
  <c r="QDS6" i="5"/>
  <c r="QDT6" i="5"/>
  <c r="QDU6" i="5"/>
  <c r="QDV6" i="5"/>
  <c r="QDW6" i="5"/>
  <c r="QDX6" i="5"/>
  <c r="QDY6" i="5"/>
  <c r="QDZ6" i="5"/>
  <c r="QEA6" i="5"/>
  <c r="QEB6" i="5"/>
  <c r="QEC6" i="5"/>
  <c r="QED6" i="5"/>
  <c r="QEE6" i="5"/>
  <c r="QEF6" i="5"/>
  <c r="QEG6" i="5"/>
  <c r="QEH6" i="5"/>
  <c r="QEI6" i="5"/>
  <c r="QEJ6" i="5"/>
  <c r="QEK6" i="5"/>
  <c r="QEL6" i="5"/>
  <c r="QEM6" i="5"/>
  <c r="QEN6" i="5"/>
  <c r="QEO6" i="5"/>
  <c r="QEP6" i="5"/>
  <c r="QEQ6" i="5"/>
  <c r="QER6" i="5"/>
  <c r="QES6" i="5"/>
  <c r="QET6" i="5"/>
  <c r="QEU6" i="5"/>
  <c r="QEV6" i="5"/>
  <c r="QEW6" i="5"/>
  <c r="QEX6" i="5"/>
  <c r="QEY6" i="5"/>
  <c r="QEZ6" i="5"/>
  <c r="QFA6" i="5"/>
  <c r="QFB6" i="5"/>
  <c r="QFC6" i="5"/>
  <c r="QFD6" i="5"/>
  <c r="QFE6" i="5"/>
  <c r="QFF6" i="5"/>
  <c r="QFG6" i="5"/>
  <c r="QFH6" i="5"/>
  <c r="QFI6" i="5"/>
  <c r="QFJ6" i="5"/>
  <c r="QFK6" i="5"/>
  <c r="QFL6" i="5"/>
  <c r="QFM6" i="5"/>
  <c r="QFN6" i="5"/>
  <c r="QFO6" i="5"/>
  <c r="QFP6" i="5"/>
  <c r="QFQ6" i="5"/>
  <c r="QFR6" i="5"/>
  <c r="QFS6" i="5"/>
  <c r="QFT6" i="5"/>
  <c r="QFU6" i="5"/>
  <c r="QFV6" i="5"/>
  <c r="QFW6" i="5"/>
  <c r="QFX6" i="5"/>
  <c r="QFY6" i="5"/>
  <c r="QFZ6" i="5"/>
  <c r="QGA6" i="5"/>
  <c r="QGB6" i="5"/>
  <c r="QGC6" i="5"/>
  <c r="QGD6" i="5"/>
  <c r="QGE6" i="5"/>
  <c r="QGF6" i="5"/>
  <c r="QGG6" i="5"/>
  <c r="QGH6" i="5"/>
  <c r="QGI6" i="5"/>
  <c r="QGJ6" i="5"/>
  <c r="QGK6" i="5"/>
  <c r="QGL6" i="5"/>
  <c r="QGM6" i="5"/>
  <c r="QGN6" i="5"/>
  <c r="QGO6" i="5"/>
  <c r="QGP6" i="5"/>
  <c r="QGQ6" i="5"/>
  <c r="QGR6" i="5"/>
  <c r="QGS6" i="5"/>
  <c r="QGT6" i="5"/>
  <c r="QGU6" i="5"/>
  <c r="QGV6" i="5"/>
  <c r="QGW6" i="5"/>
  <c r="QGX6" i="5"/>
  <c r="QGY6" i="5"/>
  <c r="QGZ6" i="5"/>
  <c r="QHA6" i="5"/>
  <c r="QHB6" i="5"/>
  <c r="QHC6" i="5"/>
  <c r="QHD6" i="5"/>
  <c r="QHE6" i="5"/>
  <c r="QHF6" i="5"/>
  <c r="QHG6" i="5"/>
  <c r="QHH6" i="5"/>
  <c r="QHI6" i="5"/>
  <c r="QHJ6" i="5"/>
  <c r="QHK6" i="5"/>
  <c r="QHL6" i="5"/>
  <c r="QHM6" i="5"/>
  <c r="QHN6" i="5"/>
  <c r="QHO6" i="5"/>
  <c r="QHP6" i="5"/>
  <c r="QHQ6" i="5"/>
  <c r="QHR6" i="5"/>
  <c r="QHS6" i="5"/>
  <c r="QHT6" i="5"/>
  <c r="QHU6" i="5"/>
  <c r="QHV6" i="5"/>
  <c r="QHW6" i="5"/>
  <c r="QHX6" i="5"/>
  <c r="QHY6" i="5"/>
  <c r="QHZ6" i="5"/>
  <c r="QIA6" i="5"/>
  <c r="QIB6" i="5"/>
  <c r="QIC6" i="5"/>
  <c r="QID6" i="5"/>
  <c r="QIE6" i="5"/>
  <c r="QIF6" i="5"/>
  <c r="QIG6" i="5"/>
  <c r="QIH6" i="5"/>
  <c r="QII6" i="5"/>
  <c r="QIJ6" i="5"/>
  <c r="QIK6" i="5"/>
  <c r="QIL6" i="5"/>
  <c r="QIM6" i="5"/>
  <c r="QIN6" i="5"/>
  <c r="QIO6" i="5"/>
  <c r="QIP6" i="5"/>
  <c r="QIQ6" i="5"/>
  <c r="QIR6" i="5"/>
  <c r="QIS6" i="5"/>
  <c r="QIT6" i="5"/>
  <c r="QIU6" i="5"/>
  <c r="QIV6" i="5"/>
  <c r="QIW6" i="5"/>
  <c r="QIX6" i="5"/>
  <c r="QIY6" i="5"/>
  <c r="QIZ6" i="5"/>
  <c r="QJA6" i="5"/>
  <c r="QJB6" i="5"/>
  <c r="QJC6" i="5"/>
  <c r="QJD6" i="5"/>
  <c r="QJE6" i="5"/>
  <c r="QJF6" i="5"/>
  <c r="QJG6" i="5"/>
  <c r="QJH6" i="5"/>
  <c r="QJI6" i="5"/>
  <c r="QJJ6" i="5"/>
  <c r="QJK6" i="5"/>
  <c r="QJL6" i="5"/>
  <c r="QJM6" i="5"/>
  <c r="QJN6" i="5"/>
  <c r="QJO6" i="5"/>
  <c r="QJP6" i="5"/>
  <c r="QJQ6" i="5"/>
  <c r="QJR6" i="5"/>
  <c r="QJS6" i="5"/>
  <c r="QJT6" i="5"/>
  <c r="QJU6" i="5"/>
  <c r="QJV6" i="5"/>
  <c r="QJW6" i="5"/>
  <c r="QJX6" i="5"/>
  <c r="QJY6" i="5"/>
  <c r="QJZ6" i="5"/>
  <c r="QKA6" i="5"/>
  <c r="QKB6" i="5"/>
  <c r="QKC6" i="5"/>
  <c r="QKD6" i="5"/>
  <c r="QKE6" i="5"/>
  <c r="QKF6" i="5"/>
  <c r="QKG6" i="5"/>
  <c r="QKH6" i="5"/>
  <c r="QKI6" i="5"/>
  <c r="QKJ6" i="5"/>
  <c r="QKK6" i="5"/>
  <c r="QKL6" i="5"/>
  <c r="QKM6" i="5"/>
  <c r="QKN6" i="5"/>
  <c r="QKO6" i="5"/>
  <c r="QKP6" i="5"/>
  <c r="QKQ6" i="5"/>
  <c r="QKR6" i="5"/>
  <c r="QKS6" i="5"/>
  <c r="QKT6" i="5"/>
  <c r="QKU6" i="5"/>
  <c r="QKV6" i="5"/>
  <c r="QKW6" i="5"/>
  <c r="QKX6" i="5"/>
  <c r="QKY6" i="5"/>
  <c r="QKZ6" i="5"/>
  <c r="QLA6" i="5"/>
  <c r="QLB6" i="5"/>
  <c r="QLC6" i="5"/>
  <c r="QLD6" i="5"/>
  <c r="QLE6" i="5"/>
  <c r="QLF6" i="5"/>
  <c r="QLG6" i="5"/>
  <c r="QLH6" i="5"/>
  <c r="QLI6" i="5"/>
  <c r="QLJ6" i="5"/>
  <c r="QLK6" i="5"/>
  <c r="QLL6" i="5"/>
  <c r="QLM6" i="5"/>
  <c r="QLN6" i="5"/>
  <c r="QLO6" i="5"/>
  <c r="QLP6" i="5"/>
  <c r="QLQ6" i="5"/>
  <c r="QLR6" i="5"/>
  <c r="QLS6" i="5"/>
  <c r="QLT6" i="5"/>
  <c r="QLU6" i="5"/>
  <c r="QLV6" i="5"/>
  <c r="QLW6" i="5"/>
  <c r="QLX6" i="5"/>
  <c r="QLY6" i="5"/>
  <c r="QLZ6" i="5"/>
  <c r="QMA6" i="5"/>
  <c r="QMB6" i="5"/>
  <c r="QMC6" i="5"/>
  <c r="QMD6" i="5"/>
  <c r="QME6" i="5"/>
  <c r="QMF6" i="5"/>
  <c r="QMG6" i="5"/>
  <c r="QMH6" i="5"/>
  <c r="QMI6" i="5"/>
  <c r="QMJ6" i="5"/>
  <c r="QMK6" i="5"/>
  <c r="QML6" i="5"/>
  <c r="QMM6" i="5"/>
  <c r="QMN6" i="5"/>
  <c r="QMO6" i="5"/>
  <c r="QMP6" i="5"/>
  <c r="QMQ6" i="5"/>
  <c r="QMR6" i="5"/>
  <c r="QMS6" i="5"/>
  <c r="QMT6" i="5"/>
  <c r="QMU6" i="5"/>
  <c r="QMV6" i="5"/>
  <c r="QMW6" i="5"/>
  <c r="QMX6" i="5"/>
  <c r="QMY6" i="5"/>
  <c r="QMZ6" i="5"/>
  <c r="QNA6" i="5"/>
  <c r="QNB6" i="5"/>
  <c r="QNC6" i="5"/>
  <c r="QND6" i="5"/>
  <c r="QNE6" i="5"/>
  <c r="QNF6" i="5"/>
  <c r="QNG6" i="5"/>
  <c r="QNH6" i="5"/>
  <c r="QNI6" i="5"/>
  <c r="QNJ6" i="5"/>
  <c r="QNK6" i="5"/>
  <c r="QNL6" i="5"/>
  <c r="QNM6" i="5"/>
  <c r="QNN6" i="5"/>
  <c r="QNO6" i="5"/>
  <c r="QNP6" i="5"/>
  <c r="QNQ6" i="5"/>
  <c r="QNR6" i="5"/>
  <c r="QNS6" i="5"/>
  <c r="QNT6" i="5"/>
  <c r="QNU6" i="5"/>
  <c r="QNV6" i="5"/>
  <c r="QNW6" i="5"/>
  <c r="QNX6" i="5"/>
  <c r="QNY6" i="5"/>
  <c r="QNZ6" i="5"/>
  <c r="QOA6" i="5"/>
  <c r="QOB6" i="5"/>
  <c r="QOC6" i="5"/>
  <c r="QOD6" i="5"/>
  <c r="QOE6" i="5"/>
  <c r="QOF6" i="5"/>
  <c r="QOG6" i="5"/>
  <c r="QOH6" i="5"/>
  <c r="QOI6" i="5"/>
  <c r="QOJ6" i="5"/>
  <c r="QOK6" i="5"/>
  <c r="QOL6" i="5"/>
  <c r="QOM6" i="5"/>
  <c r="QON6" i="5"/>
  <c r="QOO6" i="5"/>
  <c r="QOP6" i="5"/>
  <c r="QOQ6" i="5"/>
  <c r="QOR6" i="5"/>
  <c r="QOS6" i="5"/>
  <c r="QOT6" i="5"/>
  <c r="QOU6" i="5"/>
  <c r="QOV6" i="5"/>
  <c r="QOW6" i="5"/>
  <c r="QOX6" i="5"/>
  <c r="QOY6" i="5"/>
  <c r="QOZ6" i="5"/>
  <c r="QPA6" i="5"/>
  <c r="QPB6" i="5"/>
  <c r="QPC6" i="5"/>
  <c r="QPD6" i="5"/>
  <c r="QPE6" i="5"/>
  <c r="QPF6" i="5"/>
  <c r="QPG6" i="5"/>
  <c r="QPH6" i="5"/>
  <c r="QPI6" i="5"/>
  <c r="QPJ6" i="5"/>
  <c r="QPK6" i="5"/>
  <c r="QPL6" i="5"/>
  <c r="QPM6" i="5"/>
  <c r="QPN6" i="5"/>
  <c r="QPO6" i="5"/>
  <c r="QPP6" i="5"/>
  <c r="QPQ6" i="5"/>
  <c r="QPR6" i="5"/>
  <c r="QPS6" i="5"/>
  <c r="QPT6" i="5"/>
  <c r="QPU6" i="5"/>
  <c r="QPV6" i="5"/>
  <c r="QPW6" i="5"/>
  <c r="QPX6" i="5"/>
  <c r="QPY6" i="5"/>
  <c r="QPZ6" i="5"/>
  <c r="QQA6" i="5"/>
  <c r="QQB6" i="5"/>
  <c r="QQC6" i="5"/>
  <c r="QQD6" i="5"/>
  <c r="QQE6" i="5"/>
  <c r="QQF6" i="5"/>
  <c r="QQG6" i="5"/>
  <c r="QQH6" i="5"/>
  <c r="QQI6" i="5"/>
  <c r="QQJ6" i="5"/>
  <c r="QQK6" i="5"/>
  <c r="QQL6" i="5"/>
  <c r="QQM6" i="5"/>
  <c r="QQN6" i="5"/>
  <c r="QQO6" i="5"/>
  <c r="QQP6" i="5"/>
  <c r="QQQ6" i="5"/>
  <c r="QQR6" i="5"/>
  <c r="QQS6" i="5"/>
  <c r="QQT6" i="5"/>
  <c r="QQU6" i="5"/>
  <c r="QQV6" i="5"/>
  <c r="QQW6" i="5"/>
  <c r="QQX6" i="5"/>
  <c r="QQY6" i="5"/>
  <c r="QQZ6" i="5"/>
  <c r="QRA6" i="5"/>
  <c r="QRB6" i="5"/>
  <c r="QRC6" i="5"/>
  <c r="QRD6" i="5"/>
  <c r="QRE6" i="5"/>
  <c r="QRF6" i="5"/>
  <c r="QRG6" i="5"/>
  <c r="QRH6" i="5"/>
  <c r="QRI6" i="5"/>
  <c r="QRJ6" i="5"/>
  <c r="QRK6" i="5"/>
  <c r="QRL6" i="5"/>
  <c r="QRM6" i="5"/>
  <c r="QRN6" i="5"/>
  <c r="QRO6" i="5"/>
  <c r="QRP6" i="5"/>
  <c r="QRQ6" i="5"/>
  <c r="QRR6" i="5"/>
  <c r="QRS6" i="5"/>
  <c r="QRT6" i="5"/>
  <c r="QRU6" i="5"/>
  <c r="QRV6" i="5"/>
  <c r="QRW6" i="5"/>
  <c r="QRX6" i="5"/>
  <c r="QRY6" i="5"/>
  <c r="QRZ6" i="5"/>
  <c r="QSA6" i="5"/>
  <c r="QSB6" i="5"/>
  <c r="QSC6" i="5"/>
  <c r="QSD6" i="5"/>
  <c r="QSE6" i="5"/>
  <c r="QSF6" i="5"/>
  <c r="QSG6" i="5"/>
  <c r="QSH6" i="5"/>
  <c r="QSI6" i="5"/>
  <c r="QSJ6" i="5"/>
  <c r="QSK6" i="5"/>
  <c r="QSL6" i="5"/>
  <c r="QSM6" i="5"/>
  <c r="QSN6" i="5"/>
  <c r="QSO6" i="5"/>
  <c r="QSP6" i="5"/>
  <c r="QSQ6" i="5"/>
  <c r="QSR6" i="5"/>
  <c r="QSS6" i="5"/>
  <c r="QST6" i="5"/>
  <c r="QSU6" i="5"/>
  <c r="QSV6" i="5"/>
  <c r="QSW6" i="5"/>
  <c r="QSX6" i="5"/>
  <c r="QSY6" i="5"/>
  <c r="QSZ6" i="5"/>
  <c r="QTA6" i="5"/>
  <c r="QTB6" i="5"/>
  <c r="QTC6" i="5"/>
  <c r="QTD6" i="5"/>
  <c r="QTE6" i="5"/>
  <c r="QTF6" i="5"/>
  <c r="QTG6" i="5"/>
  <c r="QTH6" i="5"/>
  <c r="QTI6" i="5"/>
  <c r="QTJ6" i="5"/>
  <c r="QTK6" i="5"/>
  <c r="QTL6" i="5"/>
  <c r="QTM6" i="5"/>
  <c r="QTN6" i="5"/>
  <c r="QTO6" i="5"/>
  <c r="QTP6" i="5"/>
  <c r="QTQ6" i="5"/>
  <c r="QTR6" i="5"/>
  <c r="QTS6" i="5"/>
  <c r="QTT6" i="5"/>
  <c r="QTU6" i="5"/>
  <c r="QTV6" i="5"/>
  <c r="QTW6" i="5"/>
  <c r="QTX6" i="5"/>
  <c r="QTY6" i="5"/>
  <c r="QTZ6" i="5"/>
  <c r="QUA6" i="5"/>
  <c r="QUB6" i="5"/>
  <c r="QUC6" i="5"/>
  <c r="QUD6" i="5"/>
  <c r="QUE6" i="5"/>
  <c r="QUF6" i="5"/>
  <c r="QUG6" i="5"/>
  <c r="QUH6" i="5"/>
  <c r="QUI6" i="5"/>
  <c r="QUJ6" i="5"/>
  <c r="QUK6" i="5"/>
  <c r="QUL6" i="5"/>
  <c r="QUM6" i="5"/>
  <c r="QUN6" i="5"/>
  <c r="QUO6" i="5"/>
  <c r="QUP6" i="5"/>
  <c r="QUQ6" i="5"/>
  <c r="QUR6" i="5"/>
  <c r="QUS6" i="5"/>
  <c r="QUT6" i="5"/>
  <c r="QUU6" i="5"/>
  <c r="QUV6" i="5"/>
  <c r="QUW6" i="5"/>
  <c r="QUX6" i="5"/>
  <c r="QUY6" i="5"/>
  <c r="QUZ6" i="5"/>
  <c r="QVA6" i="5"/>
  <c r="QVB6" i="5"/>
  <c r="QVC6" i="5"/>
  <c r="QVD6" i="5"/>
  <c r="QVE6" i="5"/>
  <c r="QVF6" i="5"/>
  <c r="QVG6" i="5"/>
  <c r="QVH6" i="5"/>
  <c r="QVI6" i="5"/>
  <c r="QVJ6" i="5"/>
  <c r="QVK6" i="5"/>
  <c r="QVL6" i="5"/>
  <c r="QVM6" i="5"/>
  <c r="QVN6" i="5"/>
  <c r="QVO6" i="5"/>
  <c r="QVP6" i="5"/>
  <c r="QVQ6" i="5"/>
  <c r="QVR6" i="5"/>
  <c r="QVS6" i="5"/>
  <c r="QVT6" i="5"/>
  <c r="QVU6" i="5"/>
  <c r="QVV6" i="5"/>
  <c r="QVW6" i="5"/>
  <c r="QVX6" i="5"/>
  <c r="QVY6" i="5"/>
  <c r="QVZ6" i="5"/>
  <c r="QWA6" i="5"/>
  <c r="QWB6" i="5"/>
  <c r="QWC6" i="5"/>
  <c r="QWD6" i="5"/>
  <c r="QWE6" i="5"/>
  <c r="QWF6" i="5"/>
  <c r="QWG6" i="5"/>
  <c r="QWH6" i="5"/>
  <c r="QWI6" i="5"/>
  <c r="QWJ6" i="5"/>
  <c r="QWK6" i="5"/>
  <c r="QWL6" i="5"/>
  <c r="QWM6" i="5"/>
  <c r="QWN6" i="5"/>
  <c r="QWO6" i="5"/>
  <c r="QWP6" i="5"/>
  <c r="QWQ6" i="5"/>
  <c r="QWR6" i="5"/>
  <c r="QWS6" i="5"/>
  <c r="QWT6" i="5"/>
  <c r="QWU6" i="5"/>
  <c r="QWV6" i="5"/>
  <c r="QWW6" i="5"/>
  <c r="QWX6" i="5"/>
  <c r="QWY6" i="5"/>
  <c r="QWZ6" i="5"/>
  <c r="QXA6" i="5"/>
  <c r="QXB6" i="5"/>
  <c r="QXC6" i="5"/>
  <c r="QXD6" i="5"/>
  <c r="QXE6" i="5"/>
  <c r="QXF6" i="5"/>
  <c r="QXG6" i="5"/>
  <c r="QXH6" i="5"/>
  <c r="QXI6" i="5"/>
  <c r="QXJ6" i="5"/>
  <c r="QXK6" i="5"/>
  <c r="QXL6" i="5"/>
  <c r="QXM6" i="5"/>
  <c r="QXN6" i="5"/>
  <c r="QXO6" i="5"/>
  <c r="QXP6" i="5"/>
  <c r="QXQ6" i="5"/>
  <c r="QXR6" i="5"/>
  <c r="QXS6" i="5"/>
  <c r="QXT6" i="5"/>
  <c r="QXU6" i="5"/>
  <c r="QXV6" i="5"/>
  <c r="QXW6" i="5"/>
  <c r="QXX6" i="5"/>
  <c r="QXY6" i="5"/>
  <c r="QXZ6" i="5"/>
  <c r="QYA6" i="5"/>
  <c r="QYB6" i="5"/>
  <c r="QYC6" i="5"/>
  <c r="QYD6" i="5"/>
  <c r="QYE6" i="5"/>
  <c r="QYF6" i="5"/>
  <c r="QYG6" i="5"/>
  <c r="QYH6" i="5"/>
  <c r="QYI6" i="5"/>
  <c r="QYJ6" i="5"/>
  <c r="QYK6" i="5"/>
  <c r="QYL6" i="5"/>
  <c r="QYM6" i="5"/>
  <c r="QYN6" i="5"/>
  <c r="QYO6" i="5"/>
  <c r="QYP6" i="5"/>
  <c r="QYQ6" i="5"/>
  <c r="QYR6" i="5"/>
  <c r="QYS6" i="5"/>
  <c r="QYT6" i="5"/>
  <c r="QYU6" i="5"/>
  <c r="QYV6" i="5"/>
  <c r="QYW6" i="5"/>
  <c r="QYX6" i="5"/>
  <c r="QYY6" i="5"/>
  <c r="QYZ6" i="5"/>
  <c r="QZA6" i="5"/>
  <c r="QZB6" i="5"/>
  <c r="QZC6" i="5"/>
  <c r="QZD6" i="5"/>
  <c r="QZE6" i="5"/>
  <c r="QZF6" i="5"/>
  <c r="QZG6" i="5"/>
  <c r="QZH6" i="5"/>
  <c r="QZI6" i="5"/>
  <c r="QZJ6" i="5"/>
  <c r="QZK6" i="5"/>
  <c r="QZL6" i="5"/>
  <c r="QZM6" i="5"/>
  <c r="QZN6" i="5"/>
  <c r="QZO6" i="5"/>
  <c r="QZP6" i="5"/>
  <c r="QZQ6" i="5"/>
  <c r="QZR6" i="5"/>
  <c r="QZS6" i="5"/>
  <c r="QZT6" i="5"/>
  <c r="QZU6" i="5"/>
  <c r="QZV6" i="5"/>
  <c r="QZW6" i="5"/>
  <c r="QZX6" i="5"/>
  <c r="QZY6" i="5"/>
  <c r="QZZ6" i="5"/>
  <c r="RAA6" i="5"/>
  <c r="RAB6" i="5"/>
  <c r="RAC6" i="5"/>
  <c r="RAD6" i="5"/>
  <c r="RAE6" i="5"/>
  <c r="RAF6" i="5"/>
  <c r="RAG6" i="5"/>
  <c r="RAH6" i="5"/>
  <c r="RAI6" i="5"/>
  <c r="RAJ6" i="5"/>
  <c r="RAK6" i="5"/>
  <c r="RAL6" i="5"/>
  <c r="RAM6" i="5"/>
  <c r="RAN6" i="5"/>
  <c r="RAO6" i="5"/>
  <c r="RAP6" i="5"/>
  <c r="RAQ6" i="5"/>
  <c r="RAR6" i="5"/>
  <c r="RAS6" i="5"/>
  <c r="RAT6" i="5"/>
  <c r="RAU6" i="5"/>
  <c r="RAV6" i="5"/>
  <c r="RAW6" i="5"/>
  <c r="RAX6" i="5"/>
  <c r="RAY6" i="5"/>
  <c r="RAZ6" i="5"/>
  <c r="RBA6" i="5"/>
  <c r="RBB6" i="5"/>
  <c r="RBC6" i="5"/>
  <c r="RBD6" i="5"/>
  <c r="RBE6" i="5"/>
  <c r="RBF6" i="5"/>
  <c r="RBG6" i="5"/>
  <c r="RBH6" i="5"/>
  <c r="RBI6" i="5"/>
  <c r="RBJ6" i="5"/>
  <c r="RBK6" i="5"/>
  <c r="RBL6" i="5"/>
  <c r="RBM6" i="5"/>
  <c r="RBN6" i="5"/>
  <c r="RBO6" i="5"/>
  <c r="RBP6" i="5"/>
  <c r="RBQ6" i="5"/>
  <c r="RBR6" i="5"/>
  <c r="RBS6" i="5"/>
  <c r="RBT6" i="5"/>
  <c r="RBU6" i="5"/>
  <c r="RBV6" i="5"/>
  <c r="RBW6" i="5"/>
  <c r="RBX6" i="5"/>
  <c r="RBY6" i="5"/>
  <c r="RBZ6" i="5"/>
  <c r="RCA6" i="5"/>
  <c r="RCB6" i="5"/>
  <c r="RCC6" i="5"/>
  <c r="RCD6" i="5"/>
  <c r="RCE6" i="5"/>
  <c r="RCF6" i="5"/>
  <c r="RCG6" i="5"/>
  <c r="RCH6" i="5"/>
  <c r="RCI6" i="5"/>
  <c r="RCJ6" i="5"/>
  <c r="RCK6" i="5"/>
  <c r="RCL6" i="5"/>
  <c r="RCM6" i="5"/>
  <c r="RCN6" i="5"/>
  <c r="RCO6" i="5"/>
  <c r="RCP6" i="5"/>
  <c r="RCQ6" i="5"/>
  <c r="RCR6" i="5"/>
  <c r="RCS6" i="5"/>
  <c r="RCT6" i="5"/>
  <c r="RCU6" i="5"/>
  <c r="RCV6" i="5"/>
  <c r="RCW6" i="5"/>
  <c r="RCX6" i="5"/>
  <c r="RCY6" i="5"/>
  <c r="RCZ6" i="5"/>
  <c r="RDA6" i="5"/>
  <c r="RDB6" i="5"/>
  <c r="RDC6" i="5"/>
  <c r="RDD6" i="5"/>
  <c r="RDE6" i="5"/>
  <c r="RDF6" i="5"/>
  <c r="RDG6" i="5"/>
  <c r="RDH6" i="5"/>
  <c r="RDI6" i="5"/>
  <c r="RDJ6" i="5"/>
  <c r="RDK6" i="5"/>
  <c r="RDL6" i="5"/>
  <c r="RDM6" i="5"/>
  <c r="RDN6" i="5"/>
  <c r="RDO6" i="5"/>
  <c r="RDP6" i="5"/>
  <c r="RDQ6" i="5"/>
  <c r="RDR6" i="5"/>
  <c r="RDS6" i="5"/>
  <c r="RDT6" i="5"/>
  <c r="RDU6" i="5"/>
  <c r="RDV6" i="5"/>
  <c r="RDW6" i="5"/>
  <c r="RDX6" i="5"/>
  <c r="RDY6" i="5"/>
  <c r="RDZ6" i="5"/>
  <c r="REA6" i="5"/>
  <c r="REB6" i="5"/>
  <c r="REC6" i="5"/>
  <c r="RED6" i="5"/>
  <c r="REE6" i="5"/>
  <c r="REF6" i="5"/>
  <c r="REG6" i="5"/>
  <c r="REH6" i="5"/>
  <c r="REI6" i="5"/>
  <c r="REJ6" i="5"/>
  <c r="REK6" i="5"/>
  <c r="REL6" i="5"/>
  <c r="REM6" i="5"/>
  <c r="REN6" i="5"/>
  <c r="REO6" i="5"/>
  <c r="REP6" i="5"/>
  <c r="REQ6" i="5"/>
  <c r="RER6" i="5"/>
  <c r="RES6" i="5"/>
  <c r="RET6" i="5"/>
  <c r="REU6" i="5"/>
  <c r="REV6" i="5"/>
  <c r="REW6" i="5"/>
  <c r="REX6" i="5"/>
  <c r="REY6" i="5"/>
  <c r="REZ6" i="5"/>
  <c r="RFA6" i="5"/>
  <c r="RFB6" i="5"/>
  <c r="RFC6" i="5"/>
  <c r="RFD6" i="5"/>
  <c r="RFE6" i="5"/>
  <c r="RFF6" i="5"/>
  <c r="RFG6" i="5"/>
  <c r="RFH6" i="5"/>
  <c r="RFI6" i="5"/>
  <c r="RFJ6" i="5"/>
  <c r="RFK6" i="5"/>
  <c r="RFL6" i="5"/>
  <c r="RFM6" i="5"/>
  <c r="RFN6" i="5"/>
  <c r="RFO6" i="5"/>
  <c r="RFP6" i="5"/>
  <c r="RFQ6" i="5"/>
  <c r="RFR6" i="5"/>
  <c r="RFS6" i="5"/>
  <c r="RFT6" i="5"/>
  <c r="RFU6" i="5"/>
  <c r="RFV6" i="5"/>
  <c r="RFW6" i="5"/>
  <c r="RFX6" i="5"/>
  <c r="RFY6" i="5"/>
  <c r="RFZ6" i="5"/>
  <c r="RGA6" i="5"/>
  <c r="RGB6" i="5"/>
  <c r="RGC6" i="5"/>
  <c r="RGD6" i="5"/>
  <c r="RGE6" i="5"/>
  <c r="RGF6" i="5"/>
  <c r="RGG6" i="5"/>
  <c r="RGH6" i="5"/>
  <c r="RGI6" i="5"/>
  <c r="RGJ6" i="5"/>
  <c r="RGK6" i="5"/>
  <c r="RGL6" i="5"/>
  <c r="RGM6" i="5"/>
  <c r="RGN6" i="5"/>
  <c r="RGO6" i="5"/>
  <c r="RGP6" i="5"/>
  <c r="RGQ6" i="5"/>
  <c r="RGR6" i="5"/>
  <c r="RGS6" i="5"/>
  <c r="RGT6" i="5"/>
  <c r="RGU6" i="5"/>
  <c r="RGV6" i="5"/>
  <c r="RGW6" i="5"/>
  <c r="RGX6" i="5"/>
  <c r="RGY6" i="5"/>
  <c r="RGZ6" i="5"/>
  <c r="RHA6" i="5"/>
  <c r="RHB6" i="5"/>
  <c r="RHC6" i="5"/>
  <c r="RHD6" i="5"/>
  <c r="RHE6" i="5"/>
  <c r="RHF6" i="5"/>
  <c r="RHG6" i="5"/>
  <c r="RHH6" i="5"/>
  <c r="RHI6" i="5"/>
  <c r="RHJ6" i="5"/>
  <c r="RHK6" i="5"/>
  <c r="RHL6" i="5"/>
  <c r="RHM6" i="5"/>
  <c r="RHN6" i="5"/>
  <c r="RHO6" i="5"/>
  <c r="RHP6" i="5"/>
  <c r="RHQ6" i="5"/>
  <c r="RHR6" i="5"/>
  <c r="RHS6" i="5"/>
  <c r="RHT6" i="5"/>
  <c r="RHU6" i="5"/>
  <c r="RHV6" i="5"/>
  <c r="RHW6" i="5"/>
  <c r="RHX6" i="5"/>
  <c r="RHY6" i="5"/>
  <c r="RHZ6" i="5"/>
  <c r="RIA6" i="5"/>
  <c r="RIB6" i="5"/>
  <c r="RIC6" i="5"/>
  <c r="RID6" i="5"/>
  <c r="RIE6" i="5"/>
  <c r="RIF6" i="5"/>
  <c r="RIG6" i="5"/>
  <c r="RIH6" i="5"/>
  <c r="RII6" i="5"/>
  <c r="RIJ6" i="5"/>
  <c r="RIK6" i="5"/>
  <c r="RIL6" i="5"/>
  <c r="RIM6" i="5"/>
  <c r="RIN6" i="5"/>
  <c r="RIO6" i="5"/>
  <c r="RIP6" i="5"/>
  <c r="RIQ6" i="5"/>
  <c r="RIR6" i="5"/>
  <c r="RIS6" i="5"/>
  <c r="RIT6" i="5"/>
  <c r="RIU6" i="5"/>
  <c r="RIV6" i="5"/>
  <c r="RIW6" i="5"/>
  <c r="RIX6" i="5"/>
  <c r="RIY6" i="5"/>
  <c r="RIZ6" i="5"/>
  <c r="RJA6" i="5"/>
  <c r="RJB6" i="5"/>
  <c r="RJC6" i="5"/>
  <c r="RJD6" i="5"/>
  <c r="RJE6" i="5"/>
  <c r="RJF6" i="5"/>
  <c r="RJG6" i="5"/>
  <c r="RJH6" i="5"/>
  <c r="RJI6" i="5"/>
  <c r="RJJ6" i="5"/>
  <c r="RJK6" i="5"/>
  <c r="RJL6" i="5"/>
  <c r="RJM6" i="5"/>
  <c r="RJN6" i="5"/>
  <c r="RJO6" i="5"/>
  <c r="RJP6" i="5"/>
  <c r="RJQ6" i="5"/>
  <c r="RJR6" i="5"/>
  <c r="RJS6" i="5"/>
  <c r="RJT6" i="5"/>
  <c r="RJU6" i="5"/>
  <c r="RJV6" i="5"/>
  <c r="RJW6" i="5"/>
  <c r="RJX6" i="5"/>
  <c r="RJY6" i="5"/>
  <c r="RJZ6" i="5"/>
  <c r="RKA6" i="5"/>
  <c r="RKB6" i="5"/>
  <c r="RKC6" i="5"/>
  <c r="RKD6" i="5"/>
  <c r="RKE6" i="5"/>
  <c r="RKF6" i="5"/>
  <c r="RKG6" i="5"/>
  <c r="RKH6" i="5"/>
  <c r="RKI6" i="5"/>
  <c r="RKJ6" i="5"/>
  <c r="RKK6" i="5"/>
  <c r="RKL6" i="5"/>
  <c r="RKM6" i="5"/>
  <c r="RKN6" i="5"/>
  <c r="RKO6" i="5"/>
  <c r="RKP6" i="5"/>
  <c r="RKQ6" i="5"/>
  <c r="RKR6" i="5"/>
  <c r="RKS6" i="5"/>
  <c r="RKT6" i="5"/>
  <c r="RKU6" i="5"/>
  <c r="RKV6" i="5"/>
  <c r="RKW6" i="5"/>
  <c r="RKX6" i="5"/>
  <c r="RKY6" i="5"/>
  <c r="RKZ6" i="5"/>
  <c r="RLA6" i="5"/>
  <c r="RLB6" i="5"/>
  <c r="RLC6" i="5"/>
  <c r="RLD6" i="5"/>
  <c r="RLE6" i="5"/>
  <c r="RLF6" i="5"/>
  <c r="RLG6" i="5"/>
  <c r="RLH6" i="5"/>
  <c r="RLI6" i="5"/>
  <c r="RLJ6" i="5"/>
  <c r="RLK6" i="5"/>
  <c r="RLL6" i="5"/>
  <c r="RLM6" i="5"/>
  <c r="RLN6" i="5"/>
  <c r="RLO6" i="5"/>
  <c r="RLP6" i="5"/>
  <c r="RLQ6" i="5"/>
  <c r="RLR6" i="5"/>
  <c r="RLS6" i="5"/>
  <c r="RLT6" i="5"/>
  <c r="RLU6" i="5"/>
  <c r="RLV6" i="5"/>
  <c r="RLW6" i="5"/>
  <c r="RLX6" i="5"/>
  <c r="RLY6" i="5"/>
  <c r="RLZ6" i="5"/>
  <c r="RMA6" i="5"/>
  <c r="RMB6" i="5"/>
  <c r="RMC6" i="5"/>
  <c r="RMD6" i="5"/>
  <c r="RME6" i="5"/>
  <c r="RMF6" i="5"/>
  <c r="RMG6" i="5"/>
  <c r="RMH6" i="5"/>
  <c r="RMI6" i="5"/>
  <c r="RMJ6" i="5"/>
  <c r="RMK6" i="5"/>
  <c r="RML6" i="5"/>
  <c r="RMM6" i="5"/>
  <c r="RMN6" i="5"/>
  <c r="RMO6" i="5"/>
  <c r="RMP6" i="5"/>
  <c r="RMQ6" i="5"/>
  <c r="RMR6" i="5"/>
  <c r="RMS6" i="5"/>
  <c r="RMT6" i="5"/>
  <c r="RMU6" i="5"/>
  <c r="RMV6" i="5"/>
  <c r="RMW6" i="5"/>
  <c r="RMX6" i="5"/>
  <c r="RMY6" i="5"/>
  <c r="RMZ6" i="5"/>
  <c r="RNA6" i="5"/>
  <c r="RNB6" i="5"/>
  <c r="RNC6" i="5"/>
  <c r="RND6" i="5"/>
  <c r="RNE6" i="5"/>
  <c r="RNF6" i="5"/>
  <c r="RNG6" i="5"/>
  <c r="RNH6" i="5"/>
  <c r="RNI6" i="5"/>
  <c r="RNJ6" i="5"/>
  <c r="RNK6" i="5"/>
  <c r="RNL6" i="5"/>
  <c r="RNM6" i="5"/>
  <c r="RNN6" i="5"/>
  <c r="RNO6" i="5"/>
  <c r="RNP6" i="5"/>
  <c r="RNQ6" i="5"/>
  <c r="RNR6" i="5"/>
  <c r="RNS6" i="5"/>
  <c r="RNT6" i="5"/>
  <c r="RNU6" i="5"/>
  <c r="RNV6" i="5"/>
  <c r="RNW6" i="5"/>
  <c r="RNX6" i="5"/>
  <c r="RNY6" i="5"/>
  <c r="RNZ6" i="5"/>
  <c r="ROA6" i="5"/>
  <c r="ROB6" i="5"/>
  <c r="ROC6" i="5"/>
  <c r="ROD6" i="5"/>
  <c r="ROE6" i="5"/>
  <c r="ROF6" i="5"/>
  <c r="ROG6" i="5"/>
  <c r="ROH6" i="5"/>
  <c r="ROI6" i="5"/>
  <c r="ROJ6" i="5"/>
  <c r="ROK6" i="5"/>
  <c r="ROL6" i="5"/>
  <c r="ROM6" i="5"/>
  <c r="RON6" i="5"/>
  <c r="ROO6" i="5"/>
  <c r="ROP6" i="5"/>
  <c r="ROQ6" i="5"/>
  <c r="ROR6" i="5"/>
  <c r="ROS6" i="5"/>
  <c r="ROT6" i="5"/>
  <c r="ROU6" i="5"/>
  <c r="ROV6" i="5"/>
  <c r="ROW6" i="5"/>
  <c r="ROX6" i="5"/>
  <c r="ROY6" i="5"/>
  <c r="ROZ6" i="5"/>
  <c r="RPA6" i="5"/>
  <c r="RPB6" i="5"/>
  <c r="RPC6" i="5"/>
  <c r="RPD6" i="5"/>
  <c r="RPE6" i="5"/>
  <c r="RPF6" i="5"/>
  <c r="RPG6" i="5"/>
  <c r="RPH6" i="5"/>
  <c r="RPI6" i="5"/>
  <c r="RPJ6" i="5"/>
  <c r="RPK6" i="5"/>
  <c r="RPL6" i="5"/>
  <c r="RPM6" i="5"/>
  <c r="RPN6" i="5"/>
  <c r="RPO6" i="5"/>
  <c r="RPP6" i="5"/>
  <c r="RPQ6" i="5"/>
  <c r="RPR6" i="5"/>
  <c r="RPS6" i="5"/>
  <c r="RPT6" i="5"/>
  <c r="RPU6" i="5"/>
  <c r="RPV6" i="5"/>
  <c r="RPW6" i="5"/>
  <c r="RPX6" i="5"/>
  <c r="RPY6" i="5"/>
  <c r="RPZ6" i="5"/>
  <c r="RQA6" i="5"/>
  <c r="RQB6" i="5"/>
  <c r="RQC6" i="5"/>
  <c r="RQD6" i="5"/>
  <c r="RQE6" i="5"/>
  <c r="RQF6" i="5"/>
  <c r="RQG6" i="5"/>
  <c r="RQH6" i="5"/>
  <c r="RQI6" i="5"/>
  <c r="RQJ6" i="5"/>
  <c r="RQK6" i="5"/>
  <c r="RQL6" i="5"/>
  <c r="RQM6" i="5"/>
  <c r="RQN6" i="5"/>
  <c r="RQO6" i="5"/>
  <c r="RQP6" i="5"/>
  <c r="RQQ6" i="5"/>
  <c r="RQR6" i="5"/>
  <c r="RQS6" i="5"/>
  <c r="RQT6" i="5"/>
  <c r="RQU6" i="5"/>
  <c r="RQV6" i="5"/>
  <c r="RQW6" i="5"/>
  <c r="RQX6" i="5"/>
  <c r="RQY6" i="5"/>
  <c r="RQZ6" i="5"/>
  <c r="RRA6" i="5"/>
  <c r="RRB6" i="5"/>
  <c r="RRC6" i="5"/>
  <c r="RRD6" i="5"/>
  <c r="RRE6" i="5"/>
  <c r="RRF6" i="5"/>
  <c r="RRG6" i="5"/>
  <c r="RRH6" i="5"/>
  <c r="RRI6" i="5"/>
  <c r="RRJ6" i="5"/>
  <c r="RRK6" i="5"/>
  <c r="RRL6" i="5"/>
  <c r="RRM6" i="5"/>
  <c r="RRN6" i="5"/>
  <c r="RRO6" i="5"/>
  <c r="RRP6" i="5"/>
  <c r="RRQ6" i="5"/>
  <c r="RRR6" i="5"/>
  <c r="RRS6" i="5"/>
  <c r="RRT6" i="5"/>
  <c r="RRU6" i="5"/>
  <c r="RRV6" i="5"/>
  <c r="RRW6" i="5"/>
  <c r="RRX6" i="5"/>
  <c r="RRY6" i="5"/>
  <c r="RRZ6" i="5"/>
  <c r="RSA6" i="5"/>
  <c r="RSB6" i="5"/>
  <c r="RSC6" i="5"/>
  <c r="RSD6" i="5"/>
  <c r="RSE6" i="5"/>
  <c r="RSF6" i="5"/>
  <c r="RSG6" i="5"/>
  <c r="RSH6" i="5"/>
  <c r="RSI6" i="5"/>
  <c r="RSJ6" i="5"/>
  <c r="RSK6" i="5"/>
  <c r="RSL6" i="5"/>
  <c r="RSM6" i="5"/>
  <c r="RSN6" i="5"/>
  <c r="RSO6" i="5"/>
  <c r="RSP6" i="5"/>
  <c r="RSQ6" i="5"/>
  <c r="RSR6" i="5"/>
  <c r="RSS6" i="5"/>
  <c r="RST6" i="5"/>
  <c r="RSU6" i="5"/>
  <c r="RSV6" i="5"/>
  <c r="RSW6" i="5"/>
  <c r="RSX6" i="5"/>
  <c r="RSY6" i="5"/>
  <c r="RSZ6" i="5"/>
  <c r="RTA6" i="5"/>
  <c r="RTB6" i="5"/>
  <c r="RTC6" i="5"/>
  <c r="RTD6" i="5"/>
  <c r="RTE6" i="5"/>
  <c r="RTF6" i="5"/>
  <c r="RTG6" i="5"/>
  <c r="RTH6" i="5"/>
  <c r="RTI6" i="5"/>
  <c r="RTJ6" i="5"/>
  <c r="RTK6" i="5"/>
  <c r="RTL6" i="5"/>
  <c r="RTM6" i="5"/>
  <c r="RTN6" i="5"/>
  <c r="RTO6" i="5"/>
  <c r="RTP6" i="5"/>
  <c r="RTQ6" i="5"/>
  <c r="RTR6" i="5"/>
  <c r="RTS6" i="5"/>
  <c r="RTT6" i="5"/>
  <c r="RTU6" i="5"/>
  <c r="RTV6" i="5"/>
  <c r="RTW6" i="5"/>
  <c r="RTX6" i="5"/>
  <c r="RTY6" i="5"/>
  <c r="RTZ6" i="5"/>
  <c r="RUA6" i="5"/>
  <c r="RUB6" i="5"/>
  <c r="RUC6" i="5"/>
  <c r="RUD6" i="5"/>
  <c r="RUE6" i="5"/>
  <c r="RUF6" i="5"/>
  <c r="RUG6" i="5"/>
  <c r="RUH6" i="5"/>
  <c r="RUI6" i="5"/>
  <c r="RUJ6" i="5"/>
  <c r="RUK6" i="5"/>
  <c r="RUL6" i="5"/>
  <c r="RUM6" i="5"/>
  <c r="RUN6" i="5"/>
  <c r="RUO6" i="5"/>
  <c r="RUP6" i="5"/>
  <c r="RUQ6" i="5"/>
  <c r="RUR6" i="5"/>
  <c r="RUS6" i="5"/>
  <c r="RUT6" i="5"/>
  <c r="RUU6" i="5"/>
  <c r="RUV6" i="5"/>
  <c r="RUW6" i="5"/>
  <c r="RUX6" i="5"/>
  <c r="RUY6" i="5"/>
  <c r="RUZ6" i="5"/>
  <c r="RVA6" i="5"/>
  <c r="RVB6" i="5"/>
  <c r="RVC6" i="5"/>
  <c r="RVD6" i="5"/>
  <c r="RVE6" i="5"/>
  <c r="RVF6" i="5"/>
  <c r="RVG6" i="5"/>
  <c r="RVH6" i="5"/>
  <c r="RVI6" i="5"/>
  <c r="RVJ6" i="5"/>
  <c r="RVK6" i="5"/>
  <c r="RVL6" i="5"/>
  <c r="RVM6" i="5"/>
  <c r="RVN6" i="5"/>
  <c r="RVO6" i="5"/>
  <c r="RVP6" i="5"/>
  <c r="RVQ6" i="5"/>
  <c r="RVR6" i="5"/>
  <c r="RVS6" i="5"/>
  <c r="RVT6" i="5"/>
  <c r="RVU6" i="5"/>
  <c r="RVV6" i="5"/>
  <c r="RVW6" i="5"/>
  <c r="RVX6" i="5"/>
  <c r="RVY6" i="5"/>
  <c r="RVZ6" i="5"/>
  <c r="RWA6" i="5"/>
  <c r="RWB6" i="5"/>
  <c r="RWC6" i="5"/>
  <c r="RWD6" i="5"/>
  <c r="RWE6" i="5"/>
  <c r="RWF6" i="5"/>
  <c r="RWG6" i="5"/>
  <c r="RWH6" i="5"/>
  <c r="RWI6" i="5"/>
  <c r="RWJ6" i="5"/>
  <c r="RWK6" i="5"/>
  <c r="RWL6" i="5"/>
  <c r="RWM6" i="5"/>
  <c r="RWN6" i="5"/>
  <c r="RWO6" i="5"/>
  <c r="RWP6" i="5"/>
  <c r="RWQ6" i="5"/>
  <c r="RWR6" i="5"/>
  <c r="RWS6" i="5"/>
  <c r="RWT6" i="5"/>
  <c r="RWU6" i="5"/>
  <c r="RWV6" i="5"/>
  <c r="RWW6" i="5"/>
  <c r="RWX6" i="5"/>
  <c r="RWY6" i="5"/>
  <c r="RWZ6" i="5"/>
  <c r="RXA6" i="5"/>
  <c r="RXB6" i="5"/>
  <c r="RXC6" i="5"/>
  <c r="RXD6" i="5"/>
  <c r="RXE6" i="5"/>
  <c r="RXF6" i="5"/>
  <c r="RXG6" i="5"/>
  <c r="RXH6" i="5"/>
  <c r="RXI6" i="5"/>
  <c r="RXJ6" i="5"/>
  <c r="RXK6" i="5"/>
  <c r="RXL6" i="5"/>
  <c r="RXM6" i="5"/>
  <c r="RXN6" i="5"/>
  <c r="RXO6" i="5"/>
  <c r="RXP6" i="5"/>
  <c r="RXQ6" i="5"/>
  <c r="RXR6" i="5"/>
  <c r="RXS6" i="5"/>
  <c r="RXT6" i="5"/>
  <c r="RXU6" i="5"/>
  <c r="RXV6" i="5"/>
  <c r="RXW6" i="5"/>
  <c r="RXX6" i="5"/>
  <c r="RXY6" i="5"/>
  <c r="RXZ6" i="5"/>
  <c r="RYA6" i="5"/>
  <c r="RYB6" i="5"/>
  <c r="RYC6" i="5"/>
  <c r="RYD6" i="5"/>
  <c r="RYE6" i="5"/>
  <c r="RYF6" i="5"/>
  <c r="RYG6" i="5"/>
  <c r="RYH6" i="5"/>
  <c r="RYI6" i="5"/>
  <c r="RYJ6" i="5"/>
  <c r="RYK6" i="5"/>
  <c r="RYL6" i="5"/>
  <c r="RYM6" i="5"/>
  <c r="RYN6" i="5"/>
  <c r="RYO6" i="5"/>
  <c r="RYP6" i="5"/>
  <c r="RYQ6" i="5"/>
  <c r="RYR6" i="5"/>
  <c r="RYS6" i="5"/>
  <c r="RYT6" i="5"/>
  <c r="RYU6" i="5"/>
  <c r="RYV6" i="5"/>
  <c r="RYW6" i="5"/>
  <c r="RYX6" i="5"/>
  <c r="RYY6" i="5"/>
  <c r="RYZ6" i="5"/>
  <c r="RZA6" i="5"/>
  <c r="RZB6" i="5"/>
  <c r="RZC6" i="5"/>
  <c r="RZD6" i="5"/>
  <c r="RZE6" i="5"/>
  <c r="RZF6" i="5"/>
  <c r="RZG6" i="5"/>
  <c r="RZH6" i="5"/>
  <c r="RZI6" i="5"/>
  <c r="RZJ6" i="5"/>
  <c r="RZK6" i="5"/>
  <c r="RZL6" i="5"/>
  <c r="RZM6" i="5"/>
  <c r="RZN6" i="5"/>
  <c r="RZO6" i="5"/>
  <c r="RZP6" i="5"/>
  <c r="RZQ6" i="5"/>
  <c r="RZR6" i="5"/>
  <c r="RZS6" i="5"/>
  <c r="RZT6" i="5"/>
  <c r="RZU6" i="5"/>
  <c r="RZV6" i="5"/>
  <c r="RZW6" i="5"/>
  <c r="RZX6" i="5"/>
  <c r="RZY6" i="5"/>
  <c r="RZZ6" i="5"/>
  <c r="SAA6" i="5"/>
  <c r="SAB6" i="5"/>
  <c r="SAC6" i="5"/>
  <c r="SAD6" i="5"/>
  <c r="SAE6" i="5"/>
  <c r="SAF6" i="5"/>
  <c r="SAG6" i="5"/>
  <c r="SAH6" i="5"/>
  <c r="SAI6" i="5"/>
  <c r="SAJ6" i="5"/>
  <c r="SAK6" i="5"/>
  <c r="SAL6" i="5"/>
  <c r="SAM6" i="5"/>
  <c r="SAN6" i="5"/>
  <c r="SAO6" i="5"/>
  <c r="SAP6" i="5"/>
  <c r="SAQ6" i="5"/>
  <c r="SAR6" i="5"/>
  <c r="SAS6" i="5"/>
  <c r="SAT6" i="5"/>
  <c r="SAU6" i="5"/>
  <c r="SAV6" i="5"/>
  <c r="SAW6" i="5"/>
  <c r="SAX6" i="5"/>
  <c r="SAY6" i="5"/>
  <c r="SAZ6" i="5"/>
  <c r="SBA6" i="5"/>
  <c r="SBB6" i="5"/>
  <c r="SBC6" i="5"/>
  <c r="SBD6" i="5"/>
  <c r="SBE6" i="5"/>
  <c r="SBF6" i="5"/>
  <c r="SBG6" i="5"/>
  <c r="SBH6" i="5"/>
  <c r="SBI6" i="5"/>
  <c r="SBJ6" i="5"/>
  <c r="SBK6" i="5"/>
  <c r="SBL6" i="5"/>
  <c r="SBM6" i="5"/>
  <c r="SBN6" i="5"/>
  <c r="SBO6" i="5"/>
  <c r="SBP6" i="5"/>
  <c r="SBQ6" i="5"/>
  <c r="SBR6" i="5"/>
  <c r="SBS6" i="5"/>
  <c r="SBT6" i="5"/>
  <c r="SBU6" i="5"/>
  <c r="SBV6" i="5"/>
  <c r="SBW6" i="5"/>
  <c r="SBX6" i="5"/>
  <c r="SBY6" i="5"/>
  <c r="SBZ6" i="5"/>
  <c r="SCA6" i="5"/>
  <c r="SCB6" i="5"/>
  <c r="SCC6" i="5"/>
  <c r="SCD6" i="5"/>
  <c r="SCE6" i="5"/>
  <c r="SCF6" i="5"/>
  <c r="SCG6" i="5"/>
  <c r="SCH6" i="5"/>
  <c r="SCI6" i="5"/>
  <c r="SCJ6" i="5"/>
  <c r="SCK6" i="5"/>
  <c r="SCL6" i="5"/>
  <c r="SCM6" i="5"/>
  <c r="SCN6" i="5"/>
  <c r="SCO6" i="5"/>
  <c r="SCP6" i="5"/>
  <c r="SCQ6" i="5"/>
  <c r="SCR6" i="5"/>
  <c r="SCS6" i="5"/>
  <c r="SCT6" i="5"/>
  <c r="SCU6" i="5"/>
  <c r="SCV6" i="5"/>
  <c r="SCW6" i="5"/>
  <c r="SCX6" i="5"/>
  <c r="SCY6" i="5"/>
  <c r="SCZ6" i="5"/>
  <c r="SDA6" i="5"/>
  <c r="SDB6" i="5"/>
  <c r="SDC6" i="5"/>
  <c r="SDD6" i="5"/>
  <c r="SDE6" i="5"/>
  <c r="SDF6" i="5"/>
  <c r="SDG6" i="5"/>
  <c r="SDH6" i="5"/>
  <c r="SDI6" i="5"/>
  <c r="SDJ6" i="5"/>
  <c r="SDK6" i="5"/>
  <c r="SDL6" i="5"/>
  <c r="SDM6" i="5"/>
  <c r="SDN6" i="5"/>
  <c r="SDO6" i="5"/>
  <c r="SDP6" i="5"/>
  <c r="SDQ6" i="5"/>
  <c r="SDR6" i="5"/>
  <c r="SDS6" i="5"/>
  <c r="SDT6" i="5"/>
  <c r="SDU6" i="5"/>
  <c r="SDV6" i="5"/>
  <c r="SDW6" i="5"/>
  <c r="SDX6" i="5"/>
  <c r="SDY6" i="5"/>
  <c r="SDZ6" i="5"/>
  <c r="SEA6" i="5"/>
  <c r="SEB6" i="5"/>
  <c r="SEC6" i="5"/>
  <c r="SED6" i="5"/>
  <c r="SEE6" i="5"/>
  <c r="SEF6" i="5"/>
  <c r="SEG6" i="5"/>
  <c r="SEH6" i="5"/>
  <c r="SEI6" i="5"/>
  <c r="SEJ6" i="5"/>
  <c r="SEK6" i="5"/>
  <c r="SEL6" i="5"/>
  <c r="SEM6" i="5"/>
  <c r="SEN6" i="5"/>
  <c r="SEO6" i="5"/>
  <c r="SEP6" i="5"/>
  <c r="SEQ6" i="5"/>
  <c r="SER6" i="5"/>
  <c r="SES6" i="5"/>
  <c r="SET6" i="5"/>
  <c r="SEU6" i="5"/>
  <c r="SEV6" i="5"/>
  <c r="SEW6" i="5"/>
  <c r="SEX6" i="5"/>
  <c r="SEY6" i="5"/>
  <c r="SEZ6" i="5"/>
  <c r="SFA6" i="5"/>
  <c r="SFB6" i="5"/>
  <c r="SFC6" i="5"/>
  <c r="SFD6" i="5"/>
  <c r="SFE6" i="5"/>
  <c r="SFF6" i="5"/>
  <c r="SFG6" i="5"/>
  <c r="SFH6" i="5"/>
  <c r="SFI6" i="5"/>
  <c r="SFJ6" i="5"/>
  <c r="SFK6" i="5"/>
  <c r="SFL6" i="5"/>
  <c r="SFM6" i="5"/>
  <c r="SFN6" i="5"/>
  <c r="SFO6" i="5"/>
  <c r="SFP6" i="5"/>
  <c r="SFQ6" i="5"/>
  <c r="SFR6" i="5"/>
  <c r="SFS6" i="5"/>
  <c r="SFT6" i="5"/>
  <c r="SFU6" i="5"/>
  <c r="SFV6" i="5"/>
  <c r="SFW6" i="5"/>
  <c r="SFX6" i="5"/>
  <c r="SFY6" i="5"/>
  <c r="SFZ6" i="5"/>
  <c r="SGA6" i="5"/>
  <c r="SGB6" i="5"/>
  <c r="SGC6" i="5"/>
  <c r="SGD6" i="5"/>
  <c r="SGE6" i="5"/>
  <c r="SGF6" i="5"/>
  <c r="SGG6" i="5"/>
  <c r="SGH6" i="5"/>
  <c r="SGI6" i="5"/>
  <c r="SGJ6" i="5"/>
  <c r="SGK6" i="5"/>
  <c r="SGL6" i="5"/>
  <c r="SGM6" i="5"/>
  <c r="SGN6" i="5"/>
  <c r="SGO6" i="5"/>
  <c r="SGP6" i="5"/>
  <c r="SGQ6" i="5"/>
  <c r="SGR6" i="5"/>
  <c r="SGS6" i="5"/>
  <c r="SGT6" i="5"/>
  <c r="SGU6" i="5"/>
  <c r="SGV6" i="5"/>
  <c r="SGW6" i="5"/>
  <c r="SGX6" i="5"/>
  <c r="SGY6" i="5"/>
  <c r="SGZ6" i="5"/>
  <c r="SHA6" i="5"/>
  <c r="SHB6" i="5"/>
  <c r="SHC6" i="5"/>
  <c r="SHD6" i="5"/>
  <c r="SHE6" i="5"/>
  <c r="SHF6" i="5"/>
  <c r="SHG6" i="5"/>
  <c r="SHH6" i="5"/>
  <c r="SHI6" i="5"/>
  <c r="SHJ6" i="5"/>
  <c r="SHK6" i="5"/>
  <c r="SHL6" i="5"/>
  <c r="SHM6" i="5"/>
  <c r="SHN6" i="5"/>
  <c r="SHO6" i="5"/>
  <c r="SHP6" i="5"/>
  <c r="SHQ6" i="5"/>
  <c r="SHR6" i="5"/>
  <c r="SHS6" i="5"/>
  <c r="SHT6" i="5"/>
  <c r="SHU6" i="5"/>
  <c r="SHV6" i="5"/>
  <c r="SHW6" i="5"/>
  <c r="SHX6" i="5"/>
  <c r="SHY6" i="5"/>
  <c r="SHZ6" i="5"/>
  <c r="SIA6" i="5"/>
  <c r="SIB6" i="5"/>
  <c r="SIC6" i="5"/>
  <c r="SID6" i="5"/>
  <c r="SIE6" i="5"/>
  <c r="SIF6" i="5"/>
  <c r="SIG6" i="5"/>
  <c r="SIH6" i="5"/>
  <c r="SII6" i="5"/>
  <c r="SIJ6" i="5"/>
  <c r="SIK6" i="5"/>
  <c r="SIL6" i="5"/>
  <c r="SIM6" i="5"/>
  <c r="SIN6" i="5"/>
  <c r="SIO6" i="5"/>
  <c r="SIP6" i="5"/>
  <c r="SIQ6" i="5"/>
  <c r="SIR6" i="5"/>
  <c r="SIS6" i="5"/>
  <c r="SIT6" i="5"/>
  <c r="SIU6" i="5"/>
  <c r="SIV6" i="5"/>
  <c r="SIW6" i="5"/>
  <c r="SIX6" i="5"/>
  <c r="SIY6" i="5"/>
  <c r="SIZ6" i="5"/>
  <c r="SJA6" i="5"/>
  <c r="SJB6" i="5"/>
  <c r="SJC6" i="5"/>
  <c r="SJD6" i="5"/>
  <c r="SJE6" i="5"/>
  <c r="SJF6" i="5"/>
  <c r="SJG6" i="5"/>
  <c r="SJH6" i="5"/>
  <c r="SJI6" i="5"/>
  <c r="SJJ6" i="5"/>
  <c r="SJK6" i="5"/>
  <c r="SJL6" i="5"/>
  <c r="SJM6" i="5"/>
  <c r="SJN6" i="5"/>
  <c r="SJO6" i="5"/>
  <c r="SJP6" i="5"/>
  <c r="SJQ6" i="5"/>
  <c r="SJR6" i="5"/>
  <c r="SJS6" i="5"/>
  <c r="SJT6" i="5"/>
  <c r="SJU6" i="5"/>
  <c r="SJV6" i="5"/>
  <c r="SJW6" i="5"/>
  <c r="SJX6" i="5"/>
  <c r="SJY6" i="5"/>
  <c r="SJZ6" i="5"/>
  <c r="SKA6" i="5"/>
  <c r="SKB6" i="5"/>
  <c r="SKC6" i="5"/>
  <c r="SKD6" i="5"/>
  <c r="SKE6" i="5"/>
  <c r="SKF6" i="5"/>
  <c r="SKG6" i="5"/>
  <c r="SKH6" i="5"/>
  <c r="SKI6" i="5"/>
  <c r="SKJ6" i="5"/>
  <c r="SKK6" i="5"/>
  <c r="SKL6" i="5"/>
  <c r="SKM6" i="5"/>
  <c r="SKN6" i="5"/>
  <c r="SKO6" i="5"/>
  <c r="SKP6" i="5"/>
  <c r="SKQ6" i="5"/>
  <c r="SKR6" i="5"/>
  <c r="SKS6" i="5"/>
  <c r="SKT6" i="5"/>
  <c r="SKU6" i="5"/>
  <c r="SKV6" i="5"/>
  <c r="SKW6" i="5"/>
  <c r="SKX6" i="5"/>
  <c r="SKY6" i="5"/>
  <c r="SKZ6" i="5"/>
  <c r="SLA6" i="5"/>
  <c r="SLB6" i="5"/>
  <c r="SLC6" i="5"/>
  <c r="SLD6" i="5"/>
  <c r="SLE6" i="5"/>
  <c r="SLF6" i="5"/>
  <c r="SLG6" i="5"/>
  <c r="SLH6" i="5"/>
  <c r="SLI6" i="5"/>
  <c r="SLJ6" i="5"/>
  <c r="SLK6" i="5"/>
  <c r="SLL6" i="5"/>
  <c r="SLM6" i="5"/>
  <c r="SLN6" i="5"/>
  <c r="SLO6" i="5"/>
  <c r="SLP6" i="5"/>
  <c r="SLQ6" i="5"/>
  <c r="SLR6" i="5"/>
  <c r="SLS6" i="5"/>
  <c r="SLT6" i="5"/>
  <c r="SLU6" i="5"/>
  <c r="SLV6" i="5"/>
  <c r="SLW6" i="5"/>
  <c r="SLX6" i="5"/>
  <c r="SLY6" i="5"/>
  <c r="SLZ6" i="5"/>
  <c r="SMA6" i="5"/>
  <c r="SMB6" i="5"/>
  <c r="SMC6" i="5"/>
  <c r="SMD6" i="5"/>
  <c r="SME6" i="5"/>
  <c r="SMF6" i="5"/>
  <c r="SMG6" i="5"/>
  <c r="SMH6" i="5"/>
  <c r="SMI6" i="5"/>
  <c r="SMJ6" i="5"/>
  <c r="SMK6" i="5"/>
  <c r="SML6" i="5"/>
  <c r="SMM6" i="5"/>
  <c r="SMN6" i="5"/>
  <c r="SMO6" i="5"/>
  <c r="SMP6" i="5"/>
  <c r="SMQ6" i="5"/>
  <c r="SMR6" i="5"/>
  <c r="SMS6" i="5"/>
  <c r="SMT6" i="5"/>
  <c r="SMU6" i="5"/>
  <c r="SMV6" i="5"/>
  <c r="SMW6" i="5"/>
  <c r="SMX6" i="5"/>
  <c r="SMY6" i="5"/>
  <c r="SMZ6" i="5"/>
  <c r="SNA6" i="5"/>
  <c r="SNB6" i="5"/>
  <c r="SNC6" i="5"/>
  <c r="SND6" i="5"/>
  <c r="SNE6" i="5"/>
  <c r="SNF6" i="5"/>
  <c r="SNG6" i="5"/>
  <c r="SNH6" i="5"/>
  <c r="SNI6" i="5"/>
  <c r="SNJ6" i="5"/>
  <c r="SNK6" i="5"/>
  <c r="SNL6" i="5"/>
  <c r="SNM6" i="5"/>
  <c r="SNN6" i="5"/>
  <c r="SNO6" i="5"/>
  <c r="SNP6" i="5"/>
  <c r="SNQ6" i="5"/>
  <c r="SNR6" i="5"/>
  <c r="SNS6" i="5"/>
  <c r="SNT6" i="5"/>
  <c r="SNU6" i="5"/>
  <c r="SNV6" i="5"/>
  <c r="SNW6" i="5"/>
  <c r="SNX6" i="5"/>
  <c r="SNY6" i="5"/>
  <c r="SNZ6" i="5"/>
  <c r="SOA6" i="5"/>
  <c r="SOB6" i="5"/>
  <c r="SOC6" i="5"/>
  <c r="SOD6" i="5"/>
  <c r="SOE6" i="5"/>
  <c r="SOF6" i="5"/>
  <c r="SOG6" i="5"/>
  <c r="SOH6" i="5"/>
  <c r="SOI6" i="5"/>
  <c r="SOJ6" i="5"/>
  <c r="SOK6" i="5"/>
  <c r="SOL6" i="5"/>
  <c r="SOM6" i="5"/>
  <c r="SON6" i="5"/>
  <c r="SOO6" i="5"/>
  <c r="SOP6" i="5"/>
  <c r="SOQ6" i="5"/>
  <c r="SOR6" i="5"/>
  <c r="SOS6" i="5"/>
  <c r="SOT6" i="5"/>
  <c r="SOU6" i="5"/>
  <c r="SOV6" i="5"/>
  <c r="SOW6" i="5"/>
  <c r="SOX6" i="5"/>
  <c r="SOY6" i="5"/>
  <c r="SOZ6" i="5"/>
  <c r="SPA6" i="5"/>
  <c r="SPB6" i="5"/>
  <c r="SPC6" i="5"/>
  <c r="SPD6" i="5"/>
  <c r="SPE6" i="5"/>
  <c r="SPF6" i="5"/>
  <c r="SPG6" i="5"/>
  <c r="SPH6" i="5"/>
  <c r="SPI6" i="5"/>
  <c r="SPJ6" i="5"/>
  <c r="SPK6" i="5"/>
  <c r="SPL6" i="5"/>
  <c r="SPM6" i="5"/>
  <c r="SPN6" i="5"/>
  <c r="SPO6" i="5"/>
  <c r="SPP6" i="5"/>
  <c r="SPQ6" i="5"/>
  <c r="SPR6" i="5"/>
  <c r="SPS6" i="5"/>
  <c r="SPT6" i="5"/>
  <c r="SPU6" i="5"/>
  <c r="SPV6" i="5"/>
  <c r="SPW6" i="5"/>
  <c r="SPX6" i="5"/>
  <c r="SPY6" i="5"/>
  <c r="SPZ6" i="5"/>
  <c r="SQA6" i="5"/>
  <c r="SQB6" i="5"/>
  <c r="SQC6" i="5"/>
  <c r="SQD6" i="5"/>
  <c r="SQE6" i="5"/>
  <c r="SQF6" i="5"/>
  <c r="SQG6" i="5"/>
  <c r="SQH6" i="5"/>
  <c r="SQI6" i="5"/>
  <c r="SQJ6" i="5"/>
  <c r="SQK6" i="5"/>
  <c r="SQL6" i="5"/>
  <c r="SQM6" i="5"/>
  <c r="SQN6" i="5"/>
  <c r="SQO6" i="5"/>
  <c r="SQP6" i="5"/>
  <c r="SQQ6" i="5"/>
  <c r="SQR6" i="5"/>
  <c r="SQS6" i="5"/>
  <c r="SQT6" i="5"/>
  <c r="SQU6" i="5"/>
  <c r="SQV6" i="5"/>
  <c r="SQW6" i="5"/>
  <c r="SQX6" i="5"/>
  <c r="SQY6" i="5"/>
  <c r="SQZ6" i="5"/>
  <c r="SRA6" i="5"/>
  <c r="SRB6" i="5"/>
  <c r="SRC6" i="5"/>
  <c r="SRD6" i="5"/>
  <c r="SRE6" i="5"/>
  <c r="SRF6" i="5"/>
  <c r="SRG6" i="5"/>
  <c r="SRH6" i="5"/>
  <c r="SRI6" i="5"/>
  <c r="SRJ6" i="5"/>
  <c r="SRK6" i="5"/>
  <c r="SRL6" i="5"/>
  <c r="SRM6" i="5"/>
  <c r="SRN6" i="5"/>
  <c r="SRO6" i="5"/>
  <c r="SRP6" i="5"/>
  <c r="SRQ6" i="5"/>
  <c r="SRR6" i="5"/>
  <c r="SRS6" i="5"/>
  <c r="SRT6" i="5"/>
  <c r="SRU6" i="5"/>
  <c r="SRV6" i="5"/>
  <c r="SRW6" i="5"/>
  <c r="SRX6" i="5"/>
  <c r="SRY6" i="5"/>
  <c r="SRZ6" i="5"/>
  <c r="SSA6" i="5"/>
  <c r="SSB6" i="5"/>
  <c r="SSC6" i="5"/>
  <c r="SSD6" i="5"/>
  <c r="SSE6" i="5"/>
  <c r="SSF6" i="5"/>
  <c r="SSG6" i="5"/>
  <c r="SSH6" i="5"/>
  <c r="SSI6" i="5"/>
  <c r="SSJ6" i="5"/>
  <c r="SSK6" i="5"/>
  <c r="SSL6" i="5"/>
  <c r="SSM6" i="5"/>
  <c r="SSN6" i="5"/>
  <c r="SSO6" i="5"/>
  <c r="SSP6" i="5"/>
  <c r="SSQ6" i="5"/>
  <c r="SSR6" i="5"/>
  <c r="SSS6" i="5"/>
  <c r="SST6" i="5"/>
  <c r="SSU6" i="5"/>
  <c r="SSV6" i="5"/>
  <c r="SSW6" i="5"/>
  <c r="SSX6" i="5"/>
  <c r="SSY6" i="5"/>
  <c r="SSZ6" i="5"/>
  <c r="STA6" i="5"/>
  <c r="STB6" i="5"/>
  <c r="STC6" i="5"/>
  <c r="STD6" i="5"/>
  <c r="STE6" i="5"/>
  <c r="STF6" i="5"/>
  <c r="STG6" i="5"/>
  <c r="STH6" i="5"/>
  <c r="STI6" i="5"/>
  <c r="STJ6" i="5"/>
  <c r="STK6" i="5"/>
  <c r="STL6" i="5"/>
  <c r="STM6" i="5"/>
  <c r="STN6" i="5"/>
  <c r="STO6" i="5"/>
  <c r="STP6" i="5"/>
  <c r="STQ6" i="5"/>
  <c r="STR6" i="5"/>
  <c r="STS6" i="5"/>
  <c r="STT6" i="5"/>
  <c r="STU6" i="5"/>
  <c r="STV6" i="5"/>
  <c r="STW6" i="5"/>
  <c r="STX6" i="5"/>
  <c r="STY6" i="5"/>
  <c r="STZ6" i="5"/>
  <c r="SUA6" i="5"/>
  <c r="SUB6" i="5"/>
  <c r="SUC6" i="5"/>
  <c r="SUD6" i="5"/>
  <c r="SUE6" i="5"/>
  <c r="SUF6" i="5"/>
  <c r="SUG6" i="5"/>
  <c r="SUH6" i="5"/>
  <c r="SUI6" i="5"/>
  <c r="SUJ6" i="5"/>
  <c r="SUK6" i="5"/>
  <c r="SUL6" i="5"/>
  <c r="SUM6" i="5"/>
  <c r="SUN6" i="5"/>
  <c r="SUO6" i="5"/>
  <c r="SUP6" i="5"/>
  <c r="SUQ6" i="5"/>
  <c r="SUR6" i="5"/>
  <c r="SUS6" i="5"/>
  <c r="SUT6" i="5"/>
  <c r="SUU6" i="5"/>
  <c r="SUV6" i="5"/>
  <c r="SUW6" i="5"/>
  <c r="SUX6" i="5"/>
  <c r="SUY6" i="5"/>
  <c r="SUZ6" i="5"/>
  <c r="SVA6" i="5"/>
  <c r="SVB6" i="5"/>
  <c r="SVC6" i="5"/>
  <c r="SVD6" i="5"/>
  <c r="SVE6" i="5"/>
  <c r="SVF6" i="5"/>
  <c r="SVG6" i="5"/>
  <c r="SVH6" i="5"/>
  <c r="SVI6" i="5"/>
  <c r="SVJ6" i="5"/>
  <c r="SVK6" i="5"/>
  <c r="SVL6" i="5"/>
  <c r="SVM6" i="5"/>
  <c r="SVN6" i="5"/>
  <c r="SVO6" i="5"/>
  <c r="SVP6" i="5"/>
  <c r="SVQ6" i="5"/>
  <c r="SVR6" i="5"/>
  <c r="SVS6" i="5"/>
  <c r="SVT6" i="5"/>
  <c r="SVU6" i="5"/>
  <c r="SVV6" i="5"/>
  <c r="SVW6" i="5"/>
  <c r="SVX6" i="5"/>
  <c r="SVY6" i="5"/>
  <c r="SVZ6" i="5"/>
  <c r="SWA6" i="5"/>
  <c r="SWB6" i="5"/>
  <c r="SWC6" i="5"/>
  <c r="SWD6" i="5"/>
  <c r="SWE6" i="5"/>
  <c r="SWF6" i="5"/>
  <c r="SWG6" i="5"/>
  <c r="SWH6" i="5"/>
  <c r="SWI6" i="5"/>
  <c r="SWJ6" i="5"/>
  <c r="SWK6" i="5"/>
  <c r="SWL6" i="5"/>
  <c r="SWM6" i="5"/>
  <c r="SWN6" i="5"/>
  <c r="SWO6" i="5"/>
  <c r="SWP6" i="5"/>
  <c r="SWQ6" i="5"/>
  <c r="SWR6" i="5"/>
  <c r="SWS6" i="5"/>
  <c r="SWT6" i="5"/>
  <c r="SWU6" i="5"/>
  <c r="SWV6" i="5"/>
  <c r="SWW6" i="5"/>
  <c r="SWX6" i="5"/>
  <c r="SWY6" i="5"/>
  <c r="SWZ6" i="5"/>
  <c r="SXA6" i="5"/>
  <c r="SXB6" i="5"/>
  <c r="SXC6" i="5"/>
  <c r="SXD6" i="5"/>
  <c r="SXE6" i="5"/>
  <c r="SXF6" i="5"/>
  <c r="SXG6" i="5"/>
  <c r="SXH6" i="5"/>
  <c r="SXI6" i="5"/>
  <c r="SXJ6" i="5"/>
  <c r="SXK6" i="5"/>
  <c r="SXL6" i="5"/>
  <c r="SXM6" i="5"/>
  <c r="SXN6" i="5"/>
  <c r="SXO6" i="5"/>
  <c r="SXP6" i="5"/>
  <c r="SXQ6" i="5"/>
  <c r="SXR6" i="5"/>
  <c r="SXS6" i="5"/>
  <c r="SXT6" i="5"/>
  <c r="SXU6" i="5"/>
  <c r="SXV6" i="5"/>
  <c r="SXW6" i="5"/>
  <c r="SXX6" i="5"/>
  <c r="SXY6" i="5"/>
  <c r="SXZ6" i="5"/>
  <c r="SYA6" i="5"/>
  <c r="SYB6" i="5"/>
  <c r="SYC6" i="5"/>
  <c r="SYD6" i="5"/>
  <c r="SYE6" i="5"/>
  <c r="SYF6" i="5"/>
  <c r="SYG6" i="5"/>
  <c r="SYH6" i="5"/>
  <c r="SYI6" i="5"/>
  <c r="SYJ6" i="5"/>
  <c r="SYK6" i="5"/>
  <c r="SYL6" i="5"/>
  <c r="SYM6" i="5"/>
  <c r="SYN6" i="5"/>
  <c r="SYO6" i="5"/>
  <c r="SYP6" i="5"/>
  <c r="SYQ6" i="5"/>
  <c r="SYR6" i="5"/>
  <c r="SYS6" i="5"/>
  <c r="SYT6" i="5"/>
  <c r="SYU6" i="5"/>
  <c r="SYV6" i="5"/>
  <c r="SYW6" i="5"/>
  <c r="SYX6" i="5"/>
  <c r="SYY6" i="5"/>
  <c r="SYZ6" i="5"/>
  <c r="SZA6" i="5"/>
  <c r="SZB6" i="5"/>
  <c r="SZC6" i="5"/>
  <c r="SZD6" i="5"/>
  <c r="SZE6" i="5"/>
  <c r="SZF6" i="5"/>
  <c r="SZG6" i="5"/>
  <c r="SZH6" i="5"/>
  <c r="SZI6" i="5"/>
  <c r="SZJ6" i="5"/>
  <c r="SZK6" i="5"/>
  <c r="SZL6" i="5"/>
  <c r="SZM6" i="5"/>
  <c r="SZN6" i="5"/>
  <c r="SZO6" i="5"/>
  <c r="SZP6" i="5"/>
  <c r="SZQ6" i="5"/>
  <c r="SZR6" i="5"/>
  <c r="SZS6" i="5"/>
  <c r="SZT6" i="5"/>
  <c r="SZU6" i="5"/>
  <c r="SZV6" i="5"/>
  <c r="SZW6" i="5"/>
  <c r="SZX6" i="5"/>
  <c r="SZY6" i="5"/>
  <c r="SZZ6" i="5"/>
  <c r="TAA6" i="5"/>
  <c r="TAB6" i="5"/>
  <c r="TAC6" i="5"/>
  <c r="TAD6" i="5"/>
  <c r="TAE6" i="5"/>
  <c r="TAF6" i="5"/>
  <c r="TAG6" i="5"/>
  <c r="TAH6" i="5"/>
  <c r="TAI6" i="5"/>
  <c r="TAJ6" i="5"/>
  <c r="TAK6" i="5"/>
  <c r="TAL6" i="5"/>
  <c r="TAM6" i="5"/>
  <c r="TAN6" i="5"/>
  <c r="TAO6" i="5"/>
  <c r="TAP6" i="5"/>
  <c r="TAQ6" i="5"/>
  <c r="TAR6" i="5"/>
  <c r="TAS6" i="5"/>
  <c r="TAT6" i="5"/>
  <c r="TAU6" i="5"/>
  <c r="TAV6" i="5"/>
  <c r="TAW6" i="5"/>
  <c r="TAX6" i="5"/>
  <c r="TAY6" i="5"/>
  <c r="TAZ6" i="5"/>
  <c r="TBA6" i="5"/>
  <c r="TBB6" i="5"/>
  <c r="TBC6" i="5"/>
  <c r="TBD6" i="5"/>
  <c r="TBE6" i="5"/>
  <c r="TBF6" i="5"/>
  <c r="TBG6" i="5"/>
  <c r="TBH6" i="5"/>
  <c r="TBI6" i="5"/>
  <c r="TBJ6" i="5"/>
  <c r="TBK6" i="5"/>
  <c r="TBL6" i="5"/>
  <c r="TBM6" i="5"/>
  <c r="TBN6" i="5"/>
  <c r="TBO6" i="5"/>
  <c r="TBP6" i="5"/>
  <c r="TBQ6" i="5"/>
  <c r="TBR6" i="5"/>
  <c r="TBS6" i="5"/>
  <c r="TBT6" i="5"/>
  <c r="TBU6" i="5"/>
  <c r="TBV6" i="5"/>
  <c r="TBW6" i="5"/>
  <c r="TBX6" i="5"/>
  <c r="TBY6" i="5"/>
  <c r="TBZ6" i="5"/>
  <c r="TCA6" i="5"/>
  <c r="TCB6" i="5"/>
  <c r="TCC6" i="5"/>
  <c r="TCD6" i="5"/>
  <c r="TCE6" i="5"/>
  <c r="TCF6" i="5"/>
  <c r="TCG6" i="5"/>
  <c r="TCH6" i="5"/>
  <c r="TCI6" i="5"/>
  <c r="TCJ6" i="5"/>
  <c r="TCK6" i="5"/>
  <c r="TCL6" i="5"/>
  <c r="TCM6" i="5"/>
  <c r="TCN6" i="5"/>
  <c r="TCO6" i="5"/>
  <c r="TCP6" i="5"/>
  <c r="TCQ6" i="5"/>
  <c r="TCR6" i="5"/>
  <c r="TCS6" i="5"/>
  <c r="TCT6" i="5"/>
  <c r="TCU6" i="5"/>
  <c r="TCV6" i="5"/>
  <c r="TCW6" i="5"/>
  <c r="TCX6" i="5"/>
  <c r="TCY6" i="5"/>
  <c r="TCZ6" i="5"/>
  <c r="TDA6" i="5"/>
  <c r="TDB6" i="5"/>
  <c r="TDC6" i="5"/>
  <c r="TDD6" i="5"/>
  <c r="TDE6" i="5"/>
  <c r="TDF6" i="5"/>
  <c r="TDG6" i="5"/>
  <c r="TDH6" i="5"/>
  <c r="TDI6" i="5"/>
  <c r="TDJ6" i="5"/>
  <c r="TDK6" i="5"/>
  <c r="TDL6" i="5"/>
  <c r="TDM6" i="5"/>
  <c r="TDN6" i="5"/>
  <c r="TDO6" i="5"/>
  <c r="TDP6" i="5"/>
  <c r="TDQ6" i="5"/>
  <c r="TDR6" i="5"/>
  <c r="TDS6" i="5"/>
  <c r="TDT6" i="5"/>
  <c r="TDU6" i="5"/>
  <c r="TDV6" i="5"/>
  <c r="TDW6" i="5"/>
  <c r="TDX6" i="5"/>
  <c r="TDY6" i="5"/>
  <c r="TDZ6" i="5"/>
  <c r="TEA6" i="5"/>
  <c r="TEB6" i="5"/>
  <c r="TEC6" i="5"/>
  <c r="TED6" i="5"/>
  <c r="TEE6" i="5"/>
  <c r="TEF6" i="5"/>
  <c r="TEG6" i="5"/>
  <c r="TEH6" i="5"/>
  <c r="TEI6" i="5"/>
  <c r="TEJ6" i="5"/>
  <c r="TEK6" i="5"/>
  <c r="TEL6" i="5"/>
  <c r="TEM6" i="5"/>
  <c r="TEN6" i="5"/>
  <c r="TEO6" i="5"/>
  <c r="TEP6" i="5"/>
  <c r="TEQ6" i="5"/>
  <c r="TER6" i="5"/>
  <c r="TES6" i="5"/>
  <c r="TET6" i="5"/>
  <c r="TEU6" i="5"/>
  <c r="TEV6" i="5"/>
  <c r="TEW6" i="5"/>
  <c r="TEX6" i="5"/>
  <c r="TEY6" i="5"/>
  <c r="TEZ6" i="5"/>
  <c r="TFA6" i="5"/>
  <c r="TFB6" i="5"/>
  <c r="TFC6" i="5"/>
  <c r="TFD6" i="5"/>
  <c r="TFE6" i="5"/>
  <c r="TFF6" i="5"/>
  <c r="TFG6" i="5"/>
  <c r="TFH6" i="5"/>
  <c r="TFI6" i="5"/>
  <c r="TFJ6" i="5"/>
  <c r="TFK6" i="5"/>
  <c r="TFL6" i="5"/>
  <c r="TFM6" i="5"/>
  <c r="TFN6" i="5"/>
  <c r="TFO6" i="5"/>
  <c r="TFP6" i="5"/>
  <c r="TFQ6" i="5"/>
  <c r="TFR6" i="5"/>
  <c r="TFS6" i="5"/>
  <c r="TFT6" i="5"/>
  <c r="TFU6" i="5"/>
  <c r="TFV6" i="5"/>
  <c r="TFW6" i="5"/>
  <c r="TFX6" i="5"/>
  <c r="TFY6" i="5"/>
  <c r="TFZ6" i="5"/>
  <c r="TGA6" i="5"/>
  <c r="TGB6" i="5"/>
  <c r="TGC6" i="5"/>
  <c r="TGD6" i="5"/>
  <c r="TGE6" i="5"/>
  <c r="TGF6" i="5"/>
  <c r="TGG6" i="5"/>
  <c r="TGH6" i="5"/>
  <c r="TGI6" i="5"/>
  <c r="TGJ6" i="5"/>
  <c r="TGK6" i="5"/>
  <c r="TGL6" i="5"/>
  <c r="TGM6" i="5"/>
  <c r="TGN6" i="5"/>
  <c r="TGO6" i="5"/>
  <c r="TGP6" i="5"/>
  <c r="TGQ6" i="5"/>
  <c r="TGR6" i="5"/>
  <c r="TGS6" i="5"/>
  <c r="TGT6" i="5"/>
  <c r="TGU6" i="5"/>
  <c r="TGV6" i="5"/>
  <c r="TGW6" i="5"/>
  <c r="TGX6" i="5"/>
  <c r="TGY6" i="5"/>
  <c r="TGZ6" i="5"/>
  <c r="THA6" i="5"/>
  <c r="THB6" i="5"/>
  <c r="THC6" i="5"/>
  <c r="THD6" i="5"/>
  <c r="THE6" i="5"/>
  <c r="THF6" i="5"/>
  <c r="THG6" i="5"/>
  <c r="THH6" i="5"/>
  <c r="THI6" i="5"/>
  <c r="THJ6" i="5"/>
  <c r="THK6" i="5"/>
  <c r="THL6" i="5"/>
  <c r="THM6" i="5"/>
  <c r="THN6" i="5"/>
  <c r="THO6" i="5"/>
  <c r="THP6" i="5"/>
  <c r="THQ6" i="5"/>
  <c r="THR6" i="5"/>
  <c r="THS6" i="5"/>
  <c r="THT6" i="5"/>
  <c r="THU6" i="5"/>
  <c r="THV6" i="5"/>
  <c r="THW6" i="5"/>
  <c r="THX6" i="5"/>
  <c r="THY6" i="5"/>
  <c r="THZ6" i="5"/>
  <c r="TIA6" i="5"/>
  <c r="TIB6" i="5"/>
  <c r="TIC6" i="5"/>
  <c r="TID6" i="5"/>
  <c r="TIE6" i="5"/>
  <c r="TIF6" i="5"/>
  <c r="TIG6" i="5"/>
  <c r="TIH6" i="5"/>
  <c r="TII6" i="5"/>
  <c r="TIJ6" i="5"/>
  <c r="TIK6" i="5"/>
  <c r="TIL6" i="5"/>
  <c r="TIM6" i="5"/>
  <c r="TIN6" i="5"/>
  <c r="TIO6" i="5"/>
  <c r="TIP6" i="5"/>
  <c r="TIQ6" i="5"/>
  <c r="TIR6" i="5"/>
  <c r="TIS6" i="5"/>
  <c r="TIT6" i="5"/>
  <c r="TIU6" i="5"/>
  <c r="TIV6" i="5"/>
  <c r="TIW6" i="5"/>
  <c r="TIX6" i="5"/>
  <c r="TIY6" i="5"/>
  <c r="TIZ6" i="5"/>
  <c r="TJA6" i="5"/>
  <c r="TJB6" i="5"/>
  <c r="TJC6" i="5"/>
  <c r="TJD6" i="5"/>
  <c r="TJE6" i="5"/>
  <c r="TJF6" i="5"/>
  <c r="TJG6" i="5"/>
  <c r="TJH6" i="5"/>
  <c r="TJI6" i="5"/>
  <c r="TJJ6" i="5"/>
  <c r="TJK6" i="5"/>
  <c r="TJL6" i="5"/>
  <c r="TJM6" i="5"/>
  <c r="TJN6" i="5"/>
  <c r="TJO6" i="5"/>
  <c r="TJP6" i="5"/>
  <c r="TJQ6" i="5"/>
  <c r="TJR6" i="5"/>
  <c r="TJS6" i="5"/>
  <c r="TJT6" i="5"/>
  <c r="TJU6" i="5"/>
  <c r="TJV6" i="5"/>
  <c r="TJW6" i="5"/>
  <c r="TJX6" i="5"/>
  <c r="TJY6" i="5"/>
  <c r="TJZ6" i="5"/>
  <c r="TKA6" i="5"/>
  <c r="TKB6" i="5"/>
  <c r="TKC6" i="5"/>
  <c r="TKD6" i="5"/>
  <c r="TKE6" i="5"/>
  <c r="TKF6" i="5"/>
  <c r="TKG6" i="5"/>
  <c r="TKH6" i="5"/>
  <c r="TKI6" i="5"/>
  <c r="TKJ6" i="5"/>
  <c r="TKK6" i="5"/>
  <c r="TKL6" i="5"/>
  <c r="TKM6" i="5"/>
  <c r="TKN6" i="5"/>
  <c r="TKO6" i="5"/>
  <c r="TKP6" i="5"/>
  <c r="TKQ6" i="5"/>
  <c r="TKR6" i="5"/>
  <c r="TKS6" i="5"/>
  <c r="TKT6" i="5"/>
  <c r="TKU6" i="5"/>
  <c r="TKV6" i="5"/>
  <c r="TKW6" i="5"/>
  <c r="TKX6" i="5"/>
  <c r="TKY6" i="5"/>
  <c r="TKZ6" i="5"/>
  <c r="TLA6" i="5"/>
  <c r="TLB6" i="5"/>
  <c r="TLC6" i="5"/>
  <c r="TLD6" i="5"/>
  <c r="TLE6" i="5"/>
  <c r="TLF6" i="5"/>
  <c r="TLG6" i="5"/>
  <c r="TLH6" i="5"/>
  <c r="TLI6" i="5"/>
  <c r="TLJ6" i="5"/>
  <c r="TLK6" i="5"/>
  <c r="TLL6" i="5"/>
  <c r="TLM6" i="5"/>
  <c r="TLN6" i="5"/>
  <c r="TLO6" i="5"/>
  <c r="TLP6" i="5"/>
  <c r="TLQ6" i="5"/>
  <c r="TLR6" i="5"/>
  <c r="TLS6" i="5"/>
  <c r="TLT6" i="5"/>
  <c r="TLU6" i="5"/>
  <c r="TLV6" i="5"/>
  <c r="TLW6" i="5"/>
  <c r="TLX6" i="5"/>
  <c r="TLY6" i="5"/>
  <c r="TLZ6" i="5"/>
  <c r="TMA6" i="5"/>
  <c r="TMB6" i="5"/>
  <c r="TMC6" i="5"/>
  <c r="TMD6" i="5"/>
  <c r="TME6" i="5"/>
  <c r="TMF6" i="5"/>
  <c r="TMG6" i="5"/>
  <c r="TMH6" i="5"/>
  <c r="TMI6" i="5"/>
  <c r="TMJ6" i="5"/>
  <c r="TMK6" i="5"/>
  <c r="TML6" i="5"/>
  <c r="TMM6" i="5"/>
  <c r="TMN6" i="5"/>
  <c r="TMO6" i="5"/>
  <c r="TMP6" i="5"/>
  <c r="TMQ6" i="5"/>
  <c r="TMR6" i="5"/>
  <c r="TMS6" i="5"/>
  <c r="TMT6" i="5"/>
  <c r="TMU6" i="5"/>
  <c r="TMV6" i="5"/>
  <c r="TMW6" i="5"/>
  <c r="TMX6" i="5"/>
  <c r="TMY6" i="5"/>
  <c r="TMZ6" i="5"/>
  <c r="TNA6" i="5"/>
  <c r="TNB6" i="5"/>
  <c r="TNC6" i="5"/>
  <c r="TND6" i="5"/>
  <c r="TNE6" i="5"/>
  <c r="TNF6" i="5"/>
  <c r="TNG6" i="5"/>
  <c r="TNH6" i="5"/>
  <c r="TNI6" i="5"/>
  <c r="TNJ6" i="5"/>
  <c r="TNK6" i="5"/>
  <c r="TNL6" i="5"/>
  <c r="TNM6" i="5"/>
  <c r="TNN6" i="5"/>
  <c r="TNO6" i="5"/>
  <c r="TNP6" i="5"/>
  <c r="TNQ6" i="5"/>
  <c r="TNR6" i="5"/>
  <c r="TNS6" i="5"/>
  <c r="TNT6" i="5"/>
  <c r="TNU6" i="5"/>
  <c r="TNV6" i="5"/>
  <c r="TNW6" i="5"/>
  <c r="TNX6" i="5"/>
  <c r="TNY6" i="5"/>
  <c r="TNZ6" i="5"/>
  <c r="TOA6" i="5"/>
  <c r="TOB6" i="5"/>
  <c r="TOC6" i="5"/>
  <c r="TOD6" i="5"/>
  <c r="TOE6" i="5"/>
  <c r="TOF6" i="5"/>
  <c r="TOG6" i="5"/>
  <c r="TOH6" i="5"/>
  <c r="TOI6" i="5"/>
  <c r="TOJ6" i="5"/>
  <c r="TOK6" i="5"/>
  <c r="TOL6" i="5"/>
  <c r="TOM6" i="5"/>
  <c r="TON6" i="5"/>
  <c r="TOO6" i="5"/>
  <c r="TOP6" i="5"/>
  <c r="TOQ6" i="5"/>
  <c r="TOR6" i="5"/>
  <c r="TOS6" i="5"/>
  <c r="TOT6" i="5"/>
  <c r="TOU6" i="5"/>
  <c r="TOV6" i="5"/>
  <c r="TOW6" i="5"/>
  <c r="TOX6" i="5"/>
  <c r="TOY6" i="5"/>
  <c r="TOZ6" i="5"/>
  <c r="TPA6" i="5"/>
  <c r="TPB6" i="5"/>
  <c r="TPC6" i="5"/>
  <c r="TPD6" i="5"/>
  <c r="TPE6" i="5"/>
  <c r="TPF6" i="5"/>
  <c r="TPG6" i="5"/>
  <c r="TPH6" i="5"/>
  <c r="TPI6" i="5"/>
  <c r="TPJ6" i="5"/>
  <c r="TPK6" i="5"/>
  <c r="TPL6" i="5"/>
  <c r="TPM6" i="5"/>
  <c r="TPN6" i="5"/>
  <c r="TPO6" i="5"/>
  <c r="TPP6" i="5"/>
  <c r="TPQ6" i="5"/>
  <c r="TPR6" i="5"/>
  <c r="TPS6" i="5"/>
  <c r="TPT6" i="5"/>
  <c r="TPU6" i="5"/>
  <c r="TPV6" i="5"/>
  <c r="TPW6" i="5"/>
  <c r="TPX6" i="5"/>
  <c r="TPY6" i="5"/>
  <c r="TPZ6" i="5"/>
  <c r="TQA6" i="5"/>
  <c r="TQB6" i="5"/>
  <c r="TQC6" i="5"/>
  <c r="TQD6" i="5"/>
  <c r="TQE6" i="5"/>
  <c r="TQF6" i="5"/>
  <c r="TQG6" i="5"/>
  <c r="TQH6" i="5"/>
  <c r="TQI6" i="5"/>
  <c r="TQJ6" i="5"/>
  <c r="TQK6" i="5"/>
  <c r="TQL6" i="5"/>
  <c r="TQM6" i="5"/>
  <c r="TQN6" i="5"/>
  <c r="TQO6" i="5"/>
  <c r="TQP6" i="5"/>
  <c r="TQQ6" i="5"/>
  <c r="TQR6" i="5"/>
  <c r="TQS6" i="5"/>
  <c r="TQT6" i="5"/>
  <c r="TQU6" i="5"/>
  <c r="TQV6" i="5"/>
  <c r="TQW6" i="5"/>
  <c r="TQX6" i="5"/>
  <c r="TQY6" i="5"/>
  <c r="TQZ6" i="5"/>
  <c r="TRA6" i="5"/>
  <c r="TRB6" i="5"/>
  <c r="TRC6" i="5"/>
  <c r="TRD6" i="5"/>
  <c r="TRE6" i="5"/>
  <c r="TRF6" i="5"/>
  <c r="TRG6" i="5"/>
  <c r="TRH6" i="5"/>
  <c r="TRI6" i="5"/>
  <c r="TRJ6" i="5"/>
  <c r="TRK6" i="5"/>
  <c r="TRL6" i="5"/>
  <c r="TRM6" i="5"/>
  <c r="TRN6" i="5"/>
  <c r="TRO6" i="5"/>
  <c r="TRP6" i="5"/>
  <c r="TRQ6" i="5"/>
  <c r="TRR6" i="5"/>
  <c r="TRS6" i="5"/>
  <c r="TRT6" i="5"/>
  <c r="TRU6" i="5"/>
  <c r="TRV6" i="5"/>
  <c r="TRW6" i="5"/>
  <c r="TRX6" i="5"/>
  <c r="TRY6" i="5"/>
  <c r="TRZ6" i="5"/>
  <c r="TSA6" i="5"/>
  <c r="TSB6" i="5"/>
  <c r="TSC6" i="5"/>
  <c r="TSD6" i="5"/>
  <c r="TSE6" i="5"/>
  <c r="TSF6" i="5"/>
  <c r="TSG6" i="5"/>
  <c r="TSH6" i="5"/>
  <c r="TSI6" i="5"/>
  <c r="TSJ6" i="5"/>
  <c r="TSK6" i="5"/>
  <c r="TSL6" i="5"/>
  <c r="TSM6" i="5"/>
  <c r="TSN6" i="5"/>
  <c r="TSO6" i="5"/>
  <c r="TSP6" i="5"/>
  <c r="TSQ6" i="5"/>
  <c r="TSR6" i="5"/>
  <c r="TSS6" i="5"/>
  <c r="TST6" i="5"/>
  <c r="TSU6" i="5"/>
  <c r="TSV6" i="5"/>
  <c r="TSW6" i="5"/>
  <c r="TSX6" i="5"/>
  <c r="TSY6" i="5"/>
  <c r="TSZ6" i="5"/>
  <c r="TTA6" i="5"/>
  <c r="TTB6" i="5"/>
  <c r="TTC6" i="5"/>
  <c r="TTD6" i="5"/>
  <c r="TTE6" i="5"/>
  <c r="TTF6" i="5"/>
  <c r="TTG6" i="5"/>
  <c r="TTH6" i="5"/>
  <c r="TTI6" i="5"/>
  <c r="TTJ6" i="5"/>
  <c r="TTK6" i="5"/>
  <c r="TTL6" i="5"/>
  <c r="TTM6" i="5"/>
  <c r="TTN6" i="5"/>
  <c r="TTO6" i="5"/>
  <c r="TTP6" i="5"/>
  <c r="TTQ6" i="5"/>
  <c r="TTR6" i="5"/>
  <c r="TTS6" i="5"/>
  <c r="TTT6" i="5"/>
  <c r="TTU6" i="5"/>
  <c r="TTV6" i="5"/>
  <c r="TTW6" i="5"/>
  <c r="TTX6" i="5"/>
  <c r="TTY6" i="5"/>
  <c r="TTZ6" i="5"/>
  <c r="TUA6" i="5"/>
  <c r="TUB6" i="5"/>
  <c r="TUC6" i="5"/>
  <c r="TUD6" i="5"/>
  <c r="TUE6" i="5"/>
  <c r="TUF6" i="5"/>
  <c r="TUG6" i="5"/>
  <c r="TUH6" i="5"/>
  <c r="TUI6" i="5"/>
  <c r="TUJ6" i="5"/>
  <c r="TUK6" i="5"/>
  <c r="TUL6" i="5"/>
  <c r="TUM6" i="5"/>
  <c r="TUN6" i="5"/>
  <c r="TUO6" i="5"/>
  <c r="TUP6" i="5"/>
  <c r="TUQ6" i="5"/>
  <c r="TUR6" i="5"/>
  <c r="TUS6" i="5"/>
  <c r="TUT6" i="5"/>
  <c r="TUU6" i="5"/>
  <c r="TUV6" i="5"/>
  <c r="TUW6" i="5"/>
  <c r="TUX6" i="5"/>
  <c r="TUY6" i="5"/>
  <c r="TUZ6" i="5"/>
  <c r="TVA6" i="5"/>
  <c r="TVB6" i="5"/>
  <c r="TVC6" i="5"/>
  <c r="TVD6" i="5"/>
  <c r="TVE6" i="5"/>
  <c r="TVF6" i="5"/>
  <c r="TVG6" i="5"/>
  <c r="TVH6" i="5"/>
  <c r="TVI6" i="5"/>
  <c r="TVJ6" i="5"/>
  <c r="TVK6" i="5"/>
  <c r="TVL6" i="5"/>
  <c r="TVM6" i="5"/>
  <c r="TVN6" i="5"/>
  <c r="TVO6" i="5"/>
  <c r="TVP6" i="5"/>
  <c r="TVQ6" i="5"/>
  <c r="TVR6" i="5"/>
  <c r="TVS6" i="5"/>
  <c r="TVT6" i="5"/>
  <c r="TVU6" i="5"/>
  <c r="TVV6" i="5"/>
  <c r="TVW6" i="5"/>
  <c r="TVX6" i="5"/>
  <c r="TVY6" i="5"/>
  <c r="TVZ6" i="5"/>
  <c r="TWA6" i="5"/>
  <c r="TWB6" i="5"/>
  <c r="TWC6" i="5"/>
  <c r="TWD6" i="5"/>
  <c r="TWE6" i="5"/>
  <c r="TWF6" i="5"/>
  <c r="TWG6" i="5"/>
  <c r="TWH6" i="5"/>
  <c r="TWI6" i="5"/>
  <c r="TWJ6" i="5"/>
  <c r="TWK6" i="5"/>
  <c r="TWL6" i="5"/>
  <c r="TWM6" i="5"/>
  <c r="TWN6" i="5"/>
  <c r="TWO6" i="5"/>
  <c r="TWP6" i="5"/>
  <c r="TWQ6" i="5"/>
  <c r="TWR6" i="5"/>
  <c r="TWS6" i="5"/>
  <c r="TWT6" i="5"/>
  <c r="TWU6" i="5"/>
  <c r="TWV6" i="5"/>
  <c r="TWW6" i="5"/>
  <c r="TWX6" i="5"/>
  <c r="TWY6" i="5"/>
  <c r="TWZ6" i="5"/>
  <c r="TXA6" i="5"/>
  <c r="TXB6" i="5"/>
  <c r="TXC6" i="5"/>
  <c r="TXD6" i="5"/>
  <c r="TXE6" i="5"/>
  <c r="TXF6" i="5"/>
  <c r="TXG6" i="5"/>
  <c r="TXH6" i="5"/>
  <c r="TXI6" i="5"/>
  <c r="TXJ6" i="5"/>
  <c r="TXK6" i="5"/>
  <c r="TXL6" i="5"/>
  <c r="TXM6" i="5"/>
  <c r="TXN6" i="5"/>
  <c r="TXO6" i="5"/>
  <c r="TXP6" i="5"/>
  <c r="TXQ6" i="5"/>
  <c r="TXR6" i="5"/>
  <c r="TXS6" i="5"/>
  <c r="TXT6" i="5"/>
  <c r="TXU6" i="5"/>
  <c r="TXV6" i="5"/>
  <c r="TXW6" i="5"/>
  <c r="TXX6" i="5"/>
  <c r="TXY6" i="5"/>
  <c r="TXZ6" i="5"/>
  <c r="TYA6" i="5"/>
  <c r="TYB6" i="5"/>
  <c r="TYC6" i="5"/>
  <c r="TYD6" i="5"/>
  <c r="TYE6" i="5"/>
  <c r="TYF6" i="5"/>
  <c r="TYG6" i="5"/>
  <c r="TYH6" i="5"/>
  <c r="TYI6" i="5"/>
  <c r="TYJ6" i="5"/>
  <c r="TYK6" i="5"/>
  <c r="TYL6" i="5"/>
  <c r="TYM6" i="5"/>
  <c r="TYN6" i="5"/>
  <c r="TYO6" i="5"/>
  <c r="TYP6" i="5"/>
  <c r="TYQ6" i="5"/>
  <c r="TYR6" i="5"/>
  <c r="TYS6" i="5"/>
  <c r="TYT6" i="5"/>
  <c r="TYU6" i="5"/>
  <c r="TYV6" i="5"/>
  <c r="TYW6" i="5"/>
  <c r="TYX6" i="5"/>
  <c r="TYY6" i="5"/>
  <c r="TYZ6" i="5"/>
  <c r="TZA6" i="5"/>
  <c r="TZB6" i="5"/>
  <c r="TZC6" i="5"/>
  <c r="TZD6" i="5"/>
  <c r="TZE6" i="5"/>
  <c r="TZF6" i="5"/>
  <c r="TZG6" i="5"/>
  <c r="TZH6" i="5"/>
  <c r="TZI6" i="5"/>
  <c r="TZJ6" i="5"/>
  <c r="TZK6" i="5"/>
  <c r="TZL6" i="5"/>
  <c r="TZM6" i="5"/>
  <c r="TZN6" i="5"/>
  <c r="TZO6" i="5"/>
  <c r="TZP6" i="5"/>
  <c r="TZQ6" i="5"/>
  <c r="TZR6" i="5"/>
  <c r="TZS6" i="5"/>
  <c r="TZT6" i="5"/>
  <c r="TZU6" i="5"/>
  <c r="TZV6" i="5"/>
  <c r="TZW6" i="5"/>
  <c r="TZX6" i="5"/>
  <c r="TZY6" i="5"/>
  <c r="TZZ6" i="5"/>
  <c r="UAA6" i="5"/>
  <c r="UAB6" i="5"/>
  <c r="UAC6" i="5"/>
  <c r="UAD6" i="5"/>
  <c r="UAE6" i="5"/>
  <c r="UAF6" i="5"/>
  <c r="UAG6" i="5"/>
  <c r="UAH6" i="5"/>
  <c r="UAI6" i="5"/>
  <c r="UAJ6" i="5"/>
  <c r="UAK6" i="5"/>
  <c r="UAL6" i="5"/>
  <c r="UAM6" i="5"/>
  <c r="UAN6" i="5"/>
  <c r="UAO6" i="5"/>
  <c r="UAP6" i="5"/>
  <c r="UAQ6" i="5"/>
  <c r="UAR6" i="5"/>
  <c r="UAS6" i="5"/>
  <c r="UAT6" i="5"/>
  <c r="UAU6" i="5"/>
  <c r="UAV6" i="5"/>
  <c r="UAW6" i="5"/>
  <c r="UAX6" i="5"/>
  <c r="UAY6" i="5"/>
  <c r="UAZ6" i="5"/>
  <c r="UBA6" i="5"/>
  <c r="UBB6" i="5"/>
  <c r="UBC6" i="5"/>
  <c r="UBD6" i="5"/>
  <c r="UBE6" i="5"/>
  <c r="UBF6" i="5"/>
  <c r="UBG6" i="5"/>
  <c r="UBH6" i="5"/>
  <c r="UBI6" i="5"/>
  <c r="UBJ6" i="5"/>
  <c r="UBK6" i="5"/>
  <c r="UBL6" i="5"/>
  <c r="UBM6" i="5"/>
  <c r="UBN6" i="5"/>
  <c r="UBO6" i="5"/>
  <c r="UBP6" i="5"/>
  <c r="UBQ6" i="5"/>
  <c r="UBR6" i="5"/>
  <c r="UBS6" i="5"/>
  <c r="UBT6" i="5"/>
  <c r="UBU6" i="5"/>
  <c r="UBV6" i="5"/>
  <c r="UBW6" i="5"/>
  <c r="UBX6" i="5"/>
  <c r="UBY6" i="5"/>
  <c r="UBZ6" i="5"/>
  <c r="UCA6" i="5"/>
  <c r="UCB6" i="5"/>
  <c r="UCC6" i="5"/>
  <c r="UCD6" i="5"/>
  <c r="UCE6" i="5"/>
  <c r="UCF6" i="5"/>
  <c r="UCG6" i="5"/>
  <c r="UCH6" i="5"/>
  <c r="UCI6" i="5"/>
  <c r="UCJ6" i="5"/>
  <c r="UCK6" i="5"/>
  <c r="UCL6" i="5"/>
  <c r="UCM6" i="5"/>
  <c r="UCN6" i="5"/>
  <c r="UCO6" i="5"/>
  <c r="UCP6" i="5"/>
  <c r="UCQ6" i="5"/>
  <c r="UCR6" i="5"/>
  <c r="UCS6" i="5"/>
  <c r="UCT6" i="5"/>
  <c r="UCU6" i="5"/>
  <c r="UCV6" i="5"/>
  <c r="UCW6" i="5"/>
  <c r="UCX6" i="5"/>
  <c r="UCY6" i="5"/>
  <c r="UCZ6" i="5"/>
  <c r="UDA6" i="5"/>
  <c r="UDB6" i="5"/>
  <c r="UDC6" i="5"/>
  <c r="UDD6" i="5"/>
  <c r="UDE6" i="5"/>
  <c r="UDF6" i="5"/>
  <c r="UDG6" i="5"/>
  <c r="UDH6" i="5"/>
  <c r="UDI6" i="5"/>
  <c r="UDJ6" i="5"/>
  <c r="UDK6" i="5"/>
  <c r="UDL6" i="5"/>
  <c r="UDM6" i="5"/>
  <c r="UDN6" i="5"/>
  <c r="UDO6" i="5"/>
  <c r="UDP6" i="5"/>
  <c r="UDQ6" i="5"/>
  <c r="UDR6" i="5"/>
  <c r="UDS6" i="5"/>
  <c r="UDT6" i="5"/>
  <c r="UDU6" i="5"/>
  <c r="UDV6" i="5"/>
  <c r="UDW6" i="5"/>
  <c r="UDX6" i="5"/>
  <c r="UDY6" i="5"/>
  <c r="UDZ6" i="5"/>
  <c r="UEA6" i="5"/>
  <c r="UEB6" i="5"/>
  <c r="UEC6" i="5"/>
  <c r="UED6" i="5"/>
  <c r="UEE6" i="5"/>
  <c r="UEF6" i="5"/>
  <c r="UEG6" i="5"/>
  <c r="UEH6" i="5"/>
  <c r="UEI6" i="5"/>
  <c r="UEJ6" i="5"/>
  <c r="UEK6" i="5"/>
  <c r="UEL6" i="5"/>
  <c r="UEM6" i="5"/>
  <c r="UEN6" i="5"/>
  <c r="UEO6" i="5"/>
  <c r="UEP6" i="5"/>
  <c r="UEQ6" i="5"/>
  <c r="UER6" i="5"/>
  <c r="UES6" i="5"/>
  <c r="UET6" i="5"/>
  <c r="UEU6" i="5"/>
  <c r="UEV6" i="5"/>
  <c r="UEW6" i="5"/>
  <c r="UEX6" i="5"/>
  <c r="UEY6" i="5"/>
  <c r="UEZ6" i="5"/>
  <c r="UFA6" i="5"/>
  <c r="UFB6" i="5"/>
  <c r="UFC6" i="5"/>
  <c r="UFD6" i="5"/>
  <c r="UFE6" i="5"/>
  <c r="UFF6" i="5"/>
  <c r="UFG6" i="5"/>
  <c r="UFH6" i="5"/>
  <c r="UFI6" i="5"/>
  <c r="UFJ6" i="5"/>
  <c r="UFK6" i="5"/>
  <c r="UFL6" i="5"/>
  <c r="UFM6" i="5"/>
  <c r="UFN6" i="5"/>
  <c r="UFO6" i="5"/>
  <c r="UFP6" i="5"/>
  <c r="UFQ6" i="5"/>
  <c r="UFR6" i="5"/>
  <c r="UFS6" i="5"/>
  <c r="UFT6" i="5"/>
  <c r="UFU6" i="5"/>
  <c r="UFV6" i="5"/>
  <c r="UFW6" i="5"/>
  <c r="UFX6" i="5"/>
  <c r="UFY6" i="5"/>
  <c r="UFZ6" i="5"/>
  <c r="UGA6" i="5"/>
  <c r="UGB6" i="5"/>
  <c r="UGC6" i="5"/>
  <c r="UGD6" i="5"/>
  <c r="UGE6" i="5"/>
  <c r="UGF6" i="5"/>
  <c r="UGG6" i="5"/>
  <c r="UGH6" i="5"/>
  <c r="UGI6" i="5"/>
  <c r="UGJ6" i="5"/>
  <c r="UGK6" i="5"/>
  <c r="UGL6" i="5"/>
  <c r="UGM6" i="5"/>
  <c r="UGN6" i="5"/>
  <c r="UGO6" i="5"/>
  <c r="UGP6" i="5"/>
  <c r="UGQ6" i="5"/>
  <c r="UGR6" i="5"/>
  <c r="UGS6" i="5"/>
  <c r="UGT6" i="5"/>
  <c r="UGU6" i="5"/>
  <c r="UGV6" i="5"/>
  <c r="UGW6" i="5"/>
  <c r="UGX6" i="5"/>
  <c r="UGY6" i="5"/>
  <c r="UGZ6" i="5"/>
  <c r="UHA6" i="5"/>
  <c r="UHB6" i="5"/>
  <c r="UHC6" i="5"/>
  <c r="UHD6" i="5"/>
  <c r="UHE6" i="5"/>
  <c r="UHF6" i="5"/>
  <c r="UHG6" i="5"/>
  <c r="UHH6" i="5"/>
  <c r="UHI6" i="5"/>
  <c r="UHJ6" i="5"/>
  <c r="UHK6" i="5"/>
  <c r="UHL6" i="5"/>
  <c r="UHM6" i="5"/>
  <c r="UHN6" i="5"/>
  <c r="UHO6" i="5"/>
  <c r="UHP6" i="5"/>
  <c r="UHQ6" i="5"/>
  <c r="UHR6" i="5"/>
  <c r="UHS6" i="5"/>
  <c r="UHT6" i="5"/>
  <c r="UHU6" i="5"/>
  <c r="UHV6" i="5"/>
  <c r="UHW6" i="5"/>
  <c r="UHX6" i="5"/>
  <c r="UHY6" i="5"/>
  <c r="UHZ6" i="5"/>
  <c r="UIA6" i="5"/>
  <c r="UIB6" i="5"/>
  <c r="UIC6" i="5"/>
  <c r="UID6" i="5"/>
  <c r="UIE6" i="5"/>
  <c r="UIF6" i="5"/>
  <c r="UIG6" i="5"/>
  <c r="UIH6" i="5"/>
  <c r="UII6" i="5"/>
  <c r="UIJ6" i="5"/>
  <c r="UIK6" i="5"/>
  <c r="UIL6" i="5"/>
  <c r="UIM6" i="5"/>
  <c r="UIN6" i="5"/>
  <c r="UIO6" i="5"/>
  <c r="UIP6" i="5"/>
  <c r="UIQ6" i="5"/>
  <c r="UIR6" i="5"/>
  <c r="UIS6" i="5"/>
  <c r="UIT6" i="5"/>
  <c r="UIU6" i="5"/>
  <c r="UIV6" i="5"/>
  <c r="UIW6" i="5"/>
  <c r="UIX6" i="5"/>
  <c r="UIY6" i="5"/>
  <c r="UIZ6" i="5"/>
  <c r="UJA6" i="5"/>
  <c r="UJB6" i="5"/>
  <c r="UJC6" i="5"/>
  <c r="UJD6" i="5"/>
  <c r="UJE6" i="5"/>
  <c r="UJF6" i="5"/>
  <c r="UJG6" i="5"/>
  <c r="UJH6" i="5"/>
  <c r="UJI6" i="5"/>
  <c r="UJJ6" i="5"/>
  <c r="UJK6" i="5"/>
  <c r="UJL6" i="5"/>
  <c r="UJM6" i="5"/>
  <c r="UJN6" i="5"/>
  <c r="UJO6" i="5"/>
  <c r="UJP6" i="5"/>
  <c r="UJQ6" i="5"/>
  <c r="UJR6" i="5"/>
  <c r="UJS6" i="5"/>
  <c r="UJT6" i="5"/>
  <c r="UJU6" i="5"/>
  <c r="UJV6" i="5"/>
  <c r="UJW6" i="5"/>
  <c r="UJX6" i="5"/>
  <c r="UJY6" i="5"/>
  <c r="UJZ6" i="5"/>
  <c r="UKA6" i="5"/>
  <c r="UKB6" i="5"/>
  <c r="UKC6" i="5"/>
  <c r="UKD6" i="5"/>
  <c r="UKE6" i="5"/>
  <c r="UKF6" i="5"/>
  <c r="UKG6" i="5"/>
  <c r="UKH6" i="5"/>
  <c r="UKI6" i="5"/>
  <c r="UKJ6" i="5"/>
  <c r="UKK6" i="5"/>
  <c r="UKL6" i="5"/>
  <c r="UKM6" i="5"/>
  <c r="UKN6" i="5"/>
  <c r="UKO6" i="5"/>
  <c r="UKP6" i="5"/>
  <c r="UKQ6" i="5"/>
  <c r="UKR6" i="5"/>
  <c r="UKS6" i="5"/>
  <c r="UKT6" i="5"/>
  <c r="UKU6" i="5"/>
  <c r="UKV6" i="5"/>
  <c r="UKW6" i="5"/>
  <c r="UKX6" i="5"/>
  <c r="UKY6" i="5"/>
  <c r="UKZ6" i="5"/>
  <c r="ULA6" i="5"/>
  <c r="ULB6" i="5"/>
  <c r="ULC6" i="5"/>
  <c r="ULD6" i="5"/>
  <c r="ULE6" i="5"/>
  <c r="ULF6" i="5"/>
  <c r="ULG6" i="5"/>
  <c r="ULH6" i="5"/>
  <c r="ULI6" i="5"/>
  <c r="ULJ6" i="5"/>
  <c r="ULK6" i="5"/>
  <c r="ULL6" i="5"/>
  <c r="ULM6" i="5"/>
  <c r="ULN6" i="5"/>
  <c r="ULO6" i="5"/>
  <c r="ULP6" i="5"/>
  <c r="ULQ6" i="5"/>
  <c r="ULR6" i="5"/>
  <c r="ULS6" i="5"/>
  <c r="ULT6" i="5"/>
  <c r="ULU6" i="5"/>
  <c r="ULV6" i="5"/>
  <c r="ULW6" i="5"/>
  <c r="ULX6" i="5"/>
  <c r="ULY6" i="5"/>
  <c r="ULZ6" i="5"/>
  <c r="UMA6" i="5"/>
  <c r="UMB6" i="5"/>
  <c r="UMC6" i="5"/>
  <c r="UMD6" i="5"/>
  <c r="UME6" i="5"/>
  <c r="UMF6" i="5"/>
  <c r="UMG6" i="5"/>
  <c r="UMH6" i="5"/>
  <c r="UMI6" i="5"/>
  <c r="UMJ6" i="5"/>
  <c r="UMK6" i="5"/>
  <c r="UML6" i="5"/>
  <c r="UMM6" i="5"/>
  <c r="UMN6" i="5"/>
  <c r="UMO6" i="5"/>
  <c r="UMP6" i="5"/>
  <c r="UMQ6" i="5"/>
  <c r="UMR6" i="5"/>
  <c r="UMS6" i="5"/>
  <c r="UMT6" i="5"/>
  <c r="UMU6" i="5"/>
  <c r="UMV6" i="5"/>
  <c r="UMW6" i="5"/>
  <c r="UMX6" i="5"/>
  <c r="UMY6" i="5"/>
  <c r="UMZ6" i="5"/>
  <c r="UNA6" i="5"/>
  <c r="UNB6" i="5"/>
  <c r="UNC6" i="5"/>
  <c r="UND6" i="5"/>
  <c r="UNE6" i="5"/>
  <c r="UNF6" i="5"/>
  <c r="UNG6" i="5"/>
  <c r="UNH6" i="5"/>
  <c r="UNI6" i="5"/>
  <c r="UNJ6" i="5"/>
  <c r="UNK6" i="5"/>
  <c r="UNL6" i="5"/>
  <c r="UNM6" i="5"/>
  <c r="UNN6" i="5"/>
  <c r="UNO6" i="5"/>
  <c r="UNP6" i="5"/>
  <c r="UNQ6" i="5"/>
  <c r="UNR6" i="5"/>
  <c r="UNS6" i="5"/>
  <c r="UNT6" i="5"/>
  <c r="UNU6" i="5"/>
  <c r="UNV6" i="5"/>
  <c r="UNW6" i="5"/>
  <c r="UNX6" i="5"/>
  <c r="UNY6" i="5"/>
  <c r="UNZ6" i="5"/>
  <c r="UOA6" i="5"/>
  <c r="UOB6" i="5"/>
  <c r="UOC6" i="5"/>
  <c r="UOD6" i="5"/>
  <c r="UOE6" i="5"/>
  <c r="UOF6" i="5"/>
  <c r="UOG6" i="5"/>
  <c r="UOH6" i="5"/>
  <c r="UOI6" i="5"/>
  <c r="UOJ6" i="5"/>
  <c r="UOK6" i="5"/>
  <c r="UOL6" i="5"/>
  <c r="UOM6" i="5"/>
  <c r="UON6" i="5"/>
  <c r="UOO6" i="5"/>
  <c r="UOP6" i="5"/>
  <c r="UOQ6" i="5"/>
  <c r="UOR6" i="5"/>
  <c r="UOS6" i="5"/>
  <c r="UOT6" i="5"/>
  <c r="UOU6" i="5"/>
  <c r="UOV6" i="5"/>
  <c r="UOW6" i="5"/>
  <c r="UOX6" i="5"/>
  <c r="UOY6" i="5"/>
  <c r="UOZ6" i="5"/>
  <c r="UPA6" i="5"/>
  <c r="UPB6" i="5"/>
  <c r="UPC6" i="5"/>
  <c r="UPD6" i="5"/>
  <c r="UPE6" i="5"/>
  <c r="UPF6" i="5"/>
  <c r="UPG6" i="5"/>
  <c r="UPH6" i="5"/>
  <c r="UPI6" i="5"/>
  <c r="UPJ6" i="5"/>
  <c r="UPK6" i="5"/>
  <c r="UPL6" i="5"/>
  <c r="UPM6" i="5"/>
  <c r="UPN6" i="5"/>
  <c r="UPO6" i="5"/>
  <c r="UPP6" i="5"/>
  <c r="UPQ6" i="5"/>
  <c r="UPR6" i="5"/>
  <c r="UPS6" i="5"/>
  <c r="UPT6" i="5"/>
  <c r="UPU6" i="5"/>
  <c r="UPV6" i="5"/>
  <c r="UPW6" i="5"/>
  <c r="UPX6" i="5"/>
  <c r="UPY6" i="5"/>
  <c r="UPZ6" i="5"/>
  <c r="UQA6" i="5"/>
  <c r="UQB6" i="5"/>
  <c r="UQC6" i="5"/>
  <c r="UQD6" i="5"/>
  <c r="UQE6" i="5"/>
  <c r="UQF6" i="5"/>
  <c r="UQG6" i="5"/>
  <c r="UQH6" i="5"/>
  <c r="UQI6" i="5"/>
  <c r="UQJ6" i="5"/>
  <c r="UQK6" i="5"/>
  <c r="UQL6" i="5"/>
  <c r="UQM6" i="5"/>
  <c r="UQN6" i="5"/>
  <c r="UQO6" i="5"/>
  <c r="UQP6" i="5"/>
  <c r="UQQ6" i="5"/>
  <c r="UQR6" i="5"/>
  <c r="UQS6" i="5"/>
  <c r="UQT6" i="5"/>
  <c r="UQU6" i="5"/>
  <c r="UQV6" i="5"/>
  <c r="UQW6" i="5"/>
  <c r="UQX6" i="5"/>
  <c r="UQY6" i="5"/>
  <c r="UQZ6" i="5"/>
  <c r="URA6" i="5"/>
  <c r="URB6" i="5"/>
  <c r="URC6" i="5"/>
  <c r="URD6" i="5"/>
  <c r="URE6" i="5"/>
  <c r="URF6" i="5"/>
  <c r="URG6" i="5"/>
  <c r="URH6" i="5"/>
  <c r="URI6" i="5"/>
  <c r="URJ6" i="5"/>
  <c r="URK6" i="5"/>
  <c r="URL6" i="5"/>
  <c r="URM6" i="5"/>
  <c r="URN6" i="5"/>
  <c r="URO6" i="5"/>
  <c r="URP6" i="5"/>
  <c r="URQ6" i="5"/>
  <c r="URR6" i="5"/>
  <c r="URS6" i="5"/>
  <c r="URT6" i="5"/>
  <c r="URU6" i="5"/>
  <c r="URV6" i="5"/>
  <c r="URW6" i="5"/>
  <c r="URX6" i="5"/>
  <c r="URY6" i="5"/>
  <c r="URZ6" i="5"/>
  <c r="USA6" i="5"/>
  <c r="USB6" i="5"/>
  <c r="USC6" i="5"/>
  <c r="USD6" i="5"/>
  <c r="USE6" i="5"/>
  <c r="USF6" i="5"/>
  <c r="USG6" i="5"/>
  <c r="USH6" i="5"/>
  <c r="USI6" i="5"/>
  <c r="USJ6" i="5"/>
  <c r="USK6" i="5"/>
  <c r="USL6" i="5"/>
  <c r="USM6" i="5"/>
  <c r="USN6" i="5"/>
  <c r="USO6" i="5"/>
  <c r="USP6" i="5"/>
  <c r="USQ6" i="5"/>
  <c r="USR6" i="5"/>
  <c r="USS6" i="5"/>
  <c r="UST6" i="5"/>
  <c r="USU6" i="5"/>
  <c r="USV6" i="5"/>
  <c r="USW6" i="5"/>
  <c r="USX6" i="5"/>
  <c r="USY6" i="5"/>
  <c r="USZ6" i="5"/>
  <c r="UTA6" i="5"/>
  <c r="UTB6" i="5"/>
  <c r="UTC6" i="5"/>
  <c r="UTD6" i="5"/>
  <c r="UTE6" i="5"/>
  <c r="UTF6" i="5"/>
  <c r="UTG6" i="5"/>
  <c r="UTH6" i="5"/>
  <c r="UTI6" i="5"/>
  <c r="UTJ6" i="5"/>
  <c r="UTK6" i="5"/>
  <c r="UTL6" i="5"/>
  <c r="UTM6" i="5"/>
  <c r="UTN6" i="5"/>
  <c r="UTO6" i="5"/>
  <c r="UTP6" i="5"/>
  <c r="UTQ6" i="5"/>
  <c r="UTR6" i="5"/>
  <c r="UTS6" i="5"/>
  <c r="UTT6" i="5"/>
  <c r="UTU6" i="5"/>
  <c r="UTV6" i="5"/>
  <c r="UTW6" i="5"/>
  <c r="UTX6" i="5"/>
  <c r="UTY6" i="5"/>
  <c r="UTZ6" i="5"/>
  <c r="UUA6" i="5"/>
  <c r="UUB6" i="5"/>
  <c r="UUC6" i="5"/>
  <c r="UUD6" i="5"/>
  <c r="UUE6" i="5"/>
  <c r="UUF6" i="5"/>
  <c r="UUG6" i="5"/>
  <c r="UUH6" i="5"/>
  <c r="UUI6" i="5"/>
  <c r="UUJ6" i="5"/>
  <c r="UUK6" i="5"/>
  <c r="UUL6" i="5"/>
  <c r="UUM6" i="5"/>
  <c r="UUN6" i="5"/>
  <c r="UUO6" i="5"/>
  <c r="UUP6" i="5"/>
  <c r="UUQ6" i="5"/>
  <c r="UUR6" i="5"/>
  <c r="UUS6" i="5"/>
  <c r="UUT6" i="5"/>
  <c r="UUU6" i="5"/>
  <c r="UUV6" i="5"/>
  <c r="UUW6" i="5"/>
  <c r="UUX6" i="5"/>
  <c r="UUY6" i="5"/>
  <c r="UUZ6" i="5"/>
  <c r="UVA6" i="5"/>
  <c r="UVB6" i="5"/>
  <c r="UVC6" i="5"/>
  <c r="UVD6" i="5"/>
  <c r="UVE6" i="5"/>
  <c r="UVF6" i="5"/>
  <c r="UVG6" i="5"/>
  <c r="UVH6" i="5"/>
  <c r="UVI6" i="5"/>
  <c r="UVJ6" i="5"/>
  <c r="UVK6" i="5"/>
  <c r="UVL6" i="5"/>
  <c r="UVM6" i="5"/>
  <c r="UVN6" i="5"/>
  <c r="UVO6" i="5"/>
  <c r="UVP6" i="5"/>
  <c r="UVQ6" i="5"/>
  <c r="UVR6" i="5"/>
  <c r="UVS6" i="5"/>
  <c r="UVT6" i="5"/>
  <c r="UVU6" i="5"/>
  <c r="UVV6" i="5"/>
  <c r="UVW6" i="5"/>
  <c r="UVX6" i="5"/>
  <c r="UVY6" i="5"/>
  <c r="UVZ6" i="5"/>
  <c r="UWA6" i="5"/>
  <c r="UWB6" i="5"/>
  <c r="UWC6" i="5"/>
  <c r="UWD6" i="5"/>
  <c r="UWE6" i="5"/>
  <c r="UWF6" i="5"/>
  <c r="UWG6" i="5"/>
  <c r="UWH6" i="5"/>
  <c r="UWI6" i="5"/>
  <c r="UWJ6" i="5"/>
  <c r="UWK6" i="5"/>
  <c r="UWL6" i="5"/>
  <c r="UWM6" i="5"/>
  <c r="UWN6" i="5"/>
  <c r="UWO6" i="5"/>
  <c r="UWP6" i="5"/>
  <c r="UWQ6" i="5"/>
  <c r="UWR6" i="5"/>
  <c r="UWS6" i="5"/>
  <c r="UWT6" i="5"/>
  <c r="UWU6" i="5"/>
  <c r="UWV6" i="5"/>
  <c r="UWW6" i="5"/>
  <c r="UWX6" i="5"/>
  <c r="UWY6" i="5"/>
  <c r="UWZ6" i="5"/>
  <c r="UXA6" i="5"/>
  <c r="UXB6" i="5"/>
  <c r="UXC6" i="5"/>
  <c r="UXD6" i="5"/>
  <c r="UXE6" i="5"/>
  <c r="UXF6" i="5"/>
  <c r="UXG6" i="5"/>
  <c r="UXH6" i="5"/>
  <c r="UXI6" i="5"/>
  <c r="UXJ6" i="5"/>
  <c r="UXK6" i="5"/>
  <c r="UXL6" i="5"/>
  <c r="UXM6" i="5"/>
  <c r="UXN6" i="5"/>
  <c r="UXO6" i="5"/>
  <c r="UXP6" i="5"/>
  <c r="UXQ6" i="5"/>
  <c r="UXR6" i="5"/>
  <c r="UXS6" i="5"/>
  <c r="UXT6" i="5"/>
  <c r="UXU6" i="5"/>
  <c r="UXV6" i="5"/>
  <c r="UXW6" i="5"/>
  <c r="UXX6" i="5"/>
  <c r="UXY6" i="5"/>
  <c r="UXZ6" i="5"/>
  <c r="UYA6" i="5"/>
  <c r="UYB6" i="5"/>
  <c r="UYC6" i="5"/>
  <c r="UYD6" i="5"/>
  <c r="UYE6" i="5"/>
  <c r="UYF6" i="5"/>
  <c r="UYG6" i="5"/>
  <c r="UYH6" i="5"/>
  <c r="UYI6" i="5"/>
  <c r="UYJ6" i="5"/>
  <c r="UYK6" i="5"/>
  <c r="UYL6" i="5"/>
  <c r="UYM6" i="5"/>
  <c r="UYN6" i="5"/>
  <c r="UYO6" i="5"/>
  <c r="UYP6" i="5"/>
  <c r="UYQ6" i="5"/>
  <c r="UYR6" i="5"/>
  <c r="UYS6" i="5"/>
  <c r="UYT6" i="5"/>
  <c r="UYU6" i="5"/>
  <c r="UYV6" i="5"/>
  <c r="UYW6" i="5"/>
  <c r="UYX6" i="5"/>
  <c r="UYY6" i="5"/>
  <c r="UYZ6" i="5"/>
  <c r="UZA6" i="5"/>
  <c r="UZB6" i="5"/>
  <c r="UZC6" i="5"/>
  <c r="UZD6" i="5"/>
  <c r="UZE6" i="5"/>
  <c r="UZF6" i="5"/>
  <c r="UZG6" i="5"/>
  <c r="UZH6" i="5"/>
  <c r="UZI6" i="5"/>
  <c r="UZJ6" i="5"/>
  <c r="UZK6" i="5"/>
  <c r="UZL6" i="5"/>
  <c r="UZM6" i="5"/>
  <c r="UZN6" i="5"/>
  <c r="UZO6" i="5"/>
  <c r="UZP6" i="5"/>
  <c r="UZQ6" i="5"/>
  <c r="UZR6" i="5"/>
  <c r="UZS6" i="5"/>
  <c r="UZT6" i="5"/>
  <c r="UZU6" i="5"/>
  <c r="UZV6" i="5"/>
  <c r="UZW6" i="5"/>
  <c r="UZX6" i="5"/>
  <c r="UZY6" i="5"/>
  <c r="UZZ6" i="5"/>
  <c r="VAA6" i="5"/>
  <c r="VAB6" i="5"/>
  <c r="VAC6" i="5"/>
  <c r="VAD6" i="5"/>
  <c r="VAE6" i="5"/>
  <c r="VAF6" i="5"/>
  <c r="VAG6" i="5"/>
  <c r="VAH6" i="5"/>
  <c r="VAI6" i="5"/>
  <c r="VAJ6" i="5"/>
  <c r="VAK6" i="5"/>
  <c r="VAL6" i="5"/>
  <c r="VAM6" i="5"/>
  <c r="VAN6" i="5"/>
  <c r="VAO6" i="5"/>
  <c r="VAP6" i="5"/>
  <c r="VAQ6" i="5"/>
  <c r="VAR6" i="5"/>
  <c r="VAS6" i="5"/>
  <c r="VAT6" i="5"/>
  <c r="VAU6" i="5"/>
  <c r="VAV6" i="5"/>
  <c r="VAW6" i="5"/>
  <c r="VAX6" i="5"/>
  <c r="VAY6" i="5"/>
  <c r="VAZ6" i="5"/>
  <c r="VBA6" i="5"/>
  <c r="VBB6" i="5"/>
  <c r="VBC6" i="5"/>
  <c r="VBD6" i="5"/>
  <c r="VBE6" i="5"/>
  <c r="VBF6" i="5"/>
  <c r="VBG6" i="5"/>
  <c r="VBH6" i="5"/>
  <c r="VBI6" i="5"/>
  <c r="VBJ6" i="5"/>
  <c r="VBK6" i="5"/>
  <c r="VBL6" i="5"/>
  <c r="VBM6" i="5"/>
  <c r="VBN6" i="5"/>
  <c r="VBO6" i="5"/>
  <c r="VBP6" i="5"/>
  <c r="VBQ6" i="5"/>
  <c r="VBR6" i="5"/>
  <c r="VBS6" i="5"/>
  <c r="VBT6" i="5"/>
  <c r="VBU6" i="5"/>
  <c r="VBV6" i="5"/>
  <c r="VBW6" i="5"/>
  <c r="VBX6" i="5"/>
  <c r="VBY6" i="5"/>
  <c r="VBZ6" i="5"/>
  <c r="VCA6" i="5"/>
  <c r="VCB6" i="5"/>
  <c r="VCC6" i="5"/>
  <c r="VCD6" i="5"/>
  <c r="VCE6" i="5"/>
  <c r="VCF6" i="5"/>
  <c r="VCG6" i="5"/>
  <c r="VCH6" i="5"/>
  <c r="VCI6" i="5"/>
  <c r="VCJ6" i="5"/>
  <c r="VCK6" i="5"/>
  <c r="VCL6" i="5"/>
  <c r="VCM6" i="5"/>
  <c r="VCN6" i="5"/>
  <c r="VCO6" i="5"/>
  <c r="VCP6" i="5"/>
  <c r="VCQ6" i="5"/>
  <c r="VCR6" i="5"/>
  <c r="VCS6" i="5"/>
  <c r="VCT6" i="5"/>
  <c r="VCU6" i="5"/>
  <c r="VCV6" i="5"/>
  <c r="VCW6" i="5"/>
  <c r="VCX6" i="5"/>
  <c r="VCY6" i="5"/>
  <c r="VCZ6" i="5"/>
  <c r="VDA6" i="5"/>
  <c r="VDB6" i="5"/>
  <c r="VDC6" i="5"/>
  <c r="VDD6" i="5"/>
  <c r="VDE6" i="5"/>
  <c r="VDF6" i="5"/>
  <c r="VDG6" i="5"/>
  <c r="VDH6" i="5"/>
  <c r="VDI6" i="5"/>
  <c r="VDJ6" i="5"/>
  <c r="VDK6" i="5"/>
  <c r="VDL6" i="5"/>
  <c r="VDM6" i="5"/>
  <c r="VDN6" i="5"/>
  <c r="VDO6" i="5"/>
  <c r="VDP6" i="5"/>
  <c r="VDQ6" i="5"/>
  <c r="VDR6" i="5"/>
  <c r="VDS6" i="5"/>
  <c r="VDT6" i="5"/>
  <c r="VDU6" i="5"/>
  <c r="VDV6" i="5"/>
  <c r="VDW6" i="5"/>
  <c r="VDX6" i="5"/>
  <c r="VDY6" i="5"/>
  <c r="VDZ6" i="5"/>
  <c r="VEA6" i="5"/>
  <c r="VEB6" i="5"/>
  <c r="VEC6" i="5"/>
  <c r="VED6" i="5"/>
  <c r="VEE6" i="5"/>
  <c r="VEF6" i="5"/>
  <c r="VEG6" i="5"/>
  <c r="VEH6" i="5"/>
  <c r="VEI6" i="5"/>
  <c r="VEJ6" i="5"/>
  <c r="VEK6" i="5"/>
  <c r="VEL6" i="5"/>
  <c r="VEM6" i="5"/>
  <c r="VEN6" i="5"/>
  <c r="VEO6" i="5"/>
  <c r="VEP6" i="5"/>
  <c r="VEQ6" i="5"/>
  <c r="VER6" i="5"/>
  <c r="VES6" i="5"/>
  <c r="VET6" i="5"/>
  <c r="VEU6" i="5"/>
  <c r="VEV6" i="5"/>
  <c r="VEW6" i="5"/>
  <c r="VEX6" i="5"/>
  <c r="VEY6" i="5"/>
  <c r="VEZ6" i="5"/>
  <c r="VFA6" i="5"/>
  <c r="VFB6" i="5"/>
  <c r="VFC6" i="5"/>
  <c r="VFD6" i="5"/>
  <c r="VFE6" i="5"/>
  <c r="VFF6" i="5"/>
  <c r="VFG6" i="5"/>
  <c r="VFH6" i="5"/>
  <c r="VFI6" i="5"/>
  <c r="VFJ6" i="5"/>
  <c r="VFK6" i="5"/>
  <c r="VFL6" i="5"/>
  <c r="VFM6" i="5"/>
  <c r="VFN6" i="5"/>
  <c r="VFO6" i="5"/>
  <c r="VFP6" i="5"/>
  <c r="VFQ6" i="5"/>
  <c r="VFR6" i="5"/>
  <c r="VFS6" i="5"/>
  <c r="VFT6" i="5"/>
  <c r="VFU6" i="5"/>
  <c r="VFV6" i="5"/>
  <c r="VFW6" i="5"/>
  <c r="VFX6" i="5"/>
  <c r="VFY6" i="5"/>
  <c r="VFZ6" i="5"/>
  <c r="VGA6" i="5"/>
  <c r="VGB6" i="5"/>
  <c r="VGC6" i="5"/>
  <c r="VGD6" i="5"/>
  <c r="VGE6" i="5"/>
  <c r="VGF6" i="5"/>
  <c r="VGG6" i="5"/>
  <c r="VGH6" i="5"/>
  <c r="VGI6" i="5"/>
  <c r="VGJ6" i="5"/>
  <c r="VGK6" i="5"/>
  <c r="VGL6" i="5"/>
  <c r="VGM6" i="5"/>
  <c r="VGN6" i="5"/>
  <c r="VGO6" i="5"/>
  <c r="VGP6" i="5"/>
  <c r="VGQ6" i="5"/>
  <c r="VGR6" i="5"/>
  <c r="VGS6" i="5"/>
  <c r="VGT6" i="5"/>
  <c r="VGU6" i="5"/>
  <c r="VGV6" i="5"/>
  <c r="VGW6" i="5"/>
  <c r="VGX6" i="5"/>
  <c r="VGY6" i="5"/>
  <c r="VGZ6" i="5"/>
  <c r="VHA6" i="5"/>
  <c r="VHB6" i="5"/>
  <c r="VHC6" i="5"/>
  <c r="VHD6" i="5"/>
  <c r="VHE6" i="5"/>
  <c r="VHF6" i="5"/>
  <c r="VHG6" i="5"/>
  <c r="VHH6" i="5"/>
  <c r="VHI6" i="5"/>
  <c r="VHJ6" i="5"/>
  <c r="VHK6" i="5"/>
  <c r="VHL6" i="5"/>
  <c r="VHM6" i="5"/>
  <c r="VHN6" i="5"/>
  <c r="VHO6" i="5"/>
  <c r="VHP6" i="5"/>
  <c r="VHQ6" i="5"/>
  <c r="VHR6" i="5"/>
  <c r="VHS6" i="5"/>
  <c r="VHT6" i="5"/>
  <c r="VHU6" i="5"/>
  <c r="VHV6" i="5"/>
  <c r="VHW6" i="5"/>
  <c r="VHX6" i="5"/>
  <c r="VHY6" i="5"/>
  <c r="VHZ6" i="5"/>
  <c r="VIA6" i="5"/>
  <c r="VIB6" i="5"/>
  <c r="VIC6" i="5"/>
  <c r="VID6" i="5"/>
  <c r="VIE6" i="5"/>
  <c r="VIF6" i="5"/>
  <c r="VIG6" i="5"/>
  <c r="VIH6" i="5"/>
  <c r="VII6" i="5"/>
  <c r="VIJ6" i="5"/>
  <c r="VIK6" i="5"/>
  <c r="VIL6" i="5"/>
  <c r="VIM6" i="5"/>
  <c r="VIN6" i="5"/>
  <c r="VIO6" i="5"/>
  <c r="VIP6" i="5"/>
  <c r="VIQ6" i="5"/>
  <c r="VIR6" i="5"/>
  <c r="VIS6" i="5"/>
  <c r="VIT6" i="5"/>
  <c r="VIU6" i="5"/>
  <c r="VIV6" i="5"/>
  <c r="VIW6" i="5"/>
  <c r="VIX6" i="5"/>
  <c r="VIY6" i="5"/>
  <c r="VIZ6" i="5"/>
  <c r="VJA6" i="5"/>
  <c r="VJB6" i="5"/>
  <c r="VJC6" i="5"/>
  <c r="VJD6" i="5"/>
  <c r="VJE6" i="5"/>
  <c r="VJF6" i="5"/>
  <c r="VJG6" i="5"/>
  <c r="VJH6" i="5"/>
  <c r="VJI6" i="5"/>
  <c r="VJJ6" i="5"/>
  <c r="VJK6" i="5"/>
  <c r="VJL6" i="5"/>
  <c r="VJM6" i="5"/>
  <c r="VJN6" i="5"/>
  <c r="VJO6" i="5"/>
  <c r="VJP6" i="5"/>
  <c r="VJQ6" i="5"/>
  <c r="VJR6" i="5"/>
  <c r="VJS6" i="5"/>
  <c r="VJT6" i="5"/>
  <c r="VJU6" i="5"/>
  <c r="VJV6" i="5"/>
  <c r="VJW6" i="5"/>
  <c r="VJX6" i="5"/>
  <c r="VJY6" i="5"/>
  <c r="VJZ6" i="5"/>
  <c r="VKA6" i="5"/>
  <c r="VKB6" i="5"/>
  <c r="VKC6" i="5"/>
  <c r="VKD6" i="5"/>
  <c r="VKE6" i="5"/>
  <c r="VKF6" i="5"/>
  <c r="VKG6" i="5"/>
  <c r="VKH6" i="5"/>
  <c r="VKI6" i="5"/>
  <c r="VKJ6" i="5"/>
  <c r="VKK6" i="5"/>
  <c r="VKL6" i="5"/>
  <c r="VKM6" i="5"/>
  <c r="VKN6" i="5"/>
  <c r="VKO6" i="5"/>
  <c r="VKP6" i="5"/>
  <c r="VKQ6" i="5"/>
  <c r="VKR6" i="5"/>
  <c r="VKS6" i="5"/>
  <c r="VKT6" i="5"/>
  <c r="VKU6" i="5"/>
  <c r="VKV6" i="5"/>
  <c r="VKW6" i="5"/>
  <c r="VKX6" i="5"/>
  <c r="VKY6" i="5"/>
  <c r="VKZ6" i="5"/>
  <c r="VLA6" i="5"/>
  <c r="VLB6" i="5"/>
  <c r="VLC6" i="5"/>
  <c r="VLD6" i="5"/>
  <c r="VLE6" i="5"/>
  <c r="VLF6" i="5"/>
  <c r="VLG6" i="5"/>
  <c r="VLH6" i="5"/>
  <c r="VLI6" i="5"/>
  <c r="VLJ6" i="5"/>
  <c r="VLK6" i="5"/>
  <c r="VLL6" i="5"/>
  <c r="VLM6" i="5"/>
  <c r="VLN6" i="5"/>
  <c r="VLO6" i="5"/>
  <c r="VLP6" i="5"/>
  <c r="VLQ6" i="5"/>
  <c r="VLR6" i="5"/>
  <c r="VLS6" i="5"/>
  <c r="VLT6" i="5"/>
  <c r="VLU6" i="5"/>
  <c r="VLV6" i="5"/>
  <c r="VLW6" i="5"/>
  <c r="VLX6" i="5"/>
  <c r="VLY6" i="5"/>
  <c r="VLZ6" i="5"/>
  <c r="VMA6" i="5"/>
  <c r="VMB6" i="5"/>
  <c r="VMC6" i="5"/>
  <c r="VMD6" i="5"/>
  <c r="VME6" i="5"/>
  <c r="VMF6" i="5"/>
  <c r="VMG6" i="5"/>
  <c r="VMH6" i="5"/>
  <c r="VMI6" i="5"/>
  <c r="VMJ6" i="5"/>
  <c r="VMK6" i="5"/>
  <c r="VML6" i="5"/>
  <c r="VMM6" i="5"/>
  <c r="VMN6" i="5"/>
  <c r="VMO6" i="5"/>
  <c r="VMP6" i="5"/>
  <c r="VMQ6" i="5"/>
  <c r="VMR6" i="5"/>
  <c r="VMS6" i="5"/>
  <c r="VMT6" i="5"/>
  <c r="VMU6" i="5"/>
  <c r="VMV6" i="5"/>
  <c r="VMW6" i="5"/>
  <c r="VMX6" i="5"/>
  <c r="VMY6" i="5"/>
  <c r="VMZ6" i="5"/>
  <c r="VNA6" i="5"/>
  <c r="VNB6" i="5"/>
  <c r="VNC6" i="5"/>
  <c r="VND6" i="5"/>
  <c r="VNE6" i="5"/>
  <c r="VNF6" i="5"/>
  <c r="VNG6" i="5"/>
  <c r="VNH6" i="5"/>
  <c r="VNI6" i="5"/>
  <c r="VNJ6" i="5"/>
  <c r="VNK6" i="5"/>
  <c r="VNL6" i="5"/>
  <c r="VNM6" i="5"/>
  <c r="VNN6" i="5"/>
  <c r="VNO6" i="5"/>
  <c r="VNP6" i="5"/>
  <c r="VNQ6" i="5"/>
  <c r="VNR6" i="5"/>
  <c r="VNS6" i="5"/>
  <c r="VNT6" i="5"/>
  <c r="VNU6" i="5"/>
  <c r="VNV6" i="5"/>
  <c r="VNW6" i="5"/>
  <c r="VNX6" i="5"/>
  <c r="VNY6" i="5"/>
  <c r="VNZ6" i="5"/>
  <c r="VOA6" i="5"/>
  <c r="VOB6" i="5"/>
  <c r="VOC6" i="5"/>
  <c r="VOD6" i="5"/>
  <c r="VOE6" i="5"/>
  <c r="VOF6" i="5"/>
  <c r="VOG6" i="5"/>
  <c r="VOH6" i="5"/>
  <c r="VOI6" i="5"/>
  <c r="VOJ6" i="5"/>
  <c r="VOK6" i="5"/>
  <c r="VOL6" i="5"/>
  <c r="VOM6" i="5"/>
  <c r="VON6" i="5"/>
  <c r="VOO6" i="5"/>
  <c r="VOP6" i="5"/>
  <c r="VOQ6" i="5"/>
  <c r="VOR6" i="5"/>
  <c r="VOS6" i="5"/>
  <c r="VOT6" i="5"/>
  <c r="VOU6" i="5"/>
  <c r="VOV6" i="5"/>
  <c r="VOW6" i="5"/>
  <c r="VOX6" i="5"/>
  <c r="VOY6" i="5"/>
  <c r="VOZ6" i="5"/>
  <c r="VPA6" i="5"/>
  <c r="VPB6" i="5"/>
  <c r="VPC6" i="5"/>
  <c r="VPD6" i="5"/>
  <c r="VPE6" i="5"/>
  <c r="VPF6" i="5"/>
  <c r="VPG6" i="5"/>
  <c r="VPH6" i="5"/>
  <c r="VPI6" i="5"/>
  <c r="VPJ6" i="5"/>
  <c r="VPK6" i="5"/>
  <c r="VPL6" i="5"/>
  <c r="VPM6" i="5"/>
  <c r="VPN6" i="5"/>
  <c r="VPO6" i="5"/>
  <c r="VPP6" i="5"/>
  <c r="VPQ6" i="5"/>
  <c r="VPR6" i="5"/>
  <c r="VPS6" i="5"/>
  <c r="VPT6" i="5"/>
  <c r="VPU6" i="5"/>
  <c r="VPV6" i="5"/>
  <c r="VPW6" i="5"/>
  <c r="VPX6" i="5"/>
  <c r="VPY6" i="5"/>
  <c r="VPZ6" i="5"/>
  <c r="VQA6" i="5"/>
  <c r="VQB6" i="5"/>
  <c r="VQC6" i="5"/>
  <c r="VQD6" i="5"/>
  <c r="VQE6" i="5"/>
  <c r="VQF6" i="5"/>
  <c r="VQG6" i="5"/>
  <c r="VQH6" i="5"/>
  <c r="VQI6" i="5"/>
  <c r="VQJ6" i="5"/>
  <c r="VQK6" i="5"/>
  <c r="VQL6" i="5"/>
  <c r="VQM6" i="5"/>
  <c r="VQN6" i="5"/>
  <c r="VQO6" i="5"/>
  <c r="VQP6" i="5"/>
  <c r="VQQ6" i="5"/>
  <c r="VQR6" i="5"/>
  <c r="VQS6" i="5"/>
  <c r="VQT6" i="5"/>
  <c r="VQU6" i="5"/>
  <c r="VQV6" i="5"/>
  <c r="VQW6" i="5"/>
  <c r="VQX6" i="5"/>
  <c r="VQY6" i="5"/>
  <c r="VQZ6" i="5"/>
  <c r="VRA6" i="5"/>
  <c r="VRB6" i="5"/>
  <c r="VRC6" i="5"/>
  <c r="VRD6" i="5"/>
  <c r="VRE6" i="5"/>
  <c r="VRF6" i="5"/>
  <c r="VRG6" i="5"/>
  <c r="VRH6" i="5"/>
  <c r="VRI6" i="5"/>
  <c r="VRJ6" i="5"/>
  <c r="VRK6" i="5"/>
  <c r="VRL6" i="5"/>
  <c r="VRM6" i="5"/>
  <c r="VRN6" i="5"/>
  <c r="VRO6" i="5"/>
  <c r="VRP6" i="5"/>
  <c r="VRQ6" i="5"/>
  <c r="VRR6" i="5"/>
  <c r="VRS6" i="5"/>
  <c r="VRT6" i="5"/>
  <c r="VRU6" i="5"/>
  <c r="VRV6" i="5"/>
  <c r="VRW6" i="5"/>
  <c r="VRX6" i="5"/>
  <c r="VRY6" i="5"/>
  <c r="VRZ6" i="5"/>
  <c r="VSA6" i="5"/>
  <c r="VSB6" i="5"/>
  <c r="VSC6" i="5"/>
  <c r="VSD6" i="5"/>
  <c r="VSE6" i="5"/>
  <c r="VSF6" i="5"/>
  <c r="VSG6" i="5"/>
  <c r="VSH6" i="5"/>
  <c r="VSI6" i="5"/>
  <c r="VSJ6" i="5"/>
  <c r="VSK6" i="5"/>
  <c r="VSL6" i="5"/>
  <c r="VSM6" i="5"/>
  <c r="VSN6" i="5"/>
  <c r="VSO6" i="5"/>
  <c r="VSP6" i="5"/>
  <c r="VSQ6" i="5"/>
  <c r="VSR6" i="5"/>
  <c r="VSS6" i="5"/>
  <c r="VST6" i="5"/>
  <c r="VSU6" i="5"/>
  <c r="VSV6" i="5"/>
  <c r="VSW6" i="5"/>
  <c r="VSX6" i="5"/>
  <c r="VSY6" i="5"/>
  <c r="VSZ6" i="5"/>
  <c r="VTA6" i="5"/>
  <c r="VTB6" i="5"/>
  <c r="VTC6" i="5"/>
  <c r="VTD6" i="5"/>
  <c r="VTE6" i="5"/>
  <c r="VTF6" i="5"/>
  <c r="VTG6" i="5"/>
  <c r="VTH6" i="5"/>
  <c r="VTI6" i="5"/>
  <c r="VTJ6" i="5"/>
  <c r="VTK6" i="5"/>
  <c r="VTL6" i="5"/>
  <c r="VTM6" i="5"/>
  <c r="VTN6" i="5"/>
  <c r="VTO6" i="5"/>
  <c r="VTP6" i="5"/>
  <c r="VTQ6" i="5"/>
  <c r="VTR6" i="5"/>
  <c r="VTS6" i="5"/>
  <c r="VTT6" i="5"/>
  <c r="VTU6" i="5"/>
  <c r="VTV6" i="5"/>
  <c r="VTW6" i="5"/>
  <c r="VTX6" i="5"/>
  <c r="VTY6" i="5"/>
  <c r="VTZ6" i="5"/>
  <c r="VUA6" i="5"/>
  <c r="VUB6" i="5"/>
  <c r="VUC6" i="5"/>
  <c r="VUD6" i="5"/>
  <c r="VUE6" i="5"/>
  <c r="VUF6" i="5"/>
  <c r="VUG6" i="5"/>
  <c r="VUH6" i="5"/>
  <c r="VUI6" i="5"/>
  <c r="VUJ6" i="5"/>
  <c r="VUK6" i="5"/>
  <c r="VUL6" i="5"/>
  <c r="VUM6" i="5"/>
  <c r="VUN6" i="5"/>
  <c r="VUO6" i="5"/>
  <c r="VUP6" i="5"/>
  <c r="VUQ6" i="5"/>
  <c r="VUR6" i="5"/>
  <c r="VUS6" i="5"/>
  <c r="VUT6" i="5"/>
  <c r="VUU6" i="5"/>
  <c r="VUV6" i="5"/>
  <c r="VUW6" i="5"/>
  <c r="VUX6" i="5"/>
  <c r="VUY6" i="5"/>
  <c r="VUZ6" i="5"/>
  <c r="VVA6" i="5"/>
  <c r="VVB6" i="5"/>
  <c r="VVC6" i="5"/>
  <c r="VVD6" i="5"/>
  <c r="VVE6" i="5"/>
  <c r="VVF6" i="5"/>
  <c r="VVG6" i="5"/>
  <c r="VVH6" i="5"/>
  <c r="VVI6" i="5"/>
  <c r="VVJ6" i="5"/>
  <c r="VVK6" i="5"/>
  <c r="VVL6" i="5"/>
  <c r="VVM6" i="5"/>
  <c r="VVN6" i="5"/>
  <c r="VVO6" i="5"/>
  <c r="VVP6" i="5"/>
  <c r="VVQ6" i="5"/>
  <c r="VVR6" i="5"/>
  <c r="VVS6" i="5"/>
  <c r="VVT6" i="5"/>
  <c r="VVU6" i="5"/>
  <c r="VVV6" i="5"/>
  <c r="VVW6" i="5"/>
  <c r="VVX6" i="5"/>
  <c r="VVY6" i="5"/>
  <c r="VVZ6" i="5"/>
  <c r="VWA6" i="5"/>
  <c r="VWB6" i="5"/>
  <c r="VWC6" i="5"/>
  <c r="VWD6" i="5"/>
  <c r="VWE6" i="5"/>
  <c r="VWF6" i="5"/>
  <c r="VWG6" i="5"/>
  <c r="VWH6" i="5"/>
  <c r="VWI6" i="5"/>
  <c r="VWJ6" i="5"/>
  <c r="VWK6" i="5"/>
  <c r="VWL6" i="5"/>
  <c r="VWM6" i="5"/>
  <c r="VWN6" i="5"/>
  <c r="VWO6" i="5"/>
  <c r="VWP6" i="5"/>
  <c r="VWQ6" i="5"/>
  <c r="VWR6" i="5"/>
  <c r="VWS6" i="5"/>
  <c r="VWT6" i="5"/>
  <c r="VWU6" i="5"/>
  <c r="VWV6" i="5"/>
  <c r="VWW6" i="5"/>
  <c r="VWX6" i="5"/>
  <c r="VWY6" i="5"/>
  <c r="VWZ6" i="5"/>
  <c r="VXA6" i="5"/>
  <c r="VXB6" i="5"/>
  <c r="VXC6" i="5"/>
  <c r="VXD6" i="5"/>
  <c r="VXE6" i="5"/>
  <c r="VXF6" i="5"/>
  <c r="VXG6" i="5"/>
  <c r="VXH6" i="5"/>
  <c r="VXI6" i="5"/>
  <c r="VXJ6" i="5"/>
  <c r="VXK6" i="5"/>
  <c r="VXL6" i="5"/>
  <c r="VXM6" i="5"/>
  <c r="VXN6" i="5"/>
  <c r="VXO6" i="5"/>
  <c r="VXP6" i="5"/>
  <c r="VXQ6" i="5"/>
  <c r="VXR6" i="5"/>
  <c r="VXS6" i="5"/>
  <c r="VXT6" i="5"/>
  <c r="VXU6" i="5"/>
  <c r="VXV6" i="5"/>
  <c r="VXW6" i="5"/>
  <c r="VXX6" i="5"/>
  <c r="VXY6" i="5"/>
  <c r="VXZ6" i="5"/>
  <c r="VYA6" i="5"/>
  <c r="VYB6" i="5"/>
  <c r="VYC6" i="5"/>
  <c r="VYD6" i="5"/>
  <c r="VYE6" i="5"/>
  <c r="VYF6" i="5"/>
  <c r="VYG6" i="5"/>
  <c r="VYH6" i="5"/>
  <c r="VYI6" i="5"/>
  <c r="VYJ6" i="5"/>
  <c r="VYK6" i="5"/>
  <c r="VYL6" i="5"/>
  <c r="VYM6" i="5"/>
  <c r="VYN6" i="5"/>
  <c r="VYO6" i="5"/>
  <c r="VYP6" i="5"/>
  <c r="VYQ6" i="5"/>
  <c r="VYR6" i="5"/>
  <c r="VYS6" i="5"/>
  <c r="VYT6" i="5"/>
  <c r="VYU6" i="5"/>
  <c r="VYV6" i="5"/>
  <c r="VYW6" i="5"/>
  <c r="VYX6" i="5"/>
  <c r="VYY6" i="5"/>
  <c r="VYZ6" i="5"/>
  <c r="VZA6" i="5"/>
  <c r="VZB6" i="5"/>
  <c r="VZC6" i="5"/>
  <c r="VZD6" i="5"/>
  <c r="VZE6" i="5"/>
  <c r="VZF6" i="5"/>
  <c r="VZG6" i="5"/>
  <c r="VZH6" i="5"/>
  <c r="VZI6" i="5"/>
  <c r="VZJ6" i="5"/>
  <c r="VZK6" i="5"/>
  <c r="VZL6" i="5"/>
  <c r="VZM6" i="5"/>
  <c r="VZN6" i="5"/>
  <c r="VZO6" i="5"/>
  <c r="VZP6" i="5"/>
  <c r="VZQ6" i="5"/>
  <c r="VZR6" i="5"/>
  <c r="VZS6" i="5"/>
  <c r="VZT6" i="5"/>
  <c r="VZU6" i="5"/>
  <c r="VZV6" i="5"/>
  <c r="VZW6" i="5"/>
  <c r="VZX6" i="5"/>
  <c r="VZY6" i="5"/>
  <c r="VZZ6" i="5"/>
  <c r="WAA6" i="5"/>
  <c r="WAB6" i="5"/>
  <c r="WAC6" i="5"/>
  <c r="WAD6" i="5"/>
  <c r="WAE6" i="5"/>
  <c r="WAF6" i="5"/>
  <c r="WAG6" i="5"/>
  <c r="WAH6" i="5"/>
  <c r="WAI6" i="5"/>
  <c r="WAJ6" i="5"/>
  <c r="WAK6" i="5"/>
  <c r="WAL6" i="5"/>
  <c r="WAM6" i="5"/>
  <c r="WAN6" i="5"/>
  <c r="WAO6" i="5"/>
  <c r="WAP6" i="5"/>
  <c r="WAQ6" i="5"/>
  <c r="WAR6" i="5"/>
  <c r="WAS6" i="5"/>
  <c r="WAT6" i="5"/>
  <c r="WAU6" i="5"/>
  <c r="WAV6" i="5"/>
  <c r="WAW6" i="5"/>
  <c r="WAX6" i="5"/>
  <c r="WAY6" i="5"/>
  <c r="WAZ6" i="5"/>
  <c r="WBA6" i="5"/>
  <c r="WBB6" i="5"/>
  <c r="WBC6" i="5"/>
  <c r="WBD6" i="5"/>
  <c r="WBE6" i="5"/>
  <c r="WBF6" i="5"/>
  <c r="WBG6" i="5"/>
  <c r="WBH6" i="5"/>
  <c r="WBI6" i="5"/>
  <c r="WBJ6" i="5"/>
  <c r="WBK6" i="5"/>
  <c r="WBL6" i="5"/>
  <c r="WBM6" i="5"/>
  <c r="WBN6" i="5"/>
  <c r="WBO6" i="5"/>
  <c r="WBP6" i="5"/>
  <c r="WBQ6" i="5"/>
  <c r="WBR6" i="5"/>
  <c r="WBS6" i="5"/>
  <c r="WBT6" i="5"/>
  <c r="WBU6" i="5"/>
  <c r="WBV6" i="5"/>
  <c r="WBW6" i="5"/>
  <c r="WBX6" i="5"/>
  <c r="WBY6" i="5"/>
  <c r="WBZ6" i="5"/>
  <c r="WCA6" i="5"/>
  <c r="WCB6" i="5"/>
  <c r="WCC6" i="5"/>
  <c r="WCD6" i="5"/>
  <c r="WCE6" i="5"/>
  <c r="WCF6" i="5"/>
  <c r="WCG6" i="5"/>
  <c r="WCH6" i="5"/>
  <c r="WCI6" i="5"/>
  <c r="WCJ6" i="5"/>
  <c r="WCK6" i="5"/>
  <c r="WCL6" i="5"/>
  <c r="WCM6" i="5"/>
  <c r="WCN6" i="5"/>
  <c r="WCO6" i="5"/>
  <c r="WCP6" i="5"/>
  <c r="WCQ6" i="5"/>
  <c r="WCR6" i="5"/>
  <c r="WCS6" i="5"/>
  <c r="WCT6" i="5"/>
  <c r="WCU6" i="5"/>
  <c r="WCV6" i="5"/>
  <c r="WCW6" i="5"/>
  <c r="WCX6" i="5"/>
  <c r="WCY6" i="5"/>
  <c r="WCZ6" i="5"/>
  <c r="WDA6" i="5"/>
  <c r="WDB6" i="5"/>
  <c r="WDC6" i="5"/>
  <c r="WDD6" i="5"/>
  <c r="WDE6" i="5"/>
  <c r="WDF6" i="5"/>
  <c r="WDG6" i="5"/>
  <c r="WDH6" i="5"/>
  <c r="WDI6" i="5"/>
  <c r="WDJ6" i="5"/>
  <c r="WDK6" i="5"/>
  <c r="WDL6" i="5"/>
  <c r="WDM6" i="5"/>
  <c r="WDN6" i="5"/>
  <c r="WDO6" i="5"/>
  <c r="WDP6" i="5"/>
  <c r="WDQ6" i="5"/>
  <c r="WDR6" i="5"/>
  <c r="WDS6" i="5"/>
  <c r="WDT6" i="5"/>
  <c r="WDU6" i="5"/>
  <c r="WDV6" i="5"/>
  <c r="WDW6" i="5"/>
  <c r="WDX6" i="5"/>
  <c r="WDY6" i="5"/>
  <c r="WDZ6" i="5"/>
  <c r="WEA6" i="5"/>
  <c r="WEB6" i="5"/>
  <c r="WEC6" i="5"/>
  <c r="WED6" i="5"/>
  <c r="WEE6" i="5"/>
  <c r="WEF6" i="5"/>
  <c r="WEG6" i="5"/>
  <c r="WEH6" i="5"/>
  <c r="WEI6" i="5"/>
  <c r="WEJ6" i="5"/>
  <c r="WEK6" i="5"/>
  <c r="WEL6" i="5"/>
  <c r="WEM6" i="5"/>
  <c r="WEN6" i="5"/>
  <c r="WEO6" i="5"/>
  <c r="WEP6" i="5"/>
  <c r="WEQ6" i="5"/>
  <c r="WER6" i="5"/>
  <c r="WES6" i="5"/>
  <c r="WET6" i="5"/>
  <c r="WEU6" i="5"/>
  <c r="WEV6" i="5"/>
  <c r="WEW6" i="5"/>
  <c r="WEX6" i="5"/>
  <c r="WEY6" i="5"/>
  <c r="WEZ6" i="5"/>
  <c r="WFA6" i="5"/>
  <c r="WFB6" i="5"/>
  <c r="WFC6" i="5"/>
  <c r="WFD6" i="5"/>
  <c r="WFE6" i="5"/>
  <c r="WFF6" i="5"/>
  <c r="WFG6" i="5"/>
  <c r="WFH6" i="5"/>
  <c r="WFI6" i="5"/>
  <c r="WFJ6" i="5"/>
  <c r="WFK6" i="5"/>
  <c r="WFL6" i="5"/>
  <c r="WFM6" i="5"/>
  <c r="WFN6" i="5"/>
  <c r="WFO6" i="5"/>
  <c r="WFP6" i="5"/>
  <c r="WFQ6" i="5"/>
  <c r="WFR6" i="5"/>
  <c r="WFS6" i="5"/>
  <c r="WFT6" i="5"/>
  <c r="WFU6" i="5"/>
  <c r="WFV6" i="5"/>
  <c r="WFW6" i="5"/>
  <c r="WFX6" i="5"/>
  <c r="WFY6" i="5"/>
  <c r="WFZ6" i="5"/>
  <c r="WGA6" i="5"/>
  <c r="WGB6" i="5"/>
  <c r="WGC6" i="5"/>
  <c r="WGD6" i="5"/>
  <c r="WGE6" i="5"/>
  <c r="WGF6" i="5"/>
  <c r="WGG6" i="5"/>
  <c r="WGH6" i="5"/>
  <c r="WGI6" i="5"/>
  <c r="WGJ6" i="5"/>
  <c r="WGK6" i="5"/>
  <c r="WGL6" i="5"/>
  <c r="WGM6" i="5"/>
  <c r="WGN6" i="5"/>
  <c r="WGO6" i="5"/>
  <c r="WGP6" i="5"/>
  <c r="WGQ6" i="5"/>
  <c r="WGR6" i="5"/>
  <c r="WGS6" i="5"/>
  <c r="WGT6" i="5"/>
  <c r="WGU6" i="5"/>
  <c r="WGV6" i="5"/>
  <c r="WGW6" i="5"/>
  <c r="WGX6" i="5"/>
  <c r="WGY6" i="5"/>
  <c r="WGZ6" i="5"/>
  <c r="WHA6" i="5"/>
  <c r="WHB6" i="5"/>
  <c r="WHC6" i="5"/>
  <c r="WHD6" i="5"/>
  <c r="WHE6" i="5"/>
  <c r="WHF6" i="5"/>
  <c r="WHG6" i="5"/>
  <c r="WHH6" i="5"/>
  <c r="WHI6" i="5"/>
  <c r="WHJ6" i="5"/>
  <c r="WHK6" i="5"/>
  <c r="WHL6" i="5"/>
  <c r="WHM6" i="5"/>
  <c r="WHN6" i="5"/>
  <c r="WHO6" i="5"/>
  <c r="WHP6" i="5"/>
  <c r="WHQ6" i="5"/>
  <c r="WHR6" i="5"/>
  <c r="WHS6" i="5"/>
  <c r="WHT6" i="5"/>
  <c r="WHU6" i="5"/>
  <c r="WHV6" i="5"/>
  <c r="WHW6" i="5"/>
  <c r="WHX6" i="5"/>
  <c r="WHY6" i="5"/>
  <c r="WHZ6" i="5"/>
  <c r="WIA6" i="5"/>
  <c r="WIB6" i="5"/>
  <c r="WIC6" i="5"/>
  <c r="WID6" i="5"/>
  <c r="WIE6" i="5"/>
  <c r="WIF6" i="5"/>
  <c r="WIG6" i="5"/>
  <c r="WIH6" i="5"/>
  <c r="WII6" i="5"/>
  <c r="WIJ6" i="5"/>
  <c r="WIK6" i="5"/>
  <c r="WIL6" i="5"/>
  <c r="WIM6" i="5"/>
  <c r="WIN6" i="5"/>
  <c r="WIO6" i="5"/>
  <c r="WIP6" i="5"/>
  <c r="WIQ6" i="5"/>
  <c r="WIR6" i="5"/>
  <c r="WIS6" i="5"/>
  <c r="WIT6" i="5"/>
  <c r="WIU6" i="5"/>
  <c r="WIV6" i="5"/>
  <c r="WIW6" i="5"/>
  <c r="WIX6" i="5"/>
  <c r="WIY6" i="5"/>
  <c r="WIZ6" i="5"/>
  <c r="WJA6" i="5"/>
  <c r="WJB6" i="5"/>
  <c r="WJC6" i="5"/>
  <c r="WJD6" i="5"/>
  <c r="WJE6" i="5"/>
  <c r="WJF6" i="5"/>
  <c r="WJG6" i="5"/>
  <c r="WJH6" i="5"/>
  <c r="WJI6" i="5"/>
  <c r="WJJ6" i="5"/>
  <c r="WJK6" i="5"/>
  <c r="WJL6" i="5"/>
  <c r="WJM6" i="5"/>
  <c r="WJN6" i="5"/>
  <c r="WJO6" i="5"/>
  <c r="WJP6" i="5"/>
  <c r="WJQ6" i="5"/>
  <c r="WJR6" i="5"/>
  <c r="WJS6" i="5"/>
  <c r="WJT6" i="5"/>
  <c r="WJU6" i="5"/>
  <c r="WJV6" i="5"/>
  <c r="WJW6" i="5"/>
  <c r="WJX6" i="5"/>
  <c r="WJY6" i="5"/>
  <c r="WJZ6" i="5"/>
  <c r="WKA6" i="5"/>
  <c r="WKB6" i="5"/>
  <c r="WKC6" i="5"/>
  <c r="WKD6" i="5"/>
  <c r="WKE6" i="5"/>
  <c r="WKF6" i="5"/>
  <c r="WKG6" i="5"/>
  <c r="WKH6" i="5"/>
  <c r="WKI6" i="5"/>
  <c r="WKJ6" i="5"/>
  <c r="WKK6" i="5"/>
  <c r="WKL6" i="5"/>
  <c r="WKM6" i="5"/>
  <c r="WKN6" i="5"/>
  <c r="WKO6" i="5"/>
  <c r="WKP6" i="5"/>
  <c r="WKQ6" i="5"/>
  <c r="WKR6" i="5"/>
  <c r="WKS6" i="5"/>
  <c r="WKT6" i="5"/>
  <c r="WKU6" i="5"/>
  <c r="WKV6" i="5"/>
  <c r="WKW6" i="5"/>
  <c r="WKX6" i="5"/>
  <c r="WKY6" i="5"/>
  <c r="WKZ6" i="5"/>
  <c r="WLA6" i="5"/>
  <c r="WLB6" i="5"/>
  <c r="WLC6" i="5"/>
  <c r="WLD6" i="5"/>
  <c r="WLE6" i="5"/>
  <c r="WLF6" i="5"/>
  <c r="WLG6" i="5"/>
  <c r="WLH6" i="5"/>
  <c r="WLI6" i="5"/>
  <c r="WLJ6" i="5"/>
  <c r="WLK6" i="5"/>
  <c r="WLL6" i="5"/>
  <c r="WLM6" i="5"/>
  <c r="WLN6" i="5"/>
  <c r="WLO6" i="5"/>
  <c r="WLP6" i="5"/>
  <c r="WLQ6" i="5"/>
  <c r="WLR6" i="5"/>
  <c r="WLS6" i="5"/>
  <c r="WLT6" i="5"/>
  <c r="WLU6" i="5"/>
  <c r="WLV6" i="5"/>
  <c r="WLW6" i="5"/>
  <c r="WLX6" i="5"/>
  <c r="WLY6" i="5"/>
  <c r="WLZ6" i="5"/>
  <c r="WMA6" i="5"/>
  <c r="WMB6" i="5"/>
  <c r="WMC6" i="5"/>
  <c r="WMD6" i="5"/>
  <c r="WME6" i="5"/>
  <c r="WMF6" i="5"/>
  <c r="WMG6" i="5"/>
  <c r="WMH6" i="5"/>
  <c r="WMI6" i="5"/>
  <c r="WMJ6" i="5"/>
  <c r="WMK6" i="5"/>
  <c r="WML6" i="5"/>
  <c r="WMM6" i="5"/>
  <c r="WMN6" i="5"/>
  <c r="WMO6" i="5"/>
  <c r="WMP6" i="5"/>
  <c r="WMQ6" i="5"/>
  <c r="WMR6" i="5"/>
  <c r="WMS6" i="5"/>
  <c r="WMT6" i="5"/>
  <c r="WMU6" i="5"/>
  <c r="WMV6" i="5"/>
  <c r="WMW6" i="5"/>
  <c r="WMX6" i="5"/>
  <c r="WMY6" i="5"/>
  <c r="WMZ6" i="5"/>
  <c r="WNA6" i="5"/>
  <c r="WNB6" i="5"/>
  <c r="WNC6" i="5"/>
  <c r="WND6" i="5"/>
  <c r="WNE6" i="5"/>
  <c r="WNF6" i="5"/>
  <c r="WNG6" i="5"/>
  <c r="WNH6" i="5"/>
  <c r="WNI6" i="5"/>
  <c r="WNJ6" i="5"/>
  <c r="WNK6" i="5"/>
  <c r="WNL6" i="5"/>
  <c r="WNM6" i="5"/>
  <c r="WNN6" i="5"/>
  <c r="WNO6" i="5"/>
  <c r="WNP6" i="5"/>
  <c r="WNQ6" i="5"/>
  <c r="WNR6" i="5"/>
  <c r="WNS6" i="5"/>
  <c r="WNT6" i="5"/>
  <c r="WNU6" i="5"/>
  <c r="WNV6" i="5"/>
  <c r="WNW6" i="5"/>
  <c r="WNX6" i="5"/>
  <c r="WNY6" i="5"/>
  <c r="WNZ6" i="5"/>
  <c r="WOA6" i="5"/>
  <c r="WOB6" i="5"/>
  <c r="WOC6" i="5"/>
  <c r="WOD6" i="5"/>
  <c r="WOE6" i="5"/>
  <c r="WOF6" i="5"/>
  <c r="WOG6" i="5"/>
  <c r="WOH6" i="5"/>
  <c r="WOI6" i="5"/>
  <c r="WOJ6" i="5"/>
  <c r="WOK6" i="5"/>
  <c r="WOL6" i="5"/>
  <c r="WOM6" i="5"/>
  <c r="WON6" i="5"/>
  <c r="WOO6" i="5"/>
  <c r="WOP6" i="5"/>
  <c r="WOQ6" i="5"/>
  <c r="WOR6" i="5"/>
  <c r="WOS6" i="5"/>
  <c r="WOT6" i="5"/>
  <c r="WOU6" i="5"/>
  <c r="WOV6" i="5"/>
  <c r="WOW6" i="5"/>
  <c r="WOX6" i="5"/>
  <c r="WOY6" i="5"/>
  <c r="WOZ6" i="5"/>
  <c r="WPA6" i="5"/>
  <c r="WPB6" i="5"/>
  <c r="WPC6" i="5"/>
  <c r="WPD6" i="5"/>
  <c r="WPE6" i="5"/>
  <c r="WPF6" i="5"/>
  <c r="WPG6" i="5"/>
  <c r="WPH6" i="5"/>
  <c r="WPI6" i="5"/>
  <c r="WPJ6" i="5"/>
  <c r="WPK6" i="5"/>
  <c r="WPL6" i="5"/>
  <c r="WPM6" i="5"/>
  <c r="WPN6" i="5"/>
  <c r="WPO6" i="5"/>
  <c r="WPP6" i="5"/>
  <c r="WPQ6" i="5"/>
  <c r="WPR6" i="5"/>
  <c r="WPS6" i="5"/>
  <c r="WPT6" i="5"/>
  <c r="WPU6" i="5"/>
  <c r="WPV6" i="5"/>
  <c r="WPW6" i="5"/>
  <c r="WPX6" i="5"/>
  <c r="WPY6" i="5"/>
  <c r="WPZ6" i="5"/>
  <c r="WQA6" i="5"/>
  <c r="WQB6" i="5"/>
  <c r="WQC6" i="5"/>
  <c r="WQD6" i="5"/>
  <c r="WQE6" i="5"/>
  <c r="WQF6" i="5"/>
  <c r="WQG6" i="5"/>
  <c r="WQH6" i="5"/>
  <c r="WQI6" i="5"/>
  <c r="WQJ6" i="5"/>
  <c r="WQK6" i="5"/>
  <c r="WQL6" i="5"/>
  <c r="WQM6" i="5"/>
  <c r="WQN6" i="5"/>
  <c r="WQO6" i="5"/>
  <c r="WQP6" i="5"/>
  <c r="WQQ6" i="5"/>
  <c r="WQR6" i="5"/>
  <c r="WQS6" i="5"/>
  <c r="WQT6" i="5"/>
  <c r="WQU6" i="5"/>
  <c r="WQV6" i="5"/>
  <c r="WQW6" i="5"/>
  <c r="WQX6" i="5"/>
  <c r="WQY6" i="5"/>
  <c r="WQZ6" i="5"/>
  <c r="WRA6" i="5"/>
  <c r="WRB6" i="5"/>
  <c r="WRC6" i="5"/>
  <c r="WRD6" i="5"/>
  <c r="WRE6" i="5"/>
  <c r="WRF6" i="5"/>
  <c r="WRG6" i="5"/>
  <c r="WRH6" i="5"/>
  <c r="WRI6" i="5"/>
  <c r="WRJ6" i="5"/>
  <c r="WRK6" i="5"/>
  <c r="WRL6" i="5"/>
  <c r="WRM6" i="5"/>
  <c r="WRN6" i="5"/>
  <c r="WRO6" i="5"/>
  <c r="WRP6" i="5"/>
  <c r="WRQ6" i="5"/>
  <c r="WRR6" i="5"/>
  <c r="WRS6" i="5"/>
  <c r="WRT6" i="5"/>
  <c r="WRU6" i="5"/>
  <c r="WRV6" i="5"/>
  <c r="WRW6" i="5"/>
  <c r="WRX6" i="5"/>
  <c r="WRY6" i="5"/>
  <c r="WRZ6" i="5"/>
  <c r="WSA6" i="5"/>
  <c r="WSB6" i="5"/>
  <c r="WSC6" i="5"/>
  <c r="WSD6" i="5"/>
  <c r="WSE6" i="5"/>
  <c r="WSF6" i="5"/>
  <c r="WSG6" i="5"/>
  <c r="WSH6" i="5"/>
  <c r="WSI6" i="5"/>
  <c r="WSJ6" i="5"/>
  <c r="WSK6" i="5"/>
  <c r="WSL6" i="5"/>
  <c r="WSM6" i="5"/>
  <c r="WSN6" i="5"/>
  <c r="WSO6" i="5"/>
  <c r="WSP6" i="5"/>
  <c r="WSQ6" i="5"/>
  <c r="WSR6" i="5"/>
  <c r="WSS6" i="5"/>
  <c r="WST6" i="5"/>
  <c r="WSU6" i="5"/>
  <c r="WSV6" i="5"/>
  <c r="WSW6" i="5"/>
  <c r="WSX6" i="5"/>
  <c r="WSY6" i="5"/>
  <c r="WSZ6" i="5"/>
  <c r="WTA6" i="5"/>
  <c r="WTB6" i="5"/>
  <c r="WTC6" i="5"/>
  <c r="WTD6" i="5"/>
  <c r="WTE6" i="5"/>
  <c r="WTF6" i="5"/>
  <c r="WTG6" i="5"/>
  <c r="WTH6" i="5"/>
  <c r="WTI6" i="5"/>
  <c r="WTJ6" i="5"/>
  <c r="WTK6" i="5"/>
  <c r="WTL6" i="5"/>
  <c r="WTM6" i="5"/>
  <c r="WTN6" i="5"/>
  <c r="WTO6" i="5"/>
  <c r="WTP6" i="5"/>
  <c r="WTQ6" i="5"/>
  <c r="WTR6" i="5"/>
  <c r="WTS6" i="5"/>
  <c r="WTT6" i="5"/>
  <c r="WTU6" i="5"/>
  <c r="WTV6" i="5"/>
  <c r="WTW6" i="5"/>
  <c r="WTX6" i="5"/>
  <c r="WTY6" i="5"/>
  <c r="WTZ6" i="5"/>
  <c r="WUA6" i="5"/>
  <c r="WUB6" i="5"/>
  <c r="WUC6" i="5"/>
  <c r="WUD6" i="5"/>
  <c r="WUE6" i="5"/>
  <c r="WUF6" i="5"/>
  <c r="WUG6" i="5"/>
  <c r="WUH6" i="5"/>
  <c r="WUI6" i="5"/>
  <c r="WUJ6" i="5"/>
  <c r="WUK6" i="5"/>
  <c r="WUL6" i="5"/>
  <c r="WUM6" i="5"/>
  <c r="WUN6" i="5"/>
  <c r="WUO6" i="5"/>
  <c r="WUP6" i="5"/>
  <c r="WUQ6" i="5"/>
  <c r="WUR6" i="5"/>
  <c r="WUS6" i="5"/>
  <c r="WUT6" i="5"/>
  <c r="WUU6" i="5"/>
  <c r="WUV6" i="5"/>
  <c r="WUW6" i="5"/>
  <c r="WUX6" i="5"/>
  <c r="WUY6" i="5"/>
  <c r="WUZ6" i="5"/>
  <c r="WVA6" i="5"/>
  <c r="WVB6" i="5"/>
  <c r="WVC6" i="5"/>
  <c r="WVD6" i="5"/>
  <c r="WVE6" i="5"/>
  <c r="WVF6" i="5"/>
  <c r="WVG6" i="5"/>
  <c r="WVH6" i="5"/>
  <c r="WVI6" i="5"/>
  <c r="WVJ6" i="5"/>
  <c r="WVK6" i="5"/>
  <c r="WVL6" i="5"/>
  <c r="WVM6" i="5"/>
  <c r="WVN6" i="5"/>
  <c r="WVO6" i="5"/>
  <c r="WVP6" i="5"/>
  <c r="WVQ6" i="5"/>
  <c r="WVR6" i="5"/>
  <c r="WVS6" i="5"/>
  <c r="WVT6" i="5"/>
  <c r="WVU6" i="5"/>
  <c r="WVV6" i="5"/>
  <c r="WVW6" i="5"/>
  <c r="WVX6" i="5"/>
  <c r="WVY6" i="5"/>
  <c r="WVZ6" i="5"/>
  <c r="WWA6" i="5"/>
  <c r="WWB6" i="5"/>
  <c r="WWC6" i="5"/>
  <c r="WWD6" i="5"/>
  <c r="WWE6" i="5"/>
  <c r="WWF6" i="5"/>
  <c r="WWG6" i="5"/>
  <c r="WWH6" i="5"/>
  <c r="WWI6" i="5"/>
  <c r="WWJ6" i="5"/>
  <c r="WWK6" i="5"/>
  <c r="WWL6" i="5"/>
  <c r="WWM6" i="5"/>
  <c r="WWN6" i="5"/>
  <c r="WWO6" i="5"/>
  <c r="WWP6" i="5"/>
  <c r="WWQ6" i="5"/>
  <c r="WWR6" i="5"/>
  <c r="WWS6" i="5"/>
  <c r="WWT6" i="5"/>
  <c r="WWU6" i="5"/>
  <c r="WWV6" i="5"/>
  <c r="WWW6" i="5"/>
  <c r="WWX6" i="5"/>
  <c r="WWY6" i="5"/>
  <c r="WWZ6" i="5"/>
  <c r="WXA6" i="5"/>
  <c r="WXB6" i="5"/>
  <c r="WXC6" i="5"/>
  <c r="WXD6" i="5"/>
  <c r="WXE6" i="5"/>
  <c r="WXF6" i="5"/>
  <c r="WXG6" i="5"/>
  <c r="WXH6" i="5"/>
  <c r="WXI6" i="5"/>
  <c r="WXJ6" i="5"/>
  <c r="WXK6" i="5"/>
  <c r="WXL6" i="5"/>
  <c r="WXM6" i="5"/>
  <c r="WXN6" i="5"/>
  <c r="WXO6" i="5"/>
  <c r="WXP6" i="5"/>
  <c r="WXQ6" i="5"/>
  <c r="WXR6" i="5"/>
  <c r="WXS6" i="5"/>
  <c r="WXT6" i="5"/>
  <c r="WXU6" i="5"/>
  <c r="WXV6" i="5"/>
  <c r="WXW6" i="5"/>
  <c r="WXX6" i="5"/>
  <c r="WXY6" i="5"/>
  <c r="WXZ6" i="5"/>
  <c r="WYA6" i="5"/>
  <c r="WYB6" i="5"/>
  <c r="WYC6" i="5"/>
  <c r="WYD6" i="5"/>
  <c r="WYE6" i="5"/>
  <c r="WYF6" i="5"/>
  <c r="WYG6" i="5"/>
  <c r="WYH6" i="5"/>
  <c r="WYI6" i="5"/>
  <c r="WYJ6" i="5"/>
  <c r="WYK6" i="5"/>
  <c r="WYL6" i="5"/>
  <c r="WYM6" i="5"/>
  <c r="WYN6" i="5"/>
  <c r="WYO6" i="5"/>
  <c r="WYP6" i="5"/>
  <c r="WYQ6" i="5"/>
  <c r="WYR6" i="5"/>
  <c r="WYS6" i="5"/>
  <c r="WYT6" i="5"/>
  <c r="WYU6" i="5"/>
  <c r="WYV6" i="5"/>
  <c r="WYW6" i="5"/>
  <c r="WYX6" i="5"/>
  <c r="WYY6" i="5"/>
  <c r="WYZ6" i="5"/>
  <c r="WZA6" i="5"/>
  <c r="WZB6" i="5"/>
  <c r="WZC6" i="5"/>
  <c r="WZD6" i="5"/>
  <c r="WZE6" i="5"/>
  <c r="WZF6" i="5"/>
  <c r="WZG6" i="5"/>
  <c r="WZH6" i="5"/>
  <c r="WZI6" i="5"/>
  <c r="WZJ6" i="5"/>
  <c r="WZK6" i="5"/>
  <c r="WZL6" i="5"/>
  <c r="WZM6" i="5"/>
  <c r="WZN6" i="5"/>
  <c r="WZO6" i="5"/>
  <c r="WZP6" i="5"/>
  <c r="WZQ6" i="5"/>
  <c r="WZR6" i="5"/>
  <c r="WZS6" i="5"/>
  <c r="WZT6" i="5"/>
  <c r="WZU6" i="5"/>
  <c r="WZV6" i="5"/>
  <c r="WZW6" i="5"/>
  <c r="WZX6" i="5"/>
  <c r="WZY6" i="5"/>
  <c r="WZZ6" i="5"/>
  <c r="XAA6" i="5"/>
  <c r="XAB6" i="5"/>
  <c r="XAC6" i="5"/>
  <c r="XAD6" i="5"/>
  <c r="XAE6" i="5"/>
  <c r="XAF6" i="5"/>
  <c r="XAG6" i="5"/>
  <c r="XAH6" i="5"/>
  <c r="XAI6" i="5"/>
  <c r="XAJ6" i="5"/>
  <c r="XAK6" i="5"/>
  <c r="XAL6" i="5"/>
  <c r="XAM6" i="5"/>
  <c r="XAN6" i="5"/>
  <c r="XAO6" i="5"/>
  <c r="XAP6" i="5"/>
  <c r="XAQ6" i="5"/>
  <c r="XAR6" i="5"/>
  <c r="XAS6" i="5"/>
  <c r="XAT6" i="5"/>
  <c r="XAU6" i="5"/>
  <c r="XAV6" i="5"/>
  <c r="XAW6" i="5"/>
  <c r="XAX6" i="5"/>
  <c r="XAY6" i="5"/>
  <c r="XAZ6" i="5"/>
  <c r="XBA6" i="5"/>
  <c r="XBB6" i="5"/>
  <c r="XBC6" i="5"/>
  <c r="XBD6" i="5"/>
  <c r="XBE6" i="5"/>
  <c r="XBF6" i="5"/>
  <c r="XBG6" i="5"/>
  <c r="XBH6" i="5"/>
  <c r="XBI6" i="5"/>
  <c r="XBJ6" i="5"/>
  <c r="XBK6" i="5"/>
  <c r="XBL6" i="5"/>
  <c r="XBM6" i="5"/>
  <c r="XBN6" i="5"/>
  <c r="XBO6" i="5"/>
  <c r="XBP6" i="5"/>
  <c r="XBQ6" i="5"/>
  <c r="XBR6" i="5"/>
  <c r="XBS6" i="5"/>
  <c r="XBT6" i="5"/>
  <c r="XBU6" i="5"/>
  <c r="XBV6" i="5"/>
  <c r="XBW6" i="5"/>
  <c r="XBX6" i="5"/>
  <c r="XBY6" i="5"/>
  <c r="XBZ6" i="5"/>
  <c r="XCA6" i="5"/>
  <c r="XCB6" i="5"/>
  <c r="XCC6" i="5"/>
  <c r="XCD6" i="5"/>
  <c r="XCE6" i="5"/>
  <c r="XCF6" i="5"/>
  <c r="XCG6" i="5"/>
  <c r="XCH6" i="5"/>
  <c r="XCI6" i="5"/>
  <c r="XCJ6" i="5"/>
  <c r="XCK6" i="5"/>
  <c r="XCL6" i="5"/>
  <c r="XCM6" i="5"/>
  <c r="XCN6" i="5"/>
  <c r="XCO6" i="5"/>
  <c r="XCP6" i="5"/>
  <c r="XCQ6" i="5"/>
  <c r="XCR6" i="5"/>
  <c r="XCS6" i="5"/>
  <c r="XCT6" i="5"/>
  <c r="XCU6" i="5"/>
  <c r="XCV6" i="5"/>
  <c r="XCW6" i="5"/>
  <c r="XCX6" i="5"/>
  <c r="XCY6" i="5"/>
  <c r="XCZ6" i="5"/>
  <c r="XDA6" i="5"/>
  <c r="XDB6" i="5"/>
  <c r="XDC6" i="5"/>
  <c r="XDD6" i="5"/>
  <c r="XDE6" i="5"/>
  <c r="XDF6" i="5"/>
  <c r="XDG6" i="5"/>
  <c r="XDH6" i="5"/>
  <c r="XDI6" i="5"/>
  <c r="XDJ6" i="5"/>
  <c r="XDK6" i="5"/>
  <c r="XDL6" i="5"/>
  <c r="XDM6" i="5"/>
  <c r="XDN6" i="5"/>
  <c r="XDO6" i="5"/>
  <c r="XDP6" i="5"/>
  <c r="XDQ6" i="5"/>
  <c r="XDR6" i="5"/>
  <c r="XDS6" i="5"/>
  <c r="XDT6" i="5"/>
  <c r="XDU6" i="5"/>
  <c r="XDV6" i="5"/>
  <c r="XDW6" i="5"/>
  <c r="XDX6" i="5"/>
  <c r="XDY6" i="5"/>
  <c r="XDZ6" i="5"/>
  <c r="XEA6" i="5"/>
  <c r="XEB6" i="5"/>
  <c r="XEC6" i="5"/>
  <c r="XED6" i="5"/>
  <c r="XEE6" i="5"/>
  <c r="XEF6" i="5"/>
  <c r="XEG6" i="5"/>
  <c r="XEH6" i="5"/>
  <c r="XEI6" i="5"/>
  <c r="XEJ6" i="5"/>
  <c r="XEK6" i="5"/>
  <c r="XEL6" i="5"/>
  <c r="XEM6" i="5"/>
  <c r="XEN6" i="5"/>
  <c r="XEO6" i="5"/>
  <c r="XEP6" i="5"/>
  <c r="XEQ6" i="5"/>
  <c r="XER6" i="5"/>
  <c r="XES6" i="5"/>
  <c r="XET6" i="5"/>
  <c r="XEU6" i="5"/>
  <c r="XEV6" i="5"/>
  <c r="XEW6" i="5"/>
  <c r="XEX6" i="5"/>
  <c r="XEY6" i="5"/>
  <c r="XEZ6" i="5"/>
  <c r="XFA6" i="5"/>
  <c r="XFB6" i="5"/>
  <c r="XFC6" i="5"/>
  <c r="XFD6" i="5"/>
  <c r="K8" i="2"/>
  <c r="K5" i="2"/>
  <c r="K7" i="2" s="1"/>
  <c r="K9" i="2" l="1"/>
  <c r="CM5" i="2" l="1"/>
  <c r="CK5" i="2"/>
  <c r="CI5" i="2"/>
  <c r="CE5" i="2"/>
  <c r="CC5" i="2"/>
  <c r="CA5" i="2"/>
  <c r="BW5" i="2"/>
  <c r="BU5" i="2"/>
  <c r="BS5" i="2"/>
  <c r="BO5" i="2"/>
  <c r="BK5" i="2"/>
  <c r="BE5" i="2"/>
  <c r="AY5" i="2"/>
  <c r="AU5" i="2"/>
  <c r="AO5" i="2"/>
  <c r="Y5" i="2"/>
  <c r="V5" i="2"/>
  <c r="U5" i="2"/>
  <c r="AA5" i="2" s="1"/>
  <c r="AI5" i="2" s="1"/>
  <c r="P5" i="2"/>
  <c r="EH5" i="2" s="1"/>
  <c r="DX6" i="5" s="1"/>
  <c r="G5" i="2"/>
  <c r="BM5" i="2" s="1"/>
  <c r="F5" i="2"/>
  <c r="W5" i="2" l="1"/>
  <c r="AE5" i="2" s="1"/>
  <c r="AG5" i="2"/>
  <c r="AM5" i="2"/>
  <c r="AQ5" i="2"/>
  <c r="AW5" i="2"/>
  <c r="BC5" i="2"/>
  <c r="BG5" i="2"/>
  <c r="U201" i="2" l="1"/>
  <c r="V201" i="2"/>
  <c r="Y201" i="2"/>
  <c r="AA201" i="2" s="1"/>
  <c r="BS201" i="2"/>
  <c r="BU201" i="2"/>
  <c r="BW201" i="2"/>
  <c r="CA201" i="2"/>
  <c r="CC201" i="2"/>
  <c r="CE201" i="2"/>
  <c r="CI201" i="2"/>
  <c r="CK201" i="2"/>
  <c r="CM201" i="2"/>
  <c r="W201" i="2" l="1"/>
  <c r="N285" i="2"/>
  <c r="O285" i="2"/>
  <c r="N286" i="2"/>
  <c r="O286" i="2"/>
  <c r="N287" i="2"/>
  <c r="O287" i="2"/>
  <c r="N288" i="2"/>
  <c r="O288" i="2"/>
  <c r="N289" i="2"/>
  <c r="O289" i="2"/>
  <c r="N290" i="2"/>
  <c r="O290" i="2"/>
  <c r="N291" i="2"/>
  <c r="O291" i="2"/>
  <c r="O284" i="2"/>
  <c r="N284" i="2" l="1"/>
  <c r="P246" i="2" l="1"/>
  <c r="P201" i="2"/>
  <c r="EH201" i="2" s="1"/>
  <c r="K3" i="2" l="1"/>
  <c r="A4" i="5" s="1"/>
  <c r="K18" i="2"/>
  <c r="K34" i="2"/>
  <c r="K35" i="2"/>
  <c r="K39" i="2"/>
  <c r="K45" i="2"/>
  <c r="K50" i="2"/>
  <c r="K56" i="2"/>
  <c r="K57" i="2"/>
  <c r="K60" i="2"/>
  <c r="K68" i="2"/>
  <c r="A122" i="3" s="1"/>
  <c r="K78" i="2"/>
  <c r="K86" i="2"/>
  <c r="K87" i="2"/>
  <c r="K98" i="2"/>
  <c r="K109" i="2"/>
  <c r="K114" i="2"/>
  <c r="K115" i="2"/>
  <c r="K124" i="2"/>
  <c r="K132" i="2"/>
  <c r="K133" i="2"/>
  <c r="K145" i="2"/>
  <c r="K152" i="2"/>
  <c r="K153" i="2"/>
  <c r="K158" i="2"/>
  <c r="K163" i="2"/>
  <c r="K168" i="2"/>
  <c r="K173" i="2"/>
  <c r="K177" i="2"/>
  <c r="K178" i="2"/>
  <c r="K183" i="2"/>
  <c r="K192" i="2"/>
  <c r="K196" i="2"/>
  <c r="K202" i="2"/>
  <c r="K209" i="2"/>
  <c r="K210" i="2"/>
  <c r="K220" i="2"/>
  <c r="K225" i="2"/>
  <c r="K236" i="2"/>
  <c r="K237" i="2"/>
  <c r="K242" i="2"/>
  <c r="B232" i="5"/>
  <c r="C232" i="5"/>
  <c r="D232" i="5"/>
  <c r="E232" i="5"/>
  <c r="F232" i="5"/>
  <c r="G246" i="2"/>
  <c r="F246" i="2"/>
  <c r="G3" i="2"/>
  <c r="G4" i="2"/>
  <c r="AY4" i="2" s="1"/>
  <c r="G7" i="2"/>
  <c r="BK6" i="2"/>
  <c r="BM6" i="2"/>
  <c r="G8" i="2"/>
  <c r="BK8" i="2" s="1"/>
  <c r="G9" i="2"/>
  <c r="G10" i="2"/>
  <c r="BO10" i="2" s="1"/>
  <c r="G11" i="2"/>
  <c r="BC11" i="2" s="1"/>
  <c r="G12" i="2"/>
  <c r="BC12" i="2" s="1"/>
  <c r="G13" i="2"/>
  <c r="G14" i="2"/>
  <c r="AQ14" i="2" s="1"/>
  <c r="G15" i="2"/>
  <c r="AQ15" i="2" s="1"/>
  <c r="G16" i="2"/>
  <c r="G17" i="2"/>
  <c r="BC17" i="2" s="1"/>
  <c r="BK18" i="2"/>
  <c r="BM18" i="2"/>
  <c r="G19" i="2"/>
  <c r="G20" i="2"/>
  <c r="G21" i="2"/>
  <c r="AQ21" i="2" s="1"/>
  <c r="G22" i="2"/>
  <c r="AY22" i="2" s="1"/>
  <c r="G23" i="2"/>
  <c r="BK23" i="2" s="1"/>
  <c r="G24" i="2"/>
  <c r="AO24" i="2" s="1"/>
  <c r="G25" i="2"/>
  <c r="G26" i="2"/>
  <c r="BK26" i="2" s="1"/>
  <c r="BM26" i="2"/>
  <c r="G27" i="2"/>
  <c r="BE27" i="2" s="1"/>
  <c r="G28" i="2"/>
  <c r="AW28" i="2" s="1"/>
  <c r="G29" i="2"/>
  <c r="G30" i="2"/>
  <c r="BC30" i="2" s="1"/>
  <c r="G31" i="2"/>
  <c r="BC31" i="2" s="1"/>
  <c r="G32" i="2"/>
  <c r="G33" i="2"/>
  <c r="AO33" i="2" s="1"/>
  <c r="BK34" i="2"/>
  <c r="BM34" i="2"/>
  <c r="BK35" i="2"/>
  <c r="BM35" i="2"/>
  <c r="G36" i="2"/>
  <c r="AW36" i="2" s="1"/>
  <c r="G37" i="2"/>
  <c r="BK37" i="2" s="1"/>
  <c r="G38" i="2"/>
  <c r="BK39" i="2"/>
  <c r="BM39" i="2"/>
  <c r="G40" i="2"/>
  <c r="BG40" i="2" s="1"/>
  <c r="G41" i="2"/>
  <c r="G42" i="2"/>
  <c r="BE42" i="2" s="1"/>
  <c r="G43" i="2"/>
  <c r="BE43" i="2" s="1"/>
  <c r="G44" i="2"/>
  <c r="BK44" i="2" s="1"/>
  <c r="BK45" i="2"/>
  <c r="BM45" i="2"/>
  <c r="G46" i="2"/>
  <c r="BK46" i="2" s="1"/>
  <c r="G47" i="2"/>
  <c r="AO47" i="2" s="1"/>
  <c r="G48" i="2"/>
  <c r="AY48" i="2" s="1"/>
  <c r="G49" i="2"/>
  <c r="AO49" i="2" s="1"/>
  <c r="BK50" i="2"/>
  <c r="BM50" i="2"/>
  <c r="G51" i="2"/>
  <c r="AG51" i="2" s="1"/>
  <c r="G52" i="2"/>
  <c r="G53" i="2"/>
  <c r="AU53" i="2" s="1"/>
  <c r="G54" i="2"/>
  <c r="G55" i="2"/>
  <c r="BK56" i="2"/>
  <c r="BM56" i="2"/>
  <c r="BK57" i="2"/>
  <c r="BM57" i="2"/>
  <c r="G58" i="2"/>
  <c r="AO58" i="2" s="1"/>
  <c r="G59" i="2"/>
  <c r="BC59" i="2" s="1"/>
  <c r="BK60" i="2"/>
  <c r="BM60" i="2"/>
  <c r="G61" i="2"/>
  <c r="G62" i="2"/>
  <c r="BK62" i="2" s="1"/>
  <c r="G63" i="2"/>
  <c r="BK63" i="2" s="1"/>
  <c r="G64" i="2"/>
  <c r="BE64" i="2" s="1"/>
  <c r="G65" i="2"/>
  <c r="AE65" i="2" s="1"/>
  <c r="G66" i="2"/>
  <c r="AQ66" i="2" s="1"/>
  <c r="U66" i="2"/>
  <c r="V66" i="2"/>
  <c r="Y66" i="2"/>
  <c r="G67" i="2"/>
  <c r="AE67" i="2" s="1"/>
  <c r="U67" i="2"/>
  <c r="V67" i="2"/>
  <c r="Y67" i="2"/>
  <c r="BK68" i="2"/>
  <c r="BM68" i="2"/>
  <c r="G69" i="2"/>
  <c r="BG69" i="2" s="1"/>
  <c r="U69" i="2"/>
  <c r="V69" i="2"/>
  <c r="Y69" i="2"/>
  <c r="G70" i="2"/>
  <c r="BE70" i="2" s="1"/>
  <c r="U70" i="2"/>
  <c r="V70" i="2"/>
  <c r="Y70" i="2"/>
  <c r="G71" i="2"/>
  <c r="G72" i="2"/>
  <c r="BG72" i="2" s="1"/>
  <c r="G73" i="2"/>
  <c r="U73" i="2"/>
  <c r="V73" i="2"/>
  <c r="Y73" i="2"/>
  <c r="G74" i="2"/>
  <c r="AQ74" i="2" s="1"/>
  <c r="G75" i="2"/>
  <c r="AI75" i="2" s="1"/>
  <c r="G76" i="2"/>
  <c r="BE76" i="2" s="1"/>
  <c r="G77" i="2"/>
  <c r="BK77" i="2" s="1"/>
  <c r="BK78" i="2"/>
  <c r="BM78" i="2"/>
  <c r="G79" i="2"/>
  <c r="BC79" i="2" s="1"/>
  <c r="G80" i="2"/>
  <c r="BO80" i="2" s="1"/>
  <c r="G81" i="2"/>
  <c r="AY81" i="2" s="1"/>
  <c r="G82" i="2"/>
  <c r="BE82" i="2" s="1"/>
  <c r="G83" i="2"/>
  <c r="AE83" i="2" s="1"/>
  <c r="G84" i="2"/>
  <c r="AU84" i="2" s="1"/>
  <c r="G85" i="2"/>
  <c r="BK85" i="2" s="1"/>
  <c r="BK86" i="2"/>
  <c r="BM86" i="2"/>
  <c r="BK87" i="2"/>
  <c r="BM87" i="2"/>
  <c r="G88" i="2"/>
  <c r="BO88" i="2" s="1"/>
  <c r="G89" i="2"/>
  <c r="G90" i="2"/>
  <c r="AQ90" i="2" s="1"/>
  <c r="G91" i="2"/>
  <c r="AI91" i="2" s="1"/>
  <c r="G92" i="2"/>
  <c r="AE92" i="2" s="1"/>
  <c r="G93" i="2"/>
  <c r="AU93" i="2" s="1"/>
  <c r="G94" i="2"/>
  <c r="AW94" i="2" s="1"/>
  <c r="G95" i="2"/>
  <c r="BO95" i="2" s="1"/>
  <c r="G96" i="2"/>
  <c r="AI96" i="2" s="1"/>
  <c r="G97" i="2"/>
  <c r="AY97" i="2" s="1"/>
  <c r="BK98" i="2"/>
  <c r="BM98" i="2"/>
  <c r="G99" i="2"/>
  <c r="AO99" i="2" s="1"/>
  <c r="G100" i="2"/>
  <c r="AU100" i="2" s="1"/>
  <c r="U100" i="2"/>
  <c r="V100" i="2"/>
  <c r="Y100" i="2"/>
  <c r="G101" i="2"/>
  <c r="BO101" i="2" s="1"/>
  <c r="G102" i="2"/>
  <c r="BK102" i="2" s="1"/>
  <c r="G103" i="2"/>
  <c r="BO103" i="2" s="1"/>
  <c r="G104" i="2"/>
  <c r="BG104" i="2" s="1"/>
  <c r="U104" i="2"/>
  <c r="V104" i="2"/>
  <c r="Y104" i="2"/>
  <c r="G105" i="2"/>
  <c r="BE105" i="2" s="1"/>
  <c r="U105" i="2"/>
  <c r="V105" i="2"/>
  <c r="Y105" i="2"/>
  <c r="G106" i="2"/>
  <c r="AE106" i="2" s="1"/>
  <c r="U106" i="2"/>
  <c r="V106" i="2"/>
  <c r="Y106" i="2"/>
  <c r="G107" i="2"/>
  <c r="AQ107" i="2" s="1"/>
  <c r="G108" i="2"/>
  <c r="AM108" i="2" s="1"/>
  <c r="BK109" i="2"/>
  <c r="BM109" i="2"/>
  <c r="G110" i="2"/>
  <c r="AW110" i="2" s="1"/>
  <c r="G111" i="2"/>
  <c r="BC111" i="2" s="1"/>
  <c r="G112" i="2"/>
  <c r="BE112" i="2" s="1"/>
  <c r="G113" i="2"/>
  <c r="BK113" i="2" s="1"/>
  <c r="BK114" i="2"/>
  <c r="BM114" i="2"/>
  <c r="BK115" i="2"/>
  <c r="BM115" i="2"/>
  <c r="G116" i="2"/>
  <c r="AW116" i="2" s="1"/>
  <c r="G117" i="2"/>
  <c r="BK117" i="2" s="1"/>
  <c r="G118" i="2"/>
  <c r="AE118" i="2" s="1"/>
  <c r="G119" i="2"/>
  <c r="BK119" i="2" s="1"/>
  <c r="G120" i="2"/>
  <c r="AW120" i="2" s="1"/>
  <c r="G121" i="2"/>
  <c r="BC121" i="2" s="1"/>
  <c r="G122" i="2"/>
  <c r="BC122" i="2" s="1"/>
  <c r="G123" i="2"/>
  <c r="AI123" i="2" s="1"/>
  <c r="BK124" i="2"/>
  <c r="BM124" i="2"/>
  <c r="G125" i="2"/>
  <c r="BC125" i="2" s="1"/>
  <c r="G126" i="2"/>
  <c r="BC126" i="2" s="1"/>
  <c r="G127" i="2"/>
  <c r="AE127" i="2" s="1"/>
  <c r="U127" i="2"/>
  <c r="V127" i="2"/>
  <c r="Y127" i="2"/>
  <c r="G128" i="2"/>
  <c r="AI128" i="2" s="1"/>
  <c r="G129" i="2"/>
  <c r="AW129" i="2" s="1"/>
  <c r="G130" i="2"/>
  <c r="BK130" i="2" s="1"/>
  <c r="BK131" i="2"/>
  <c r="BM131" i="2"/>
  <c r="BK132" i="2"/>
  <c r="BM132" i="2"/>
  <c r="BK133" i="2"/>
  <c r="BM133" i="2"/>
  <c r="G134" i="2"/>
  <c r="BE134" i="2" s="1"/>
  <c r="U134" i="2"/>
  <c r="V134" i="2"/>
  <c r="Y134" i="2"/>
  <c r="G135" i="2"/>
  <c r="AU135" i="2" s="1"/>
  <c r="U135" i="2"/>
  <c r="V135" i="2"/>
  <c r="Y135" i="2"/>
  <c r="G136" i="2"/>
  <c r="BG136" i="2" s="1"/>
  <c r="U136" i="2"/>
  <c r="V136" i="2"/>
  <c r="Y136" i="2"/>
  <c r="G137" i="2"/>
  <c r="AG137" i="2" s="1"/>
  <c r="G138" i="2"/>
  <c r="BK138" i="2" s="1"/>
  <c r="G139" i="2"/>
  <c r="BC139" i="2" s="1"/>
  <c r="G140" i="2"/>
  <c r="AQ140" i="2" s="1"/>
  <c r="G141" i="2"/>
  <c r="AE141" i="2" s="1"/>
  <c r="G142" i="2"/>
  <c r="G143" i="2"/>
  <c r="BG143" i="2" s="1"/>
  <c r="G144" i="2"/>
  <c r="AE144" i="2" s="1"/>
  <c r="BK145" i="2"/>
  <c r="BM145" i="2"/>
  <c r="G146" i="2"/>
  <c r="BC146" i="2" s="1"/>
  <c r="U146" i="2"/>
  <c r="V146" i="2"/>
  <c r="Y146" i="2"/>
  <c r="G147" i="2"/>
  <c r="AY147" i="2" s="1"/>
  <c r="U147" i="2"/>
  <c r="V147" i="2"/>
  <c r="Y147" i="2"/>
  <c r="G148" i="2"/>
  <c r="AQ148" i="2" s="1"/>
  <c r="G149" i="2"/>
  <c r="BK149" i="2" s="1"/>
  <c r="G150" i="2"/>
  <c r="G151" i="2"/>
  <c r="AM151" i="2" s="1"/>
  <c r="BK152" i="2"/>
  <c r="BM152" i="2"/>
  <c r="BK153" i="2"/>
  <c r="BM153" i="2"/>
  <c r="G154" i="2"/>
  <c r="BE154" i="2" s="1"/>
  <c r="U154" i="2"/>
  <c r="V154" i="2"/>
  <c r="Y154" i="2"/>
  <c r="G155" i="2"/>
  <c r="BE155" i="2" s="1"/>
  <c r="U155" i="2"/>
  <c r="V155" i="2"/>
  <c r="Y155" i="2"/>
  <c r="G156" i="2"/>
  <c r="BC156" i="2" s="1"/>
  <c r="G157" i="2"/>
  <c r="BG157" i="2" s="1"/>
  <c r="BK158" i="2"/>
  <c r="BM158" i="2"/>
  <c r="G159" i="2"/>
  <c r="BE159" i="2" s="1"/>
  <c r="U159" i="2"/>
  <c r="V159" i="2"/>
  <c r="Y159" i="2"/>
  <c r="G160" i="2"/>
  <c r="AY160" i="2" s="1"/>
  <c r="U160" i="2"/>
  <c r="V160" i="2"/>
  <c r="Y160" i="2"/>
  <c r="G161" i="2"/>
  <c r="BK161" i="2" s="1"/>
  <c r="U162" i="2"/>
  <c r="V162" i="2"/>
  <c r="Y162" i="2"/>
  <c r="BM162" i="2" s="1"/>
  <c r="BK163" i="2"/>
  <c r="BM163" i="2"/>
  <c r="G164" i="2"/>
  <c r="AU164" i="2" s="1"/>
  <c r="U164" i="2"/>
  <c r="V164" i="2"/>
  <c r="Y164" i="2"/>
  <c r="G165" i="2"/>
  <c r="BC165" i="2" s="1"/>
  <c r="U165" i="2"/>
  <c r="V165" i="2"/>
  <c r="Y165" i="2"/>
  <c r="G166" i="2"/>
  <c r="AE166" i="2" s="1"/>
  <c r="U167" i="2"/>
  <c r="V167" i="2"/>
  <c r="Y167" i="2"/>
  <c r="BM167" i="2" s="1"/>
  <c r="BK168" i="2"/>
  <c r="BM168" i="2"/>
  <c r="G169" i="2"/>
  <c r="AO169" i="2" s="1"/>
  <c r="U169" i="2"/>
  <c r="V169" i="2"/>
  <c r="Y169" i="2"/>
  <c r="AA169" i="2" s="1"/>
  <c r="U170" i="2"/>
  <c r="V170" i="2"/>
  <c r="Y170" i="2"/>
  <c r="BM170" i="2" s="1"/>
  <c r="G171" i="2"/>
  <c r="AU171" i="2" s="1"/>
  <c r="U172" i="2"/>
  <c r="V172" i="2"/>
  <c r="Y172" i="2"/>
  <c r="BM172" i="2" s="1"/>
  <c r="BK173" i="2"/>
  <c r="BM173" i="2"/>
  <c r="G174" i="2"/>
  <c r="U174" i="2"/>
  <c r="V174" i="2"/>
  <c r="Y174" i="2"/>
  <c r="U175" i="2"/>
  <c r="V175" i="2"/>
  <c r="Y175" i="2"/>
  <c r="BM175" i="2" s="1"/>
  <c r="U176" i="2"/>
  <c r="V176" i="2"/>
  <c r="Y176" i="2"/>
  <c r="BM176" i="2" s="1"/>
  <c r="BK177" i="2"/>
  <c r="BM177" i="2"/>
  <c r="BK178" i="2"/>
  <c r="BM178" i="2"/>
  <c r="G179" i="2"/>
  <c r="AW179" i="2" s="1"/>
  <c r="U179" i="2"/>
  <c r="V179" i="2"/>
  <c r="Y179" i="2"/>
  <c r="G180" i="2"/>
  <c r="BC180" i="2" s="1"/>
  <c r="U180" i="2"/>
  <c r="V180" i="2"/>
  <c r="Y180" i="2"/>
  <c r="AA180" i="2" s="1"/>
  <c r="G181" i="2"/>
  <c r="AG181" i="2" s="1"/>
  <c r="G182" i="2"/>
  <c r="BK183" i="2"/>
  <c r="BM183" i="2"/>
  <c r="G184" i="2"/>
  <c r="BO184" i="2" s="1"/>
  <c r="G185" i="2"/>
  <c r="G186" i="2"/>
  <c r="BM186" i="2" s="1"/>
  <c r="G187" i="2"/>
  <c r="BK187" i="2" s="1"/>
  <c r="G188" i="2"/>
  <c r="G189" i="2"/>
  <c r="G190" i="2"/>
  <c r="AE190" i="2" s="1"/>
  <c r="G191" i="2"/>
  <c r="BK191" i="2" s="1"/>
  <c r="BK192" i="2"/>
  <c r="BM192" i="2"/>
  <c r="G193" i="2"/>
  <c r="BC193" i="2" s="1"/>
  <c r="U193" i="2"/>
  <c r="V193" i="2"/>
  <c r="Y193" i="2"/>
  <c r="G194" i="2"/>
  <c r="AU194" i="2" s="1"/>
  <c r="U194" i="2"/>
  <c r="V194" i="2"/>
  <c r="Y194" i="2"/>
  <c r="G195" i="2"/>
  <c r="AY195" i="2" s="1"/>
  <c r="U195" i="2"/>
  <c r="V195" i="2"/>
  <c r="Y195" i="2"/>
  <c r="BK196" i="2"/>
  <c r="BM196" i="2"/>
  <c r="G197" i="2"/>
  <c r="AY197" i="2" s="1"/>
  <c r="G198" i="2"/>
  <c r="U198" i="2"/>
  <c r="V198" i="2"/>
  <c r="Y198" i="2"/>
  <c r="G199" i="2"/>
  <c r="G200" i="2"/>
  <c r="BK200" i="2" s="1"/>
  <c r="G201" i="2"/>
  <c r="BK202" i="2"/>
  <c r="BM202" i="2"/>
  <c r="G203" i="2"/>
  <c r="BO203" i="2" s="1"/>
  <c r="G204" i="2"/>
  <c r="BO204" i="2" s="1"/>
  <c r="G205" i="2"/>
  <c r="BO205" i="2" s="1"/>
  <c r="G206" i="2"/>
  <c r="G207" i="2"/>
  <c r="BO207" i="2" s="1"/>
  <c r="G208" i="2"/>
  <c r="AW208" i="2" s="1"/>
  <c r="BK209" i="2"/>
  <c r="BM209" i="2"/>
  <c r="BK210" i="2"/>
  <c r="BM210" i="2"/>
  <c r="G211" i="2"/>
  <c r="U211" i="2"/>
  <c r="N211" i="2"/>
  <c r="V211" i="2" s="1"/>
  <c r="Y211" i="2"/>
  <c r="G212" i="2"/>
  <c r="U212" i="2"/>
  <c r="N212" i="2"/>
  <c r="V212" i="2"/>
  <c r="Y212" i="2"/>
  <c r="G213" i="2"/>
  <c r="AU213" i="2" s="1"/>
  <c r="U213" i="2"/>
  <c r="N213" i="2"/>
  <c r="V213" i="2" s="1"/>
  <c r="G214" i="2"/>
  <c r="AQ214" i="2" s="1"/>
  <c r="G215" i="2"/>
  <c r="BK215" i="2" s="1"/>
  <c r="G216" i="2"/>
  <c r="AO216" i="2" s="1"/>
  <c r="G217" i="2"/>
  <c r="BC217" i="2" s="1"/>
  <c r="G218" i="2"/>
  <c r="G219" i="2"/>
  <c r="AI219" i="2" s="1"/>
  <c r="BK220" i="2"/>
  <c r="BM220" i="2"/>
  <c r="G221" i="2"/>
  <c r="G222" i="2"/>
  <c r="AO222" i="2" s="1"/>
  <c r="G223" i="2"/>
  <c r="AM223" i="2" s="1"/>
  <c r="G224" i="2"/>
  <c r="U224" i="2"/>
  <c r="N224" i="2"/>
  <c r="BK225" i="2"/>
  <c r="BM225" i="2"/>
  <c r="G226" i="2"/>
  <c r="AI226" i="2" s="1"/>
  <c r="G227" i="2"/>
  <c r="AW227" i="2" s="1"/>
  <c r="G228" i="2"/>
  <c r="BO228" i="2" s="1"/>
  <c r="G229" i="2"/>
  <c r="G230" i="2"/>
  <c r="AI230" i="2" s="1"/>
  <c r="G231" i="2"/>
  <c r="G232" i="2"/>
  <c r="AE232" i="2" s="1"/>
  <c r="U232" i="2"/>
  <c r="N232" i="2"/>
  <c r="G233" i="2"/>
  <c r="AY233" i="2" s="1"/>
  <c r="U233" i="2"/>
  <c r="N233" i="2"/>
  <c r="G234" i="2"/>
  <c r="BE234" i="2" s="1"/>
  <c r="G235" i="2"/>
  <c r="BK236" i="2"/>
  <c r="BM236" i="2"/>
  <c r="BK237" i="2"/>
  <c r="BM237" i="2"/>
  <c r="G238" i="2"/>
  <c r="BC238" i="2" s="1"/>
  <c r="U238" i="2"/>
  <c r="V238" i="2"/>
  <c r="Y238" i="2"/>
  <c r="G239" i="2"/>
  <c r="AW239" i="2" s="1"/>
  <c r="U239" i="2"/>
  <c r="V239" i="2"/>
  <c r="Y239" i="2"/>
  <c r="G240" i="2"/>
  <c r="U240" i="2"/>
  <c r="V240" i="2"/>
  <c r="Y240" i="2"/>
  <c r="G241" i="2"/>
  <c r="U241" i="2"/>
  <c r="V241" i="2"/>
  <c r="Y241" i="2"/>
  <c r="AA241" i="2" s="1"/>
  <c r="BK242" i="2"/>
  <c r="BM242" i="2"/>
  <c r="G243" i="2"/>
  <c r="U243" i="2"/>
  <c r="V243" i="2"/>
  <c r="Y243" i="2"/>
  <c r="G244" i="2"/>
  <c r="AW244" i="2" s="1"/>
  <c r="U244" i="2"/>
  <c r="V244" i="2"/>
  <c r="Y244" i="2"/>
  <c r="G245" i="2"/>
  <c r="AY245" i="2" s="1"/>
  <c r="U245" i="2"/>
  <c r="V245" i="2"/>
  <c r="Y245" i="2"/>
  <c r="U246" i="2"/>
  <c r="V246" i="2"/>
  <c r="Y246" i="2"/>
  <c r="G247" i="2"/>
  <c r="U247" i="2"/>
  <c r="V247" i="2"/>
  <c r="Y247" i="2"/>
  <c r="G248" i="2"/>
  <c r="BE248" i="2" s="1"/>
  <c r="U248" i="2"/>
  <c r="V248" i="2"/>
  <c r="Y248" i="2"/>
  <c r="G249" i="2"/>
  <c r="U249" i="2"/>
  <c r="V249" i="2"/>
  <c r="Y249" i="2"/>
  <c r="BK250" i="2"/>
  <c r="BM250" i="2"/>
  <c r="G251" i="2"/>
  <c r="AM251" i="2" s="1"/>
  <c r="U251" i="2"/>
  <c r="V251" i="2"/>
  <c r="Y251" i="2"/>
  <c r="G252" i="2"/>
  <c r="AQ252" i="2" s="1"/>
  <c r="U252" i="2"/>
  <c r="V252" i="2"/>
  <c r="Y252" i="2"/>
  <c r="G253" i="2"/>
  <c r="BC253" i="2" s="1"/>
  <c r="U253" i="2"/>
  <c r="V253" i="2"/>
  <c r="Y253" i="2"/>
  <c r="G254" i="2"/>
  <c r="U254" i="2"/>
  <c r="V254" i="2"/>
  <c r="Y254" i="2"/>
  <c r="G255" i="2"/>
  <c r="AY255" i="2" s="1"/>
  <c r="U255" i="2"/>
  <c r="V255" i="2"/>
  <c r="Y255" i="2"/>
  <c r="BK256" i="2"/>
  <c r="BM256" i="2"/>
  <c r="G257" i="2"/>
  <c r="U257" i="2"/>
  <c r="V257" i="2"/>
  <c r="Y257" i="2"/>
  <c r="AA257" i="2" s="1"/>
  <c r="G258" i="2"/>
  <c r="BC258" i="2" s="1"/>
  <c r="U258" i="2"/>
  <c r="V258" i="2"/>
  <c r="Y258" i="2"/>
  <c r="BK259" i="2"/>
  <c r="BM259" i="2"/>
  <c r="BK260" i="2"/>
  <c r="BM260" i="2"/>
  <c r="G261" i="2"/>
  <c r="BK261" i="2" s="1"/>
  <c r="G262" i="2"/>
  <c r="AE262" i="2" s="1"/>
  <c r="BK263" i="2"/>
  <c r="BM263" i="2"/>
  <c r="G264" i="2"/>
  <c r="BK264" i="2" s="1"/>
  <c r="G265" i="2"/>
  <c r="AY265" i="2" s="1"/>
  <c r="G266" i="2"/>
  <c r="AW266" i="2" s="1"/>
  <c r="G267" i="2"/>
  <c r="BK267" i="2" s="1"/>
  <c r="G268" i="2"/>
  <c r="BK268" i="2" s="1"/>
  <c r="G269" i="2"/>
  <c r="AU269" i="2" s="1"/>
  <c r="BK270" i="2"/>
  <c r="BM270" i="2"/>
  <c r="G271" i="2"/>
  <c r="BK271" i="2" s="1"/>
  <c r="BK272" i="2"/>
  <c r="BM272" i="2"/>
  <c r="G273" i="2"/>
  <c r="BM273" i="2" s="1"/>
  <c r="G274" i="2"/>
  <c r="BC274" i="2" s="1"/>
  <c r="G275" i="2"/>
  <c r="AU275" i="2" s="1"/>
  <c r="G276" i="2"/>
  <c r="AM276" i="2" s="1"/>
  <c r="G277" i="2"/>
  <c r="G278" i="2"/>
  <c r="BK278" i="2" s="1"/>
  <c r="G279" i="2"/>
  <c r="AU279" i="2" s="1"/>
  <c r="G280" i="2"/>
  <c r="AU280" i="2" s="1"/>
  <c r="G281" i="2"/>
  <c r="BC281" i="2" s="1"/>
  <c r="BK282" i="2"/>
  <c r="BM282" i="2"/>
  <c r="BK283" i="2"/>
  <c r="BM283" i="2"/>
  <c r="G284" i="2"/>
  <c r="AW284" i="2" s="1"/>
  <c r="U284" i="2"/>
  <c r="V284" i="2"/>
  <c r="Y284" i="2"/>
  <c r="G285" i="2"/>
  <c r="BE285" i="2" s="1"/>
  <c r="U285" i="2"/>
  <c r="V285" i="2"/>
  <c r="Y285" i="2"/>
  <c r="BK286" i="2"/>
  <c r="BM286" i="2"/>
  <c r="BK287" i="2"/>
  <c r="BM287" i="2"/>
  <c r="G288" i="2"/>
  <c r="BE288" i="2" s="1"/>
  <c r="U288" i="2"/>
  <c r="V288" i="2"/>
  <c r="Y288" i="2"/>
  <c r="G289" i="2"/>
  <c r="AG289" i="2" s="1"/>
  <c r="U289" i="2"/>
  <c r="V289" i="2"/>
  <c r="Y289" i="2"/>
  <c r="G290" i="2"/>
  <c r="BE290" i="2" s="1"/>
  <c r="U290" i="2"/>
  <c r="V290" i="2"/>
  <c r="Y290" i="2"/>
  <c r="BE7" i="2"/>
  <c r="BC6" i="2"/>
  <c r="BE6" i="2"/>
  <c r="BC18" i="2"/>
  <c r="BE18" i="2"/>
  <c r="BC22" i="2"/>
  <c r="BC23" i="2"/>
  <c r="BC26" i="2"/>
  <c r="BE26" i="2"/>
  <c r="U29" i="2"/>
  <c r="V29" i="2"/>
  <c r="Y29" i="2"/>
  <c r="BC34" i="2"/>
  <c r="BE34" i="2"/>
  <c r="BC35" i="2"/>
  <c r="BE35" i="2"/>
  <c r="BC37" i="2"/>
  <c r="BC39" i="2"/>
  <c r="BE39" i="2"/>
  <c r="BC40" i="2"/>
  <c r="BC44" i="2"/>
  <c r="BC45" i="2"/>
  <c r="BE45" i="2"/>
  <c r="BC46" i="2"/>
  <c r="BE47" i="2"/>
  <c r="BC50" i="2"/>
  <c r="BE50" i="2"/>
  <c r="BE53" i="2"/>
  <c r="BC56" i="2"/>
  <c r="BE56" i="2"/>
  <c r="BC57" i="2"/>
  <c r="BE57" i="2"/>
  <c r="BC60" i="2"/>
  <c r="BE60" i="2"/>
  <c r="BC62" i="2"/>
  <c r="BC63" i="2"/>
  <c r="BC68" i="2"/>
  <c r="BE68" i="2"/>
  <c r="BC70" i="2"/>
  <c r="BC71" i="2"/>
  <c r="BC78" i="2"/>
  <c r="BE78" i="2"/>
  <c r="BC86" i="2"/>
  <c r="BE86" i="2"/>
  <c r="BC87" i="2"/>
  <c r="BE87" i="2"/>
  <c r="BE91" i="2"/>
  <c r="BC98" i="2"/>
  <c r="BE98" i="2"/>
  <c r="BC102" i="2"/>
  <c r="BC106" i="2"/>
  <c r="BC109" i="2"/>
  <c r="BE109" i="2"/>
  <c r="BE113" i="2"/>
  <c r="BC114" i="2"/>
  <c r="BE114" i="2"/>
  <c r="BC115" i="2"/>
  <c r="BE115" i="2"/>
  <c r="BC124" i="2"/>
  <c r="BE124" i="2"/>
  <c r="BC130" i="2"/>
  <c r="BC131" i="2"/>
  <c r="BE131" i="2"/>
  <c r="BC132" i="2"/>
  <c r="BE132" i="2"/>
  <c r="BC133" i="2"/>
  <c r="BE133" i="2"/>
  <c r="BE142" i="2"/>
  <c r="BC145" i="2"/>
  <c r="BE145" i="2"/>
  <c r="BE146" i="2"/>
  <c r="BC152" i="2"/>
  <c r="BE152" i="2"/>
  <c r="BC153" i="2"/>
  <c r="BE153" i="2"/>
  <c r="BC155" i="2"/>
  <c r="BC158" i="2"/>
  <c r="BE158" i="2"/>
  <c r="BC159" i="2"/>
  <c r="BC162" i="2"/>
  <c r="BE162" i="2"/>
  <c r="BC163" i="2"/>
  <c r="BE163" i="2"/>
  <c r="BE164" i="2"/>
  <c r="BC167" i="2"/>
  <c r="BE167" i="2"/>
  <c r="BC168" i="2"/>
  <c r="BE168" i="2"/>
  <c r="BC170" i="2"/>
  <c r="BE170" i="2"/>
  <c r="BC172" i="2"/>
  <c r="BE172" i="2"/>
  <c r="BC173" i="2"/>
  <c r="BE173" i="2"/>
  <c r="BC175" i="2"/>
  <c r="BE175" i="2"/>
  <c r="BC176" i="2"/>
  <c r="BE176" i="2"/>
  <c r="BC177" i="2"/>
  <c r="BE177" i="2"/>
  <c r="BC178" i="2"/>
  <c r="BE178" i="2"/>
  <c r="BC179" i="2"/>
  <c r="BC183" i="2"/>
  <c r="BE183" i="2"/>
  <c r="BC185" i="2"/>
  <c r="BE186" i="2"/>
  <c r="BC192" i="2"/>
  <c r="BE192" i="2"/>
  <c r="BC196" i="2"/>
  <c r="BE196" i="2"/>
  <c r="BE197" i="2"/>
  <c r="BC202" i="2"/>
  <c r="BE202" i="2"/>
  <c r="BC205" i="2"/>
  <c r="BC209" i="2"/>
  <c r="BE209" i="2"/>
  <c r="BC210" i="2"/>
  <c r="BE210" i="2"/>
  <c r="BC212" i="2"/>
  <c r="BE212" i="2"/>
  <c r="BC215" i="2"/>
  <c r="BE215" i="2"/>
  <c r="BC220" i="2"/>
  <c r="BE220" i="2"/>
  <c r="BC225" i="2"/>
  <c r="BE225" i="2"/>
  <c r="BE230" i="2"/>
  <c r="BC236" i="2"/>
  <c r="BE236" i="2"/>
  <c r="BC237" i="2"/>
  <c r="BE237" i="2"/>
  <c r="BE239" i="2"/>
  <c r="BC242" i="2"/>
  <c r="BE242" i="2"/>
  <c r="BE246" i="2"/>
  <c r="BC250" i="2"/>
  <c r="BE250" i="2"/>
  <c r="BC256" i="2"/>
  <c r="BE256" i="2"/>
  <c r="BC259" i="2"/>
  <c r="BE259" i="2"/>
  <c r="BC260" i="2"/>
  <c r="BE260" i="2"/>
  <c r="U261" i="2"/>
  <c r="V261" i="2"/>
  <c r="Y261" i="2"/>
  <c r="U262" i="2"/>
  <c r="V262" i="2"/>
  <c r="Y262" i="2"/>
  <c r="BC263" i="2"/>
  <c r="BE263" i="2"/>
  <c r="U264" i="2"/>
  <c r="V264" i="2"/>
  <c r="Y264" i="2"/>
  <c r="U265" i="2"/>
  <c r="V265" i="2"/>
  <c r="Y265" i="2"/>
  <c r="U266" i="2"/>
  <c r="V266" i="2"/>
  <c r="Y266" i="2"/>
  <c r="U267" i="2"/>
  <c r="V267" i="2"/>
  <c r="Y267" i="2"/>
  <c r="U268" i="2"/>
  <c r="V268" i="2"/>
  <c r="Y268" i="2"/>
  <c r="U269" i="2"/>
  <c r="V269" i="2"/>
  <c r="Y269" i="2"/>
  <c r="BC270" i="2"/>
  <c r="BE270" i="2"/>
  <c r="BC271" i="2"/>
  <c r="BC272" i="2"/>
  <c r="BE272" i="2"/>
  <c r="U273" i="2"/>
  <c r="V273" i="2"/>
  <c r="Y273" i="2"/>
  <c r="BE273" i="2" s="1"/>
  <c r="U275" i="2"/>
  <c r="V275" i="2"/>
  <c r="Y275" i="2"/>
  <c r="U276" i="2"/>
  <c r="V276" i="2"/>
  <c r="Y276" i="2"/>
  <c r="U277" i="2"/>
  <c r="V277" i="2"/>
  <c r="Y277" i="2"/>
  <c r="U278" i="2"/>
  <c r="V278" i="2"/>
  <c r="Y278" i="2"/>
  <c r="U279" i="2"/>
  <c r="V279" i="2"/>
  <c r="Y279" i="2"/>
  <c r="BC282" i="2"/>
  <c r="BE282" i="2"/>
  <c r="BC283" i="2"/>
  <c r="BE283" i="2"/>
  <c r="BE284" i="2"/>
  <c r="U286" i="2"/>
  <c r="V286" i="2"/>
  <c r="Y286" i="2"/>
  <c r="BE286" i="2" s="1"/>
  <c r="U287" i="2"/>
  <c r="V287" i="2"/>
  <c r="Y287" i="2"/>
  <c r="BE287" i="2" s="1"/>
  <c r="AU6" i="2"/>
  <c r="AW6" i="2"/>
  <c r="AW9" i="2"/>
  <c r="AU18" i="2"/>
  <c r="AW18" i="2"/>
  <c r="AW20" i="2"/>
  <c r="AW23" i="2"/>
  <c r="AU26" i="2"/>
  <c r="AW26" i="2"/>
  <c r="AU34" i="2"/>
  <c r="AW34" i="2"/>
  <c r="AU35" i="2"/>
  <c r="AW35" i="2"/>
  <c r="AU39" i="2"/>
  <c r="AW39" i="2"/>
  <c r="AU44" i="2"/>
  <c r="AU45" i="2"/>
  <c r="AW45" i="2"/>
  <c r="AW46" i="2"/>
  <c r="AU50" i="2"/>
  <c r="AW50" i="2"/>
  <c r="AW53" i="2"/>
  <c r="AU56" i="2"/>
  <c r="AW56" i="2"/>
  <c r="AU57" i="2"/>
  <c r="AW57" i="2"/>
  <c r="AW58" i="2"/>
  <c r="AU59" i="2"/>
  <c r="AU60" i="2"/>
  <c r="AW60" i="2"/>
  <c r="U61" i="2"/>
  <c r="V61" i="2"/>
  <c r="Y61" i="2"/>
  <c r="BU61" i="2" s="1"/>
  <c r="U62" i="2"/>
  <c r="V62" i="2"/>
  <c r="Y62" i="2"/>
  <c r="CC62" i="2" s="1"/>
  <c r="U64" i="2"/>
  <c r="V64" i="2"/>
  <c r="Y64" i="2"/>
  <c r="U65" i="2"/>
  <c r="V65" i="2"/>
  <c r="Y65" i="2"/>
  <c r="CC65" i="2" s="1"/>
  <c r="AU68" i="2"/>
  <c r="AW68" i="2"/>
  <c r="U71" i="2"/>
  <c r="V71" i="2"/>
  <c r="Y71" i="2"/>
  <c r="U72" i="2"/>
  <c r="V72" i="2"/>
  <c r="Y72" i="2"/>
  <c r="CC72" i="2" s="1"/>
  <c r="U74" i="2"/>
  <c r="V74" i="2"/>
  <c r="Y74" i="2"/>
  <c r="BU74" i="2" s="1"/>
  <c r="U75" i="2"/>
  <c r="V75" i="2"/>
  <c r="Y75" i="2"/>
  <c r="BU75" i="2" s="1"/>
  <c r="U76" i="2"/>
  <c r="V76" i="2"/>
  <c r="Y76" i="2"/>
  <c r="U77" i="2"/>
  <c r="V77" i="2"/>
  <c r="Y77" i="2"/>
  <c r="AU78" i="2"/>
  <c r="AW78" i="2"/>
  <c r="U82" i="2"/>
  <c r="V82" i="2"/>
  <c r="Y82" i="2"/>
  <c r="AA82" i="2" s="1"/>
  <c r="BW82" i="2" s="1"/>
  <c r="U83" i="2"/>
  <c r="V83" i="2"/>
  <c r="Y83" i="2"/>
  <c r="AU85" i="2"/>
  <c r="AU86" i="2"/>
  <c r="AW86" i="2"/>
  <c r="AU87" i="2"/>
  <c r="AW87" i="2"/>
  <c r="AW90" i="2"/>
  <c r="AU97" i="2"/>
  <c r="AU98" i="2"/>
  <c r="AW98" i="2"/>
  <c r="AU102" i="2"/>
  <c r="AW105" i="2"/>
  <c r="AU109" i="2"/>
  <c r="AW109" i="2"/>
  <c r="AW111" i="2"/>
  <c r="AU114" i="2"/>
  <c r="AW114" i="2"/>
  <c r="AU115" i="2"/>
  <c r="AW115" i="2"/>
  <c r="AU124" i="2"/>
  <c r="AW124" i="2"/>
  <c r="AU125" i="2"/>
  <c r="AU130" i="2"/>
  <c r="AW130" i="2"/>
  <c r="AU131" i="2"/>
  <c r="AW131" i="2"/>
  <c r="AU132" i="2"/>
  <c r="AW132" i="2"/>
  <c r="AU133" i="2"/>
  <c r="AW133" i="2"/>
  <c r="U137" i="2"/>
  <c r="V137" i="2"/>
  <c r="Y137" i="2"/>
  <c r="U138" i="2"/>
  <c r="V138" i="2"/>
  <c r="Y138" i="2"/>
  <c r="AW138" i="2" s="1"/>
  <c r="U139" i="2"/>
  <c r="V139" i="2"/>
  <c r="Y139" i="2"/>
  <c r="CK139" i="2" s="1"/>
  <c r="U140" i="2"/>
  <c r="V140" i="2"/>
  <c r="Y140" i="2"/>
  <c r="U141" i="2"/>
  <c r="V141" i="2"/>
  <c r="Y141" i="2"/>
  <c r="U142" i="2"/>
  <c r="V142" i="2"/>
  <c r="Y142" i="2"/>
  <c r="U143" i="2"/>
  <c r="V143" i="2"/>
  <c r="Y143" i="2"/>
  <c r="CC143" i="2" s="1"/>
  <c r="U144" i="2"/>
  <c r="V144" i="2"/>
  <c r="Y144" i="2"/>
  <c r="CK144" i="2" s="1"/>
  <c r="AU145" i="2"/>
  <c r="AW145" i="2"/>
  <c r="U148" i="2"/>
  <c r="V148" i="2"/>
  <c r="Y148" i="2"/>
  <c r="AA148" i="2" s="1"/>
  <c r="BW148" i="2" s="1"/>
  <c r="U149" i="2"/>
  <c r="V149" i="2"/>
  <c r="Y149" i="2"/>
  <c r="U150" i="2"/>
  <c r="V150" i="2"/>
  <c r="Y150" i="2"/>
  <c r="U151" i="2"/>
  <c r="V151" i="2"/>
  <c r="Y151" i="2"/>
  <c r="CC151" i="2" s="1"/>
  <c r="AU152" i="2"/>
  <c r="AW152" i="2"/>
  <c r="AU153" i="2"/>
  <c r="AW153" i="2"/>
  <c r="AU154" i="2"/>
  <c r="AU155" i="2"/>
  <c r="AU158" i="2"/>
  <c r="AW158" i="2"/>
  <c r="AU159" i="2"/>
  <c r="AW160" i="2"/>
  <c r="AU162" i="2"/>
  <c r="AW162" i="2"/>
  <c r="AU163" i="2"/>
  <c r="AW163" i="2"/>
  <c r="AW164" i="2"/>
  <c r="AU167" i="2"/>
  <c r="AW167" i="2"/>
  <c r="AU168" i="2"/>
  <c r="AW168" i="2"/>
  <c r="AU170" i="2"/>
  <c r="AW170" i="2"/>
  <c r="AU172" i="2"/>
  <c r="AW172" i="2"/>
  <c r="AU173" i="2"/>
  <c r="AW173" i="2"/>
  <c r="AU175" i="2"/>
  <c r="AW175" i="2"/>
  <c r="AU176" i="2"/>
  <c r="AW176" i="2"/>
  <c r="AU177" i="2"/>
  <c r="AW177" i="2"/>
  <c r="AU178" i="2"/>
  <c r="AW178" i="2"/>
  <c r="AW180" i="2"/>
  <c r="U181" i="2"/>
  <c r="V181" i="2"/>
  <c r="Y181" i="2"/>
  <c r="U182" i="2"/>
  <c r="V182" i="2"/>
  <c r="Y182" i="2"/>
  <c r="AW182" i="2" s="1"/>
  <c r="AU183" i="2"/>
  <c r="AW183" i="2"/>
  <c r="U184" i="2"/>
  <c r="V184" i="2"/>
  <c r="Y184" i="2"/>
  <c r="U185" i="2"/>
  <c r="V185" i="2"/>
  <c r="Y185" i="2"/>
  <c r="AW185" i="2" s="1"/>
  <c r="U186" i="2"/>
  <c r="V186" i="2"/>
  <c r="Y186" i="2"/>
  <c r="U187" i="2"/>
  <c r="V187" i="2"/>
  <c r="Y187" i="2"/>
  <c r="CC187" i="2" s="1"/>
  <c r="U188" i="2"/>
  <c r="V188" i="2"/>
  <c r="Y188" i="2"/>
  <c r="AW188" i="2" s="1"/>
  <c r="U189" i="2"/>
  <c r="V189" i="2"/>
  <c r="Y189" i="2"/>
  <c r="U190" i="2"/>
  <c r="V190" i="2"/>
  <c r="Y190" i="2"/>
  <c r="U191" i="2"/>
  <c r="V191" i="2"/>
  <c r="Y191" i="2"/>
  <c r="AU192" i="2"/>
  <c r="AW192" i="2"/>
  <c r="AU193" i="2"/>
  <c r="AU196" i="2"/>
  <c r="AW196" i="2"/>
  <c r="AU202" i="2"/>
  <c r="AW202" i="2"/>
  <c r="U203" i="2"/>
  <c r="V203" i="2"/>
  <c r="Y203" i="2"/>
  <c r="AA203" i="2" s="1"/>
  <c r="U204" i="2"/>
  <c r="V204" i="2"/>
  <c r="Y204" i="2"/>
  <c r="CK204" i="2" s="1"/>
  <c r="U205" i="2"/>
  <c r="V205" i="2"/>
  <c r="Y205" i="2"/>
  <c r="U206" i="2"/>
  <c r="V206" i="2"/>
  <c r="Y206" i="2"/>
  <c r="U207" i="2"/>
  <c r="V207" i="2"/>
  <c r="Y207" i="2"/>
  <c r="AU209" i="2"/>
  <c r="AW209" i="2"/>
  <c r="AU210" i="2"/>
  <c r="AW210" i="2"/>
  <c r="AU211" i="2"/>
  <c r="AW211" i="2"/>
  <c r="AU212" i="2"/>
  <c r="AW212" i="2"/>
  <c r="U214" i="2"/>
  <c r="N214" i="2"/>
  <c r="U215" i="2"/>
  <c r="N215" i="2"/>
  <c r="V215" i="2" s="1"/>
  <c r="U216" i="2"/>
  <c r="N216" i="2"/>
  <c r="V216" i="2" s="1"/>
  <c r="U217" i="2"/>
  <c r="N217" i="2"/>
  <c r="V217" i="2" s="1"/>
  <c r="U218" i="2"/>
  <c r="N218" i="2"/>
  <c r="U219" i="2"/>
  <c r="N219" i="2"/>
  <c r="V219" i="2" s="1"/>
  <c r="AU220" i="2"/>
  <c r="AW220" i="2"/>
  <c r="AU221" i="2"/>
  <c r="AW221" i="2"/>
  <c r="AU225" i="2"/>
  <c r="AW225" i="2"/>
  <c r="U229" i="2"/>
  <c r="N229" i="2"/>
  <c r="U230" i="2"/>
  <c r="N230" i="2"/>
  <c r="V230" i="2" s="1"/>
  <c r="U231" i="2"/>
  <c r="N231" i="2"/>
  <c r="V231" i="2" s="1"/>
  <c r="AU234" i="2"/>
  <c r="AW234" i="2"/>
  <c r="AU236" i="2"/>
  <c r="AW236" i="2"/>
  <c r="AU237" i="2"/>
  <c r="AW237" i="2"/>
  <c r="AU239" i="2"/>
  <c r="AU242" i="2"/>
  <c r="AW242" i="2"/>
  <c r="AU246" i="2"/>
  <c r="AW246" i="2"/>
  <c r="AW248" i="2"/>
  <c r="AU250" i="2"/>
  <c r="AW250" i="2"/>
  <c r="AU256" i="2"/>
  <c r="AW256" i="2"/>
  <c r="AU259" i="2"/>
  <c r="AW259" i="2"/>
  <c r="AU260" i="2"/>
  <c r="AW260" i="2"/>
  <c r="AW261" i="2"/>
  <c r="AU262" i="2"/>
  <c r="AU263" i="2"/>
  <c r="AW263" i="2"/>
  <c r="AU264" i="2"/>
  <c r="AU265" i="2"/>
  <c r="AW268" i="2"/>
  <c r="AU270" i="2"/>
  <c r="AW270" i="2"/>
  <c r="AW271" i="2"/>
  <c r="AU272" i="2"/>
  <c r="AW272" i="2"/>
  <c r="AU273" i="2"/>
  <c r="AW273" i="2"/>
  <c r="AW277" i="2"/>
  <c r="AU282" i="2"/>
  <c r="AW282" i="2"/>
  <c r="AU283" i="2"/>
  <c r="AW283" i="2"/>
  <c r="AW285" i="2"/>
  <c r="AU286" i="2"/>
  <c r="AW286" i="2"/>
  <c r="AU287" i="2"/>
  <c r="AW287" i="2"/>
  <c r="AM7" i="2"/>
  <c r="AO7" i="2"/>
  <c r="AM6" i="2"/>
  <c r="AO6" i="2"/>
  <c r="AQ6" i="2"/>
  <c r="AQ8" i="2"/>
  <c r="AM9" i="2"/>
  <c r="AQ12" i="2"/>
  <c r="AO13" i="2"/>
  <c r="AQ13" i="2"/>
  <c r="AM16" i="2"/>
  <c r="AO16" i="2"/>
  <c r="AO17" i="2"/>
  <c r="AM18" i="2"/>
  <c r="AO18" i="2"/>
  <c r="AQ18" i="2"/>
  <c r="AM19" i="2"/>
  <c r="AO19" i="2"/>
  <c r="AM20" i="2"/>
  <c r="AM23" i="2"/>
  <c r="AO23" i="2"/>
  <c r="AQ23" i="2"/>
  <c r="AM26" i="2"/>
  <c r="AO26" i="2"/>
  <c r="AQ26" i="2"/>
  <c r="AM28" i="2"/>
  <c r="AO29" i="2"/>
  <c r="AQ29" i="2"/>
  <c r="AM34" i="2"/>
  <c r="AO34" i="2"/>
  <c r="AQ34" i="2"/>
  <c r="AM35" i="2"/>
  <c r="AO35" i="2"/>
  <c r="AQ35" i="2"/>
  <c r="U36" i="2"/>
  <c r="V36" i="2"/>
  <c r="Y36" i="2"/>
  <c r="U37" i="2"/>
  <c r="V37" i="2"/>
  <c r="Y37" i="2"/>
  <c r="U38" i="2"/>
  <c r="V38" i="2"/>
  <c r="Y38" i="2"/>
  <c r="AM39" i="2"/>
  <c r="AO39" i="2"/>
  <c r="AQ39" i="2"/>
  <c r="U40" i="2"/>
  <c r="V40" i="2"/>
  <c r="Y40" i="2"/>
  <c r="U41" i="2"/>
  <c r="V41" i="2"/>
  <c r="Y41" i="2"/>
  <c r="U42" i="2"/>
  <c r="V42" i="2"/>
  <c r="Y42" i="2"/>
  <c r="U43" i="2"/>
  <c r="V43" i="2"/>
  <c r="Y43" i="2"/>
  <c r="U44" i="2"/>
  <c r="V44" i="2"/>
  <c r="Y44" i="2"/>
  <c r="AM45" i="2"/>
  <c r="AO45" i="2"/>
  <c r="AQ45" i="2"/>
  <c r="U46" i="2"/>
  <c r="V46" i="2"/>
  <c r="Y46" i="2"/>
  <c r="AO46" i="2" s="1"/>
  <c r="AM50" i="2"/>
  <c r="AO50" i="2"/>
  <c r="AQ50" i="2"/>
  <c r="U51" i="2"/>
  <c r="V51" i="2"/>
  <c r="Y51" i="2"/>
  <c r="U52" i="2"/>
  <c r="V52" i="2"/>
  <c r="Y52" i="2"/>
  <c r="AA52" i="2" s="1"/>
  <c r="AO53" i="2"/>
  <c r="AQ53" i="2"/>
  <c r="U54" i="2"/>
  <c r="V54" i="2"/>
  <c r="Y54" i="2"/>
  <c r="U55" i="2"/>
  <c r="V55" i="2"/>
  <c r="Y55" i="2"/>
  <c r="AM56" i="2"/>
  <c r="AO56" i="2"/>
  <c r="AQ56" i="2"/>
  <c r="AM57" i="2"/>
  <c r="AO57" i="2"/>
  <c r="AQ57" i="2"/>
  <c r="AM59" i="2"/>
  <c r="AM60" i="2"/>
  <c r="AO60" i="2"/>
  <c r="AQ60" i="2"/>
  <c r="AM62" i="2"/>
  <c r="AO62" i="2"/>
  <c r="AQ62" i="2"/>
  <c r="AQ63" i="2"/>
  <c r="AM68" i="2"/>
  <c r="AO68" i="2"/>
  <c r="AQ68" i="2"/>
  <c r="AM70" i="2"/>
  <c r="AM71" i="2"/>
  <c r="AO71" i="2"/>
  <c r="AQ71" i="2"/>
  <c r="AQ75" i="2"/>
  <c r="AM76" i="2"/>
  <c r="AO76" i="2"/>
  <c r="AQ76" i="2"/>
  <c r="AM77" i="2"/>
  <c r="AM78" i="2"/>
  <c r="AO78" i="2"/>
  <c r="AQ78" i="2"/>
  <c r="AM81" i="2"/>
  <c r="AM86" i="2"/>
  <c r="AO86" i="2"/>
  <c r="AQ86" i="2"/>
  <c r="AM87" i="2"/>
  <c r="AO87" i="2"/>
  <c r="AQ87" i="2"/>
  <c r="U88" i="2"/>
  <c r="V88" i="2"/>
  <c r="Y88" i="2"/>
  <c r="U89" i="2"/>
  <c r="V89" i="2"/>
  <c r="Y89" i="2"/>
  <c r="U91" i="2"/>
  <c r="V91" i="2"/>
  <c r="Y91" i="2"/>
  <c r="U92" i="2"/>
  <c r="V92" i="2"/>
  <c r="Y92" i="2"/>
  <c r="U93" i="2"/>
  <c r="V93" i="2"/>
  <c r="Y93" i="2"/>
  <c r="U94" i="2"/>
  <c r="V94" i="2"/>
  <c r="Y94" i="2"/>
  <c r="U95" i="2"/>
  <c r="V95" i="2"/>
  <c r="Y95" i="2"/>
  <c r="U96" i="2"/>
  <c r="V96" i="2"/>
  <c r="Y96" i="2"/>
  <c r="U97" i="2"/>
  <c r="V97" i="2"/>
  <c r="Y97" i="2"/>
  <c r="AM98" i="2"/>
  <c r="AO98" i="2"/>
  <c r="AQ98" i="2"/>
  <c r="AQ100" i="2"/>
  <c r="AM102" i="2"/>
  <c r="AQ105" i="2"/>
  <c r="AM109" i="2"/>
  <c r="AO109" i="2"/>
  <c r="AQ109" i="2"/>
  <c r="U110" i="2"/>
  <c r="V110" i="2"/>
  <c r="Y110" i="2"/>
  <c r="U111" i="2"/>
  <c r="V111" i="2"/>
  <c r="Y111" i="2"/>
  <c r="AO111" i="2" s="1"/>
  <c r="U112" i="2"/>
  <c r="V112" i="2"/>
  <c r="Y112" i="2"/>
  <c r="U113" i="2"/>
  <c r="V113" i="2"/>
  <c r="Y113" i="2"/>
  <c r="AM114" i="2"/>
  <c r="AO114" i="2"/>
  <c r="AQ114" i="2"/>
  <c r="AM115" i="2"/>
  <c r="AO115" i="2"/>
  <c r="AQ115" i="2"/>
  <c r="U116" i="2"/>
  <c r="V116" i="2"/>
  <c r="Y116" i="2"/>
  <c r="U117" i="2"/>
  <c r="V117" i="2"/>
  <c r="Y117" i="2"/>
  <c r="U118" i="2"/>
  <c r="V118" i="2"/>
  <c r="Y118" i="2"/>
  <c r="U119" i="2"/>
  <c r="V119" i="2"/>
  <c r="Y119" i="2"/>
  <c r="U120" i="2"/>
  <c r="V120" i="2"/>
  <c r="Y120" i="2"/>
  <c r="U121" i="2"/>
  <c r="V121" i="2"/>
  <c r="Y121" i="2"/>
  <c r="U122" i="2"/>
  <c r="V122" i="2"/>
  <c r="Y122" i="2"/>
  <c r="U123" i="2"/>
  <c r="V123" i="2"/>
  <c r="Y123" i="2"/>
  <c r="AM124" i="2"/>
  <c r="AO124" i="2"/>
  <c r="AQ124" i="2"/>
  <c r="U125" i="2"/>
  <c r="V125" i="2"/>
  <c r="Y125" i="2"/>
  <c r="U126" i="2"/>
  <c r="V126" i="2"/>
  <c r="Y126" i="2"/>
  <c r="U128" i="2"/>
  <c r="V128" i="2"/>
  <c r="Y128" i="2"/>
  <c r="U129" i="2"/>
  <c r="V129" i="2"/>
  <c r="Y129" i="2"/>
  <c r="U130" i="2"/>
  <c r="V130" i="2"/>
  <c r="Y130" i="2"/>
  <c r="AM131" i="2"/>
  <c r="AO131" i="2"/>
  <c r="AQ131" i="2"/>
  <c r="AM132" i="2"/>
  <c r="AO132" i="2"/>
  <c r="AQ132" i="2"/>
  <c r="AM133" i="2"/>
  <c r="AO133" i="2"/>
  <c r="AQ133" i="2"/>
  <c r="AM134" i="2"/>
  <c r="AQ138" i="2"/>
  <c r="AM142" i="2"/>
  <c r="AO142" i="2"/>
  <c r="AM145" i="2"/>
  <c r="AO145" i="2"/>
  <c r="AQ145" i="2"/>
  <c r="AQ151" i="2"/>
  <c r="AM152" i="2"/>
  <c r="AO152" i="2"/>
  <c r="AQ152" i="2"/>
  <c r="AM153" i="2"/>
  <c r="AO153" i="2"/>
  <c r="AQ153" i="2"/>
  <c r="AM154" i="2"/>
  <c r="AO154" i="2"/>
  <c r="AQ154" i="2"/>
  <c r="AM155" i="2"/>
  <c r="AO155" i="2"/>
  <c r="AQ155" i="2"/>
  <c r="U156" i="2"/>
  <c r="V156" i="2"/>
  <c r="Y156" i="2"/>
  <c r="U157" i="2"/>
  <c r="V157" i="2"/>
  <c r="Y157" i="2"/>
  <c r="AM158" i="2"/>
  <c r="AO158" i="2"/>
  <c r="AQ158" i="2"/>
  <c r="AM159" i="2"/>
  <c r="AO159" i="2"/>
  <c r="AQ159" i="2"/>
  <c r="U161" i="2"/>
  <c r="V161" i="2"/>
  <c r="Y161" i="2"/>
  <c r="AM162" i="2"/>
  <c r="AO162" i="2"/>
  <c r="AQ162" i="2"/>
  <c r="AM163" i="2"/>
  <c r="AO163" i="2"/>
  <c r="AQ163" i="2"/>
  <c r="AQ164" i="2"/>
  <c r="AM165" i="2"/>
  <c r="U166" i="2"/>
  <c r="V166" i="2"/>
  <c r="Y166" i="2"/>
  <c r="AM167" i="2"/>
  <c r="AO167" i="2"/>
  <c r="AQ167" i="2"/>
  <c r="AM168" i="2"/>
  <c r="AO168" i="2"/>
  <c r="AQ168" i="2"/>
  <c r="AM170" i="2"/>
  <c r="AO170" i="2"/>
  <c r="AQ170" i="2"/>
  <c r="U171" i="2"/>
  <c r="V171" i="2"/>
  <c r="Y171" i="2"/>
  <c r="AM172" i="2"/>
  <c r="AO172" i="2"/>
  <c r="AQ172" i="2"/>
  <c r="AM173" i="2"/>
  <c r="AO173" i="2"/>
  <c r="AQ173" i="2"/>
  <c r="AM174" i="2"/>
  <c r="AO174" i="2"/>
  <c r="AM175" i="2"/>
  <c r="AO175" i="2"/>
  <c r="AQ175" i="2"/>
  <c r="AM176" i="2"/>
  <c r="AO176" i="2"/>
  <c r="AQ176" i="2"/>
  <c r="AM177" i="2"/>
  <c r="AO177" i="2"/>
  <c r="AQ177" i="2"/>
  <c r="AM178" i="2"/>
  <c r="AO178" i="2"/>
  <c r="AQ178" i="2"/>
  <c r="AQ179" i="2"/>
  <c r="AQ182" i="2"/>
  <c r="AM183" i="2"/>
  <c r="AO183" i="2"/>
  <c r="AQ183" i="2"/>
  <c r="AM185" i="2"/>
  <c r="AO185" i="2"/>
  <c r="AQ185" i="2"/>
  <c r="AM186" i="2"/>
  <c r="AM189" i="2"/>
  <c r="AO189" i="2"/>
  <c r="AQ191" i="2"/>
  <c r="AM192" i="2"/>
  <c r="AO192" i="2"/>
  <c r="AQ192" i="2"/>
  <c r="AM196" i="2"/>
  <c r="AO196" i="2"/>
  <c r="AQ196" i="2"/>
  <c r="AM202" i="2"/>
  <c r="AO202" i="2"/>
  <c r="AQ202" i="2"/>
  <c r="AO205" i="2"/>
  <c r="AQ205" i="2"/>
  <c r="AQ206" i="2"/>
  <c r="AM209" i="2"/>
  <c r="AO209" i="2"/>
  <c r="AQ209" i="2"/>
  <c r="AM210" i="2"/>
  <c r="AO210" i="2"/>
  <c r="AQ210" i="2"/>
  <c r="AQ211" i="2"/>
  <c r="AM212" i="2"/>
  <c r="AO212" i="2"/>
  <c r="AQ212" i="2"/>
  <c r="AM215" i="2"/>
  <c r="AO215" i="2"/>
  <c r="AQ215" i="2"/>
  <c r="AM217" i="2"/>
  <c r="AO217" i="2"/>
  <c r="AQ217" i="2"/>
  <c r="AO218" i="2"/>
  <c r="AM220" i="2"/>
  <c r="AO220" i="2"/>
  <c r="AQ220" i="2"/>
  <c r="AM221" i="2"/>
  <c r="AO221" i="2"/>
  <c r="AO224" i="2"/>
  <c r="AM225" i="2"/>
  <c r="AO225" i="2"/>
  <c r="AQ225" i="2"/>
  <c r="U226" i="2"/>
  <c r="N226" i="2"/>
  <c r="V226" i="2" s="1"/>
  <c r="U227" i="2"/>
  <c r="N227" i="2"/>
  <c r="V227" i="2" s="1"/>
  <c r="U228" i="2"/>
  <c r="N228" i="2"/>
  <c r="AM230" i="2"/>
  <c r="AO230" i="2"/>
  <c r="U234" i="2"/>
  <c r="N234" i="2"/>
  <c r="Y234" i="2" s="1"/>
  <c r="U235" i="2"/>
  <c r="N235" i="2"/>
  <c r="V235" i="2" s="1"/>
  <c r="AM236" i="2"/>
  <c r="AO236" i="2"/>
  <c r="AQ236" i="2"/>
  <c r="AM237" i="2"/>
  <c r="AO237" i="2"/>
  <c r="AQ237" i="2"/>
  <c r="AM238" i="2"/>
  <c r="AO238" i="2"/>
  <c r="AM242" i="2"/>
  <c r="AO242" i="2"/>
  <c r="AQ242" i="2"/>
  <c r="AM246" i="2"/>
  <c r="AO246" i="2"/>
  <c r="AQ246" i="2"/>
  <c r="AO247" i="2"/>
  <c r="AQ247" i="2"/>
  <c r="AQ248" i="2"/>
  <c r="AM249" i="2"/>
  <c r="AM250" i="2"/>
  <c r="AO250" i="2"/>
  <c r="AQ250" i="2"/>
  <c r="AM256" i="2"/>
  <c r="AO256" i="2"/>
  <c r="AQ256" i="2"/>
  <c r="AM258" i="2"/>
  <c r="AM259" i="2"/>
  <c r="AO259" i="2"/>
  <c r="AQ259" i="2"/>
  <c r="AM260" i="2"/>
  <c r="AO260" i="2"/>
  <c r="AQ260" i="2"/>
  <c r="AQ261" i="2"/>
  <c r="AQ262" i="2"/>
  <c r="AM263" i="2"/>
  <c r="AO263" i="2"/>
  <c r="AQ263" i="2"/>
  <c r="AM264" i="2"/>
  <c r="AM268" i="2"/>
  <c r="AO268" i="2"/>
  <c r="AQ268" i="2"/>
  <c r="AM270" i="2"/>
  <c r="AO270" i="2"/>
  <c r="AQ270" i="2"/>
  <c r="U271" i="2"/>
  <c r="V271" i="2"/>
  <c r="Y271" i="2"/>
  <c r="AO271" i="2" s="1"/>
  <c r="AM272" i="2"/>
  <c r="AO272" i="2"/>
  <c r="AQ272" i="2"/>
  <c r="AM273" i="2"/>
  <c r="AO273" i="2"/>
  <c r="AQ273" i="2"/>
  <c r="AO277" i="2"/>
  <c r="AQ277" i="2"/>
  <c r="AM282" i="2"/>
  <c r="AO282" i="2"/>
  <c r="AQ282" i="2"/>
  <c r="AM283" i="2"/>
  <c r="AO283" i="2"/>
  <c r="AQ283" i="2"/>
  <c r="AM284" i="2"/>
  <c r="AO285" i="2"/>
  <c r="AM286" i="2"/>
  <c r="AO286" i="2"/>
  <c r="AQ286" i="2"/>
  <c r="AM287" i="2"/>
  <c r="AO287" i="2"/>
  <c r="AQ287" i="2"/>
  <c r="AM288" i="2"/>
  <c r="AO289" i="2"/>
  <c r="AQ290" i="2"/>
  <c r="G291" i="2"/>
  <c r="BG291" i="2" s="1"/>
  <c r="U4" i="2"/>
  <c r="V4" i="2"/>
  <c r="Y4" i="2"/>
  <c r="U7" i="2"/>
  <c r="V7" i="2"/>
  <c r="Y7" i="2"/>
  <c r="AE6" i="2"/>
  <c r="AG6" i="2"/>
  <c r="AI6" i="2"/>
  <c r="U8" i="2"/>
  <c r="V8" i="2"/>
  <c r="Y8" i="2"/>
  <c r="U9" i="2"/>
  <c r="V9" i="2"/>
  <c r="Y9" i="2"/>
  <c r="AG9" i="2" s="1"/>
  <c r="U10" i="2"/>
  <c r="V10" i="2"/>
  <c r="Y10" i="2"/>
  <c r="U11" i="2"/>
  <c r="V11" i="2"/>
  <c r="Y11" i="2"/>
  <c r="U12" i="2"/>
  <c r="V12" i="2"/>
  <c r="Y12" i="2"/>
  <c r="AG12" i="2" s="1"/>
  <c r="U13" i="2"/>
  <c r="V13" i="2"/>
  <c r="Y13" i="2"/>
  <c r="U14" i="2"/>
  <c r="V14" i="2"/>
  <c r="Y14" i="2"/>
  <c r="U15" i="2"/>
  <c r="V15" i="2"/>
  <c r="Y15" i="2"/>
  <c r="U16" i="2"/>
  <c r="V16" i="2"/>
  <c r="Y16" i="2"/>
  <c r="U17" i="2"/>
  <c r="V17" i="2"/>
  <c r="Y17" i="2"/>
  <c r="AE18" i="2"/>
  <c r="AG18" i="2"/>
  <c r="AI18" i="2"/>
  <c r="U19" i="2"/>
  <c r="V19" i="2"/>
  <c r="Y19" i="2"/>
  <c r="AG19" i="2" s="1"/>
  <c r="U20" i="2"/>
  <c r="V20" i="2"/>
  <c r="Y20" i="2"/>
  <c r="U21" i="2"/>
  <c r="V21" i="2"/>
  <c r="Y21" i="2"/>
  <c r="U22" i="2"/>
  <c r="V22" i="2"/>
  <c r="Y22" i="2"/>
  <c r="U23" i="2"/>
  <c r="V23" i="2"/>
  <c r="Y23" i="2"/>
  <c r="AG23" i="2" s="1"/>
  <c r="U24" i="2"/>
  <c r="V24" i="2"/>
  <c r="Y24" i="2"/>
  <c r="U25" i="2"/>
  <c r="V25" i="2"/>
  <c r="Y25" i="2"/>
  <c r="U26" i="2"/>
  <c r="V26" i="2"/>
  <c r="Y26" i="2"/>
  <c r="U27" i="2"/>
  <c r="V27" i="2"/>
  <c r="Y27" i="2"/>
  <c r="U28" i="2"/>
  <c r="V28" i="2"/>
  <c r="Y28" i="2"/>
  <c r="AE29" i="2"/>
  <c r="AG29" i="2"/>
  <c r="U30" i="2"/>
  <c r="V30" i="2"/>
  <c r="Y30" i="2"/>
  <c r="U31" i="2"/>
  <c r="V31" i="2"/>
  <c r="Y31" i="2"/>
  <c r="AG31" i="2" s="1"/>
  <c r="U32" i="2"/>
  <c r="V32" i="2"/>
  <c r="Y32" i="2"/>
  <c r="U33" i="2"/>
  <c r="V33" i="2"/>
  <c r="Y33" i="2"/>
  <c r="AE34" i="2"/>
  <c r="AG34" i="2"/>
  <c r="AI34" i="2"/>
  <c r="AE35" i="2"/>
  <c r="AG35" i="2"/>
  <c r="AI35" i="2"/>
  <c r="AI37" i="2"/>
  <c r="AE39" i="2"/>
  <c r="AG39" i="2"/>
  <c r="AI39" i="2"/>
  <c r="AG40" i="2"/>
  <c r="AE43" i="2"/>
  <c r="AE45" i="2"/>
  <c r="AG45" i="2"/>
  <c r="AI45" i="2"/>
  <c r="AG46" i="2"/>
  <c r="AI46" i="2"/>
  <c r="U47" i="2"/>
  <c r="V47" i="2"/>
  <c r="Y47" i="2"/>
  <c r="U48" i="2"/>
  <c r="V48" i="2"/>
  <c r="Y48" i="2"/>
  <c r="U49" i="2"/>
  <c r="V49" i="2"/>
  <c r="Y49" i="2"/>
  <c r="AE50" i="2"/>
  <c r="AG50" i="2"/>
  <c r="AI50" i="2"/>
  <c r="U53" i="2"/>
  <c r="V53" i="2"/>
  <c r="Y53" i="2"/>
  <c r="AG53" i="2" s="1"/>
  <c r="AE56" i="2"/>
  <c r="AG56" i="2"/>
  <c r="AI56" i="2"/>
  <c r="AE57" i="2"/>
  <c r="AG57" i="2"/>
  <c r="AI57" i="2"/>
  <c r="U58" i="2"/>
  <c r="V58" i="2"/>
  <c r="Y58" i="2"/>
  <c r="U59" i="2"/>
  <c r="V59" i="2"/>
  <c r="Y59" i="2"/>
  <c r="AE60" i="2"/>
  <c r="AG60" i="2"/>
  <c r="AI60" i="2"/>
  <c r="AE62" i="2"/>
  <c r="AG62" i="2"/>
  <c r="AI62" i="2"/>
  <c r="U63" i="2"/>
  <c r="V63" i="2"/>
  <c r="Y63" i="2"/>
  <c r="AE64" i="2"/>
  <c r="AG64" i="2"/>
  <c r="AE68" i="2"/>
  <c r="AG68" i="2"/>
  <c r="AI68" i="2"/>
  <c r="AE70" i="2"/>
  <c r="AE71" i="2"/>
  <c r="AG71" i="2"/>
  <c r="AI71" i="2"/>
  <c r="AE76" i="2"/>
  <c r="AG76" i="2"/>
  <c r="AI76" i="2"/>
  <c r="AI77" i="2"/>
  <c r="AE78" i="2"/>
  <c r="AG78" i="2"/>
  <c r="AI78" i="2"/>
  <c r="U79" i="2"/>
  <c r="V79" i="2"/>
  <c r="Y79" i="2"/>
  <c r="U80" i="2"/>
  <c r="V80" i="2"/>
  <c r="Y80" i="2"/>
  <c r="U81" i="2"/>
  <c r="V81" i="2"/>
  <c r="Y81" i="2"/>
  <c r="U84" i="2"/>
  <c r="V84" i="2"/>
  <c r="Y84" i="2"/>
  <c r="U85" i="2"/>
  <c r="V85" i="2"/>
  <c r="Y85" i="2"/>
  <c r="AG85" i="2" s="1"/>
  <c r="AE86" i="2"/>
  <c r="AG86" i="2"/>
  <c r="AI86" i="2"/>
  <c r="AE87" i="2"/>
  <c r="AG87" i="2"/>
  <c r="AI87" i="2"/>
  <c r="U90" i="2"/>
  <c r="V90" i="2"/>
  <c r="Y90" i="2"/>
  <c r="AE94" i="2"/>
  <c r="AG96" i="2"/>
  <c r="AE98" i="2"/>
  <c r="AG98" i="2"/>
  <c r="AI98" i="2"/>
  <c r="U99" i="2"/>
  <c r="V99" i="2"/>
  <c r="Y99" i="2"/>
  <c r="U101" i="2"/>
  <c r="V101" i="2"/>
  <c r="Y101" i="2"/>
  <c r="U102" i="2"/>
  <c r="V102" i="2"/>
  <c r="Y102" i="2"/>
  <c r="AG102" i="2" s="1"/>
  <c r="U103" i="2"/>
  <c r="V103" i="2"/>
  <c r="Y103" i="2"/>
  <c r="AG104" i="2"/>
  <c r="U107" i="2"/>
  <c r="V107" i="2"/>
  <c r="Y107" i="2"/>
  <c r="U108" i="2"/>
  <c r="V108" i="2"/>
  <c r="Y108" i="2"/>
  <c r="AE109" i="2"/>
  <c r="AG109" i="2"/>
  <c r="AI109" i="2"/>
  <c r="AE112" i="2"/>
  <c r="AE113" i="2"/>
  <c r="AE114" i="2"/>
  <c r="AG114" i="2"/>
  <c r="AI114" i="2"/>
  <c r="AE115" i="2"/>
  <c r="AG115" i="2"/>
  <c r="AI115" i="2"/>
  <c r="AI116" i="2"/>
  <c r="AG117" i="2"/>
  <c r="AI119" i="2"/>
  <c r="AE124" i="2"/>
  <c r="AG124" i="2"/>
  <c r="AI124" i="2"/>
  <c r="AG127" i="2"/>
  <c r="AI130" i="2"/>
  <c r="AE131" i="2"/>
  <c r="AG131" i="2"/>
  <c r="AI131" i="2"/>
  <c r="AE132" i="2"/>
  <c r="AG132" i="2"/>
  <c r="AI132" i="2"/>
  <c r="AE133" i="2"/>
  <c r="AG133" i="2"/>
  <c r="AI133" i="2"/>
  <c r="AI134" i="2"/>
  <c r="AI136" i="2"/>
  <c r="AG138" i="2"/>
  <c r="AI138" i="2"/>
  <c r="AI140" i="2"/>
  <c r="AI142" i="2"/>
  <c r="AE145" i="2"/>
  <c r="AG145" i="2"/>
  <c r="AI145" i="2"/>
  <c r="AE146" i="2"/>
  <c r="AI151" i="2"/>
  <c r="AE152" i="2"/>
  <c r="AG152" i="2"/>
  <c r="AI152" i="2"/>
  <c r="AE153" i="2"/>
  <c r="AG153" i="2"/>
  <c r="AI153" i="2"/>
  <c r="AE154" i="2"/>
  <c r="AG154" i="2"/>
  <c r="AI154" i="2"/>
  <c r="AE155" i="2"/>
  <c r="AG155" i="2"/>
  <c r="AI155" i="2"/>
  <c r="AE158" i="2"/>
  <c r="AG158" i="2"/>
  <c r="AI158" i="2"/>
  <c r="AE159" i="2"/>
  <c r="AG159" i="2"/>
  <c r="AI159" i="2"/>
  <c r="AG161" i="2"/>
  <c r="AI161" i="2"/>
  <c r="AE162" i="2"/>
  <c r="AG162" i="2"/>
  <c r="AI162" i="2"/>
  <c r="AE163" i="2"/>
  <c r="AG163" i="2"/>
  <c r="AI163" i="2"/>
  <c r="AE164" i="2"/>
  <c r="AG164" i="2"/>
  <c r="AG165" i="2"/>
  <c r="AI165" i="2"/>
  <c r="AE167" i="2"/>
  <c r="AG167" i="2"/>
  <c r="AI167" i="2"/>
  <c r="AE168" i="2"/>
  <c r="AG168" i="2"/>
  <c r="AI168" i="2"/>
  <c r="AI169" i="2"/>
  <c r="AE170" i="2"/>
  <c r="AG170" i="2"/>
  <c r="AI170" i="2"/>
  <c r="AI171" i="2"/>
  <c r="AE172" i="2"/>
  <c r="AG172" i="2"/>
  <c r="AI172" i="2"/>
  <c r="AE173" i="2"/>
  <c r="AG173" i="2"/>
  <c r="AI173" i="2"/>
  <c r="AI174" i="2"/>
  <c r="AE175" i="2"/>
  <c r="AG175" i="2"/>
  <c r="AI175" i="2"/>
  <c r="AE176" i="2"/>
  <c r="AG176" i="2"/>
  <c r="AI176" i="2"/>
  <c r="AE177" i="2"/>
  <c r="AG177" i="2"/>
  <c r="AI177" i="2"/>
  <c r="AE178" i="2"/>
  <c r="AG178" i="2"/>
  <c r="AI178" i="2"/>
  <c r="AE179" i="2"/>
  <c r="AG179" i="2"/>
  <c r="AE182" i="2"/>
  <c r="AG182" i="2"/>
  <c r="AI182" i="2"/>
  <c r="AE183" i="2"/>
  <c r="AG183" i="2"/>
  <c r="AI183" i="2"/>
  <c r="AE185" i="2"/>
  <c r="AG185" i="2"/>
  <c r="AI185" i="2"/>
  <c r="AI186" i="2"/>
  <c r="AE188" i="2"/>
  <c r="AI189" i="2"/>
  <c r="AE192" i="2"/>
  <c r="AG192" i="2"/>
  <c r="AI192" i="2"/>
  <c r="AE196" i="2"/>
  <c r="AG196" i="2"/>
  <c r="AI196" i="2"/>
  <c r="U197" i="2"/>
  <c r="V197" i="2"/>
  <c r="Y197" i="2"/>
  <c r="U199" i="2"/>
  <c r="V199" i="2"/>
  <c r="Y199" i="2"/>
  <c r="U200" i="2"/>
  <c r="V200" i="2"/>
  <c r="Y200" i="2"/>
  <c r="AE202" i="2"/>
  <c r="AG202" i="2"/>
  <c r="AI202" i="2"/>
  <c r="AG205" i="2"/>
  <c r="AI205" i="2"/>
  <c r="AI206" i="2"/>
  <c r="U208" i="2"/>
  <c r="V208" i="2"/>
  <c r="Y208" i="2"/>
  <c r="AE209" i="2"/>
  <c r="AG209" i="2"/>
  <c r="AI209" i="2"/>
  <c r="AE210" i="2"/>
  <c r="AG210" i="2"/>
  <c r="AI210" i="2"/>
  <c r="AI211" i="2"/>
  <c r="AE212" i="2"/>
  <c r="AG212" i="2"/>
  <c r="AI212" i="2"/>
  <c r="AG214" i="2"/>
  <c r="AE215" i="2"/>
  <c r="AG215" i="2"/>
  <c r="AI215" i="2"/>
  <c r="AE217" i="2"/>
  <c r="AG217" i="2"/>
  <c r="AI217" i="2"/>
  <c r="AG218" i="2"/>
  <c r="AE220" i="2"/>
  <c r="AG220" i="2"/>
  <c r="AI220" i="2"/>
  <c r="U221" i="2"/>
  <c r="N221" i="2"/>
  <c r="V221" i="2" s="1"/>
  <c r="U222" i="2"/>
  <c r="N222" i="2"/>
  <c r="V222" i="2" s="1"/>
  <c r="U223" i="2"/>
  <c r="N223" i="2"/>
  <c r="V223" i="2" s="1"/>
  <c r="AG224" i="2"/>
  <c r="AE225" i="2"/>
  <c r="AG225" i="2"/>
  <c r="AI225" i="2"/>
  <c r="AE226" i="2"/>
  <c r="AG226" i="2"/>
  <c r="AE228" i="2"/>
  <c r="AE230" i="2"/>
  <c r="AG230" i="2"/>
  <c r="AE234" i="2"/>
  <c r="AG234" i="2"/>
  <c r="AE236" i="2"/>
  <c r="AG236" i="2"/>
  <c r="AI236" i="2"/>
  <c r="AE237" i="2"/>
  <c r="AG237" i="2"/>
  <c r="AI237" i="2"/>
  <c r="AG238" i="2"/>
  <c r="AG239" i="2"/>
  <c r="AE242" i="2"/>
  <c r="AG242" i="2"/>
  <c r="AI242" i="2"/>
  <c r="AE246" i="2"/>
  <c r="AG246" i="2"/>
  <c r="AI246" i="2"/>
  <c r="AE247" i="2"/>
  <c r="AE248" i="2"/>
  <c r="AG248" i="2"/>
  <c r="AG249" i="2"/>
  <c r="AI249" i="2"/>
  <c r="AE250" i="2"/>
  <c r="AG250" i="2"/>
  <c r="AI250" i="2"/>
  <c r="AE256" i="2"/>
  <c r="AG256" i="2"/>
  <c r="AI256" i="2"/>
  <c r="AG258" i="2"/>
  <c r="AI258" i="2"/>
  <c r="AE259" i="2"/>
  <c r="AG259" i="2"/>
  <c r="AI259" i="2"/>
  <c r="AE260" i="2"/>
  <c r="AG260" i="2"/>
  <c r="AI260" i="2"/>
  <c r="AE261" i="2"/>
  <c r="AG261" i="2"/>
  <c r="AG262" i="2"/>
  <c r="AI262" i="2"/>
  <c r="AE263" i="2"/>
  <c r="AG263" i="2"/>
  <c r="AI263" i="2"/>
  <c r="AE264" i="2"/>
  <c r="AG264" i="2"/>
  <c r="AE268" i="2"/>
  <c r="AG268" i="2"/>
  <c r="AI268" i="2"/>
  <c r="AE270" i="2"/>
  <c r="AG270" i="2"/>
  <c r="AI270" i="2"/>
  <c r="AE271" i="2"/>
  <c r="AG271" i="2"/>
  <c r="AI271" i="2"/>
  <c r="AE272" i="2"/>
  <c r="AG272" i="2"/>
  <c r="AI272" i="2"/>
  <c r="AE273" i="2"/>
  <c r="AG273" i="2"/>
  <c r="AI273" i="2"/>
  <c r="U274" i="2"/>
  <c r="V274" i="2"/>
  <c r="Y274" i="2"/>
  <c r="AG274" i="2" s="1"/>
  <c r="AI277" i="2"/>
  <c r="U280" i="2"/>
  <c r="V280" i="2"/>
  <c r="Y280" i="2"/>
  <c r="U281" i="2"/>
  <c r="V281" i="2"/>
  <c r="Y281" i="2"/>
  <c r="AE282" i="2"/>
  <c r="AG282" i="2"/>
  <c r="AI282" i="2"/>
  <c r="AE283" i="2"/>
  <c r="AG283" i="2"/>
  <c r="AI283" i="2"/>
  <c r="AI284" i="2"/>
  <c r="AE286" i="2"/>
  <c r="AG286" i="2"/>
  <c r="AI286" i="2"/>
  <c r="AE287" i="2"/>
  <c r="AG287" i="2"/>
  <c r="AI287" i="2"/>
  <c r="AI288" i="2"/>
  <c r="AE290" i="2"/>
  <c r="U3" i="2"/>
  <c r="V3" i="2"/>
  <c r="U291" i="2"/>
  <c r="V291" i="2"/>
  <c r="C38" i="1"/>
  <c r="B183" i="5" s="1"/>
  <c r="K250" i="2"/>
  <c r="K256" i="2"/>
  <c r="K259" i="2"/>
  <c r="K260" i="2"/>
  <c r="K263" i="2"/>
  <c r="K270" i="2"/>
  <c r="K272" i="2"/>
  <c r="K283" i="2"/>
  <c r="B245" i="5"/>
  <c r="C245" i="5"/>
  <c r="D245" i="5"/>
  <c r="E245" i="5"/>
  <c r="B246" i="5"/>
  <c r="C246" i="5"/>
  <c r="D246" i="5"/>
  <c r="E246" i="5"/>
  <c r="B247" i="5"/>
  <c r="C247" i="5"/>
  <c r="D247" i="5"/>
  <c r="E247" i="5"/>
  <c r="B248" i="5"/>
  <c r="C248" i="5"/>
  <c r="D248" i="5"/>
  <c r="E248" i="5"/>
  <c r="B243" i="5"/>
  <c r="C243" i="5"/>
  <c r="D243" i="5"/>
  <c r="E243" i="5"/>
  <c r="B244" i="5"/>
  <c r="C244" i="5"/>
  <c r="D244" i="5"/>
  <c r="E244" i="5"/>
  <c r="B241" i="5"/>
  <c r="C241" i="5"/>
  <c r="D241" i="5"/>
  <c r="E241" i="5"/>
  <c r="B242" i="5"/>
  <c r="C242" i="5"/>
  <c r="D242" i="5"/>
  <c r="E242" i="5"/>
  <c r="B236" i="5"/>
  <c r="C236" i="5"/>
  <c r="D236" i="5"/>
  <c r="E236" i="5"/>
  <c r="B237" i="5"/>
  <c r="C237" i="5"/>
  <c r="D237" i="5"/>
  <c r="E237" i="5"/>
  <c r="B238" i="5"/>
  <c r="C238" i="5"/>
  <c r="D238" i="5"/>
  <c r="E238" i="5"/>
  <c r="B239" i="5"/>
  <c r="C239" i="5"/>
  <c r="D239" i="5"/>
  <c r="E239" i="5"/>
  <c r="B240" i="5"/>
  <c r="C240" i="5"/>
  <c r="D240" i="5"/>
  <c r="E240" i="5"/>
  <c r="B233" i="5"/>
  <c r="C233" i="5"/>
  <c r="D233" i="5"/>
  <c r="E233" i="5"/>
  <c r="B234" i="5"/>
  <c r="C234" i="5"/>
  <c r="D234" i="5"/>
  <c r="E234" i="5"/>
  <c r="B235" i="5"/>
  <c r="C235" i="5"/>
  <c r="D235" i="5"/>
  <c r="E235" i="5"/>
  <c r="B229" i="5"/>
  <c r="C229" i="5"/>
  <c r="D229" i="5"/>
  <c r="E229" i="5"/>
  <c r="B230" i="5"/>
  <c r="C230" i="5"/>
  <c r="D230" i="5"/>
  <c r="E230" i="5"/>
  <c r="B231" i="5"/>
  <c r="C231" i="5"/>
  <c r="D231" i="5"/>
  <c r="E231" i="5"/>
  <c r="B225" i="5"/>
  <c r="C225" i="5"/>
  <c r="D225" i="5"/>
  <c r="E225" i="5"/>
  <c r="B226" i="5"/>
  <c r="C226" i="5"/>
  <c r="D226" i="5"/>
  <c r="E226" i="5"/>
  <c r="B227" i="5"/>
  <c r="C227" i="5"/>
  <c r="D227" i="5"/>
  <c r="E227" i="5"/>
  <c r="B228" i="5"/>
  <c r="C228" i="5"/>
  <c r="D228" i="5"/>
  <c r="E228" i="5"/>
  <c r="B223" i="5"/>
  <c r="C223" i="5"/>
  <c r="D223" i="5"/>
  <c r="O232" i="2"/>
  <c r="E223" i="5" s="1"/>
  <c r="B224" i="5"/>
  <c r="C224" i="5"/>
  <c r="O233" i="2"/>
  <c r="E224" i="5" s="1"/>
  <c r="B222" i="5"/>
  <c r="C222" i="5"/>
  <c r="D222" i="5"/>
  <c r="O224" i="2"/>
  <c r="E222" i="5" s="1"/>
  <c r="B219" i="5"/>
  <c r="C219" i="5"/>
  <c r="D219" i="5"/>
  <c r="O211" i="2"/>
  <c r="E219" i="5" s="1"/>
  <c r="B220" i="5"/>
  <c r="C220" i="5"/>
  <c r="D220" i="5"/>
  <c r="O212" i="2"/>
  <c r="E220" i="5" s="1"/>
  <c r="B221" i="5"/>
  <c r="C221" i="5"/>
  <c r="D221" i="5"/>
  <c r="O213" i="2"/>
  <c r="E221" i="5" s="1"/>
  <c r="B218" i="5"/>
  <c r="C218" i="5"/>
  <c r="D218" i="5"/>
  <c r="E218" i="5"/>
  <c r="B215" i="5"/>
  <c r="C215" i="5"/>
  <c r="D215" i="5"/>
  <c r="E215" i="5"/>
  <c r="B216" i="5"/>
  <c r="C216" i="5"/>
  <c r="D216" i="5"/>
  <c r="E216" i="5"/>
  <c r="B217" i="5"/>
  <c r="C217" i="5"/>
  <c r="D217" i="5"/>
  <c r="E217" i="5"/>
  <c r="B213" i="5"/>
  <c r="C213" i="5"/>
  <c r="D213" i="5"/>
  <c r="E213" i="5"/>
  <c r="B214" i="5"/>
  <c r="C214" i="5"/>
  <c r="D214" i="5"/>
  <c r="E214" i="5"/>
  <c r="B210" i="5"/>
  <c r="C210" i="5"/>
  <c r="D210" i="5"/>
  <c r="E210" i="5"/>
  <c r="B211" i="5"/>
  <c r="C211" i="5"/>
  <c r="D211" i="5"/>
  <c r="E211" i="5"/>
  <c r="B212" i="5"/>
  <c r="C212" i="5"/>
  <c r="D212" i="5"/>
  <c r="E212" i="5"/>
  <c r="B209" i="5"/>
  <c r="C209" i="5"/>
  <c r="D209" i="5"/>
  <c r="E209" i="5"/>
  <c r="B207" i="5"/>
  <c r="C207" i="5"/>
  <c r="D207" i="5"/>
  <c r="E207" i="5"/>
  <c r="B208" i="5"/>
  <c r="C208" i="5"/>
  <c r="D208" i="5"/>
  <c r="E208" i="5"/>
  <c r="B206" i="5"/>
  <c r="C206" i="5"/>
  <c r="D206" i="5"/>
  <c r="E206" i="5"/>
  <c r="B204" i="5"/>
  <c r="C204" i="5"/>
  <c r="D204" i="5"/>
  <c r="E204" i="5"/>
  <c r="B205" i="5"/>
  <c r="C205" i="5"/>
  <c r="D205" i="5"/>
  <c r="E205" i="5"/>
  <c r="B203" i="5"/>
  <c r="C203" i="5"/>
  <c r="D203" i="5"/>
  <c r="E203" i="5"/>
  <c r="B201" i="5"/>
  <c r="C201" i="5"/>
  <c r="D201" i="5"/>
  <c r="E201" i="5"/>
  <c r="B202" i="5"/>
  <c r="C202" i="5"/>
  <c r="D202" i="5"/>
  <c r="E202" i="5"/>
  <c r="B199" i="5"/>
  <c r="C199" i="5"/>
  <c r="D199" i="5"/>
  <c r="E199" i="5"/>
  <c r="B200" i="5"/>
  <c r="C200" i="5"/>
  <c r="D200" i="5"/>
  <c r="E200" i="5"/>
  <c r="B197" i="5"/>
  <c r="C197" i="5"/>
  <c r="D197" i="5"/>
  <c r="E197" i="5"/>
  <c r="B198" i="5"/>
  <c r="C198" i="5"/>
  <c r="D198" i="5"/>
  <c r="E198" i="5"/>
  <c r="B194" i="5"/>
  <c r="C194" i="5"/>
  <c r="D194" i="5"/>
  <c r="E194" i="5"/>
  <c r="B195" i="5"/>
  <c r="C195" i="5"/>
  <c r="D195" i="5"/>
  <c r="E195" i="5"/>
  <c r="B196" i="5"/>
  <c r="C196" i="5"/>
  <c r="D196" i="5"/>
  <c r="E196" i="5"/>
  <c r="B193" i="5"/>
  <c r="C193" i="5"/>
  <c r="D193" i="5"/>
  <c r="E193" i="5"/>
  <c r="B190" i="5"/>
  <c r="C190" i="5"/>
  <c r="D190" i="5"/>
  <c r="E190" i="5"/>
  <c r="B191" i="5"/>
  <c r="C191" i="5"/>
  <c r="D191" i="5"/>
  <c r="E191" i="5"/>
  <c r="B192" i="5"/>
  <c r="C192" i="5"/>
  <c r="D192" i="5"/>
  <c r="E192" i="5"/>
  <c r="B189" i="5"/>
  <c r="C189" i="5"/>
  <c r="D189" i="5"/>
  <c r="E189" i="5"/>
  <c r="B188" i="5"/>
  <c r="C188" i="5"/>
  <c r="D188" i="5"/>
  <c r="E188" i="5"/>
  <c r="B186" i="5"/>
  <c r="C186" i="5"/>
  <c r="D186" i="5"/>
  <c r="E186" i="5"/>
  <c r="B187" i="5"/>
  <c r="C187" i="5"/>
  <c r="D187" i="5"/>
  <c r="E187" i="5"/>
  <c r="B184" i="5"/>
  <c r="C184" i="5"/>
  <c r="D184" i="5"/>
  <c r="E184" i="5"/>
  <c r="B185" i="5"/>
  <c r="C185" i="5"/>
  <c r="D185" i="5"/>
  <c r="E185" i="5"/>
  <c r="F245" i="5"/>
  <c r="F246" i="5"/>
  <c r="F247" i="5"/>
  <c r="F248" i="5"/>
  <c r="F243" i="5"/>
  <c r="F244" i="5"/>
  <c r="F241" i="5"/>
  <c r="F242" i="5"/>
  <c r="F236" i="5"/>
  <c r="F237" i="5"/>
  <c r="F238" i="5"/>
  <c r="F239" i="5"/>
  <c r="F240" i="5"/>
  <c r="F233" i="5"/>
  <c r="F234" i="5"/>
  <c r="F235" i="5"/>
  <c r="F229" i="5"/>
  <c r="F230" i="5"/>
  <c r="F231" i="5"/>
  <c r="F225" i="5"/>
  <c r="F226" i="5"/>
  <c r="F227" i="5"/>
  <c r="F228" i="5"/>
  <c r="F223" i="5"/>
  <c r="F224" i="5"/>
  <c r="F222" i="5"/>
  <c r="F219" i="5"/>
  <c r="F220" i="5"/>
  <c r="F221" i="5"/>
  <c r="F218" i="5"/>
  <c r="F215" i="5"/>
  <c r="F216" i="5"/>
  <c r="F217" i="5"/>
  <c r="F213" i="5"/>
  <c r="F214" i="5"/>
  <c r="F210" i="5"/>
  <c r="F211" i="5"/>
  <c r="F212" i="5"/>
  <c r="F209" i="5"/>
  <c r="F207" i="5"/>
  <c r="F208" i="5"/>
  <c r="F206" i="5"/>
  <c r="F204" i="5"/>
  <c r="F205" i="5"/>
  <c r="F203" i="5"/>
  <c r="F201" i="5"/>
  <c r="F202" i="5"/>
  <c r="F199" i="5"/>
  <c r="F200" i="5"/>
  <c r="F197" i="5"/>
  <c r="F198" i="5"/>
  <c r="F194" i="5"/>
  <c r="F195" i="5"/>
  <c r="F196" i="5"/>
  <c r="F193" i="5"/>
  <c r="F190" i="5"/>
  <c r="F191" i="5"/>
  <c r="F192" i="5"/>
  <c r="F189" i="5"/>
  <c r="F188" i="5"/>
  <c r="F186" i="5"/>
  <c r="F187" i="5"/>
  <c r="F184" i="5"/>
  <c r="F185" i="5"/>
  <c r="B181" i="5"/>
  <c r="C181" i="5"/>
  <c r="D181" i="5"/>
  <c r="E181" i="5"/>
  <c r="B182" i="5"/>
  <c r="C182" i="5"/>
  <c r="D182" i="5"/>
  <c r="E182" i="5"/>
  <c r="B176" i="5"/>
  <c r="C176" i="5"/>
  <c r="D176" i="5"/>
  <c r="E176" i="5"/>
  <c r="B177" i="5"/>
  <c r="C177" i="5"/>
  <c r="D177" i="5"/>
  <c r="E177" i="5"/>
  <c r="B178" i="5"/>
  <c r="C178" i="5"/>
  <c r="D178" i="5"/>
  <c r="E178" i="5"/>
  <c r="B179" i="5"/>
  <c r="C179" i="5"/>
  <c r="D179" i="5"/>
  <c r="E179" i="5"/>
  <c r="B180" i="5"/>
  <c r="C180" i="5"/>
  <c r="D180" i="5"/>
  <c r="E180" i="5"/>
  <c r="B175" i="5"/>
  <c r="C175" i="5"/>
  <c r="D175" i="5"/>
  <c r="E175" i="5"/>
  <c r="B169" i="5"/>
  <c r="C169" i="5"/>
  <c r="D169" i="5"/>
  <c r="E169" i="5"/>
  <c r="B170" i="5"/>
  <c r="C170" i="5"/>
  <c r="D170" i="5"/>
  <c r="E170" i="5"/>
  <c r="B171" i="5"/>
  <c r="C171" i="5"/>
  <c r="D171" i="5"/>
  <c r="E171" i="5"/>
  <c r="B172" i="5"/>
  <c r="C172" i="5"/>
  <c r="D172" i="5"/>
  <c r="E172" i="5"/>
  <c r="B173" i="5"/>
  <c r="C173" i="5"/>
  <c r="D173" i="5"/>
  <c r="E173" i="5"/>
  <c r="B174" i="5"/>
  <c r="C174" i="5"/>
  <c r="D174" i="5"/>
  <c r="E174" i="5"/>
  <c r="B167" i="5"/>
  <c r="C167" i="5"/>
  <c r="D167" i="5"/>
  <c r="E167" i="5"/>
  <c r="B168" i="5"/>
  <c r="C168" i="5"/>
  <c r="D168" i="5"/>
  <c r="E168" i="5"/>
  <c r="B166" i="5"/>
  <c r="C166" i="5"/>
  <c r="D166" i="5"/>
  <c r="E166" i="5"/>
  <c r="F181" i="5"/>
  <c r="F182" i="5"/>
  <c r="F176" i="5"/>
  <c r="F177" i="5"/>
  <c r="F178" i="5"/>
  <c r="F179" i="5"/>
  <c r="F180" i="5"/>
  <c r="F175" i="5"/>
  <c r="F169" i="5"/>
  <c r="F170" i="5"/>
  <c r="F171" i="5"/>
  <c r="F172" i="5"/>
  <c r="F173" i="5"/>
  <c r="F174" i="5"/>
  <c r="F167" i="5"/>
  <c r="F168" i="5"/>
  <c r="F166" i="5"/>
  <c r="C37" i="1"/>
  <c r="B165" i="5" s="1"/>
  <c r="B153" i="5"/>
  <c r="B164" i="5"/>
  <c r="C164" i="5"/>
  <c r="O229" i="2"/>
  <c r="E164" i="5" s="1"/>
  <c r="B161" i="5"/>
  <c r="C161" i="5"/>
  <c r="D161" i="5"/>
  <c r="E161" i="5"/>
  <c r="B162" i="5"/>
  <c r="C162" i="5"/>
  <c r="D162" i="5"/>
  <c r="E162" i="5"/>
  <c r="B163" i="5"/>
  <c r="C163" i="5"/>
  <c r="D163" i="5"/>
  <c r="E163" i="5"/>
  <c r="B159" i="5"/>
  <c r="C159" i="5"/>
  <c r="D159" i="5"/>
  <c r="E159" i="5"/>
  <c r="B160" i="5"/>
  <c r="C160" i="5"/>
  <c r="D160" i="5"/>
  <c r="E160" i="5"/>
  <c r="B158" i="5"/>
  <c r="C158" i="5"/>
  <c r="D158" i="5"/>
  <c r="E158" i="5"/>
  <c r="B155" i="5"/>
  <c r="C155" i="5"/>
  <c r="D155" i="5"/>
  <c r="E155" i="5"/>
  <c r="B156" i="5"/>
  <c r="C156" i="5"/>
  <c r="D156" i="5"/>
  <c r="E156" i="5"/>
  <c r="B157" i="5"/>
  <c r="C157" i="5"/>
  <c r="D157" i="5"/>
  <c r="E157" i="5"/>
  <c r="B154" i="5"/>
  <c r="C154" i="5"/>
  <c r="D154" i="5"/>
  <c r="E154" i="5"/>
  <c r="F164" i="5"/>
  <c r="F161" i="5"/>
  <c r="F162" i="5"/>
  <c r="F163" i="5"/>
  <c r="F159" i="5"/>
  <c r="F160" i="5"/>
  <c r="F158" i="5"/>
  <c r="F155" i="5"/>
  <c r="F156" i="5"/>
  <c r="F157" i="5"/>
  <c r="F154" i="5"/>
  <c r="F152" i="5"/>
  <c r="F151" i="5"/>
  <c r="F150" i="5"/>
  <c r="F149" i="5"/>
  <c r="F148" i="5"/>
  <c r="F146" i="5"/>
  <c r="F147" i="5"/>
  <c r="F145" i="5"/>
  <c r="F144" i="5"/>
  <c r="F143" i="5"/>
  <c r="F142" i="5"/>
  <c r="F141" i="5"/>
  <c r="F140" i="5"/>
  <c r="F139" i="5"/>
  <c r="F138" i="5"/>
  <c r="F137" i="5"/>
  <c r="F136" i="5"/>
  <c r="F135" i="5"/>
  <c r="B152" i="5"/>
  <c r="C152" i="5"/>
  <c r="D152" i="5"/>
  <c r="O231" i="2"/>
  <c r="E152" i="5" s="1"/>
  <c r="B151" i="5"/>
  <c r="C151" i="5"/>
  <c r="D151" i="5"/>
  <c r="O219" i="2"/>
  <c r="E151" i="5" s="1"/>
  <c r="B150" i="5"/>
  <c r="C150" i="5"/>
  <c r="D150" i="5"/>
  <c r="O217" i="2"/>
  <c r="E150" i="5" s="1"/>
  <c r="B149" i="5"/>
  <c r="C149" i="5"/>
  <c r="D149" i="5"/>
  <c r="O215" i="2"/>
  <c r="E149" i="5" s="1"/>
  <c r="B148" i="5"/>
  <c r="C148" i="5"/>
  <c r="D148" i="5"/>
  <c r="E148" i="5"/>
  <c r="B146" i="5"/>
  <c r="C146" i="5"/>
  <c r="D146" i="5"/>
  <c r="E146" i="5"/>
  <c r="B147" i="5"/>
  <c r="C147" i="5"/>
  <c r="D147" i="5"/>
  <c r="E147" i="5"/>
  <c r="B145" i="5"/>
  <c r="C145" i="5"/>
  <c r="D145" i="5"/>
  <c r="E145" i="5"/>
  <c r="B144" i="5"/>
  <c r="C144" i="5"/>
  <c r="D144" i="5"/>
  <c r="E144" i="5"/>
  <c r="B143" i="5"/>
  <c r="C143" i="5"/>
  <c r="D143" i="5"/>
  <c r="E143" i="5"/>
  <c r="B142" i="5"/>
  <c r="C142" i="5"/>
  <c r="D142" i="5"/>
  <c r="E142" i="5"/>
  <c r="B141" i="5"/>
  <c r="C141" i="5"/>
  <c r="D141" i="5"/>
  <c r="E141" i="5"/>
  <c r="B140" i="5"/>
  <c r="C140" i="5"/>
  <c r="D140" i="5"/>
  <c r="E140" i="5"/>
  <c r="B139" i="5"/>
  <c r="C139" i="5"/>
  <c r="D139" i="5"/>
  <c r="E139" i="5"/>
  <c r="B138" i="5"/>
  <c r="C138" i="5"/>
  <c r="D138" i="5"/>
  <c r="E138" i="5"/>
  <c r="B137" i="5"/>
  <c r="C137" i="5"/>
  <c r="D137" i="5"/>
  <c r="E137" i="5"/>
  <c r="B136" i="5"/>
  <c r="C136" i="5"/>
  <c r="D136" i="5"/>
  <c r="E136" i="5"/>
  <c r="B135" i="5"/>
  <c r="C135" i="5"/>
  <c r="D135" i="5"/>
  <c r="E135" i="5"/>
  <c r="B134" i="5"/>
  <c r="B133" i="5"/>
  <c r="C133" i="5"/>
  <c r="D133" i="5"/>
  <c r="O230" i="2"/>
  <c r="E119" i="3" s="1"/>
  <c r="B132" i="5"/>
  <c r="C132" i="5"/>
  <c r="O218" i="2"/>
  <c r="E132" i="5" s="1"/>
  <c r="B131" i="5"/>
  <c r="C131" i="5"/>
  <c r="D131" i="5"/>
  <c r="O216" i="2"/>
  <c r="E131" i="5" s="1"/>
  <c r="B130" i="5"/>
  <c r="C130" i="5"/>
  <c r="O214" i="2"/>
  <c r="E130" i="5" s="1"/>
  <c r="B129" i="5"/>
  <c r="C129" i="5"/>
  <c r="D129" i="5"/>
  <c r="E129" i="5"/>
  <c r="B128" i="5"/>
  <c r="C128" i="5"/>
  <c r="D128" i="5"/>
  <c r="E128" i="5"/>
  <c r="B127" i="5"/>
  <c r="C127" i="5"/>
  <c r="D127" i="5"/>
  <c r="E127" i="5"/>
  <c r="B126" i="5"/>
  <c r="C126" i="5"/>
  <c r="D126" i="5"/>
  <c r="E126" i="5"/>
  <c r="B125" i="5"/>
  <c r="C125" i="5"/>
  <c r="D125" i="5"/>
  <c r="E125" i="5"/>
  <c r="B124" i="5"/>
  <c r="C124" i="5"/>
  <c r="D124" i="5"/>
  <c r="E124" i="5"/>
  <c r="B123" i="5"/>
  <c r="C123" i="5"/>
  <c r="D123" i="5"/>
  <c r="E123" i="5"/>
  <c r="B122" i="5"/>
  <c r="C122" i="5"/>
  <c r="D122" i="5"/>
  <c r="E122" i="5"/>
  <c r="B121" i="5"/>
  <c r="C121" i="5"/>
  <c r="D121" i="5"/>
  <c r="E121" i="5"/>
  <c r="B120" i="5"/>
  <c r="C120" i="5"/>
  <c r="D120" i="5"/>
  <c r="E120" i="5"/>
  <c r="B118" i="5"/>
  <c r="C118" i="5"/>
  <c r="D118" i="5"/>
  <c r="E118" i="5"/>
  <c r="B119" i="5"/>
  <c r="C119" i="5"/>
  <c r="D119" i="5"/>
  <c r="E119" i="5"/>
  <c r="B117" i="5"/>
  <c r="C117" i="5"/>
  <c r="D117" i="5"/>
  <c r="E117" i="5"/>
  <c r="B116" i="5"/>
  <c r="C116" i="5"/>
  <c r="D116" i="5"/>
  <c r="E116" i="5"/>
  <c r="B115" i="5"/>
  <c r="C115" i="5"/>
  <c r="D115" i="5"/>
  <c r="E115" i="5"/>
  <c r="F133" i="5"/>
  <c r="F132" i="5"/>
  <c r="F131" i="5"/>
  <c r="F130" i="5"/>
  <c r="F129" i="5"/>
  <c r="F128" i="5"/>
  <c r="F127" i="5"/>
  <c r="F126" i="5"/>
  <c r="F125" i="5"/>
  <c r="F124" i="5"/>
  <c r="F123" i="5"/>
  <c r="F122" i="5"/>
  <c r="F121" i="5"/>
  <c r="F120" i="5"/>
  <c r="F118" i="5"/>
  <c r="F119" i="5"/>
  <c r="F117" i="5"/>
  <c r="F116" i="5"/>
  <c r="F115" i="5"/>
  <c r="B114" i="5"/>
  <c r="B113" i="5"/>
  <c r="B112" i="5"/>
  <c r="C112" i="5"/>
  <c r="D112" i="5"/>
  <c r="E112" i="5"/>
  <c r="B110" i="5"/>
  <c r="C110" i="5"/>
  <c r="D110" i="5"/>
  <c r="O234" i="2"/>
  <c r="E110" i="5" s="1"/>
  <c r="B111" i="5"/>
  <c r="C111" i="5"/>
  <c r="D111" i="5"/>
  <c r="O235" i="2"/>
  <c r="E111" i="5" s="1"/>
  <c r="B107" i="5"/>
  <c r="C107" i="5"/>
  <c r="D107" i="5"/>
  <c r="O226" i="2"/>
  <c r="E107" i="5" s="1"/>
  <c r="B108" i="5"/>
  <c r="C108" i="5"/>
  <c r="D108" i="5"/>
  <c r="O227" i="2"/>
  <c r="E108" i="5" s="1"/>
  <c r="B109" i="5"/>
  <c r="C109" i="5"/>
  <c r="D109" i="5"/>
  <c r="O228" i="2"/>
  <c r="E109" i="5" s="1"/>
  <c r="B106" i="5"/>
  <c r="C106" i="5"/>
  <c r="D106" i="5"/>
  <c r="E106" i="5"/>
  <c r="B105" i="5"/>
  <c r="C105" i="5"/>
  <c r="D105" i="5"/>
  <c r="E105" i="5"/>
  <c r="B104" i="5"/>
  <c r="C104" i="5"/>
  <c r="D104" i="5"/>
  <c r="E104" i="5"/>
  <c r="B102" i="5"/>
  <c r="C102" i="5"/>
  <c r="D102" i="5"/>
  <c r="E102" i="5"/>
  <c r="B103" i="5"/>
  <c r="C103" i="5"/>
  <c r="D103" i="5"/>
  <c r="E103" i="5"/>
  <c r="B99" i="5"/>
  <c r="C99" i="5"/>
  <c r="D99" i="5"/>
  <c r="E99" i="5"/>
  <c r="B100" i="5"/>
  <c r="C100" i="5"/>
  <c r="D100" i="5"/>
  <c r="E100" i="5"/>
  <c r="B101" i="5"/>
  <c r="C101" i="5"/>
  <c r="D101" i="5"/>
  <c r="E101" i="5"/>
  <c r="B97" i="5"/>
  <c r="C97" i="5"/>
  <c r="D97" i="5"/>
  <c r="E97" i="5"/>
  <c r="B98" i="5"/>
  <c r="C98" i="5"/>
  <c r="D98" i="5"/>
  <c r="E98" i="5"/>
  <c r="B89" i="5"/>
  <c r="C89" i="5"/>
  <c r="D89" i="5"/>
  <c r="E89" i="5"/>
  <c r="B90" i="5"/>
  <c r="C90" i="5"/>
  <c r="D90" i="5"/>
  <c r="E90" i="5"/>
  <c r="B91" i="5"/>
  <c r="C91" i="5"/>
  <c r="D91" i="5"/>
  <c r="E91" i="5"/>
  <c r="B92" i="5"/>
  <c r="C92" i="5"/>
  <c r="D92" i="5"/>
  <c r="E92" i="5"/>
  <c r="B93" i="5"/>
  <c r="C93" i="5"/>
  <c r="D93" i="5"/>
  <c r="E93" i="5"/>
  <c r="B94" i="5"/>
  <c r="C94" i="5"/>
  <c r="D94" i="5"/>
  <c r="E94" i="5"/>
  <c r="B95" i="5"/>
  <c r="C95" i="5"/>
  <c r="D95" i="5"/>
  <c r="E95" i="5"/>
  <c r="B96" i="5"/>
  <c r="C96" i="5"/>
  <c r="D96" i="5"/>
  <c r="E96" i="5"/>
  <c r="B85" i="5"/>
  <c r="C85" i="5"/>
  <c r="D85" i="5"/>
  <c r="E85" i="5"/>
  <c r="B86" i="5"/>
  <c r="C86" i="5"/>
  <c r="D86" i="5"/>
  <c r="E86" i="5"/>
  <c r="B87" i="5"/>
  <c r="C87" i="5"/>
  <c r="D87" i="5"/>
  <c r="E87" i="5"/>
  <c r="B88" i="5"/>
  <c r="C88" i="5"/>
  <c r="D88" i="5"/>
  <c r="E88" i="5"/>
  <c r="B78" i="5"/>
  <c r="C78" i="5"/>
  <c r="D78" i="5"/>
  <c r="E78" i="5"/>
  <c r="B79" i="5"/>
  <c r="C79" i="5"/>
  <c r="D79" i="5"/>
  <c r="E79" i="5"/>
  <c r="B80" i="5"/>
  <c r="C80" i="5"/>
  <c r="D80" i="5"/>
  <c r="E80" i="5"/>
  <c r="B81" i="5"/>
  <c r="C81" i="5"/>
  <c r="D81" i="5"/>
  <c r="E81" i="5"/>
  <c r="B82" i="5"/>
  <c r="C82" i="5"/>
  <c r="D82" i="5"/>
  <c r="E82" i="5"/>
  <c r="B83" i="5"/>
  <c r="C83" i="5"/>
  <c r="D83" i="5"/>
  <c r="E83" i="5"/>
  <c r="B84" i="5"/>
  <c r="C84" i="5"/>
  <c r="D84" i="5"/>
  <c r="E84" i="5"/>
  <c r="B76" i="5"/>
  <c r="C76" i="5"/>
  <c r="D76" i="5"/>
  <c r="E76" i="5"/>
  <c r="B77" i="5"/>
  <c r="C77" i="5"/>
  <c r="D77" i="5"/>
  <c r="E77" i="5"/>
  <c r="B74" i="5"/>
  <c r="C74" i="5"/>
  <c r="D74" i="5"/>
  <c r="E74" i="5"/>
  <c r="B75" i="5"/>
  <c r="C75" i="5"/>
  <c r="D75" i="5"/>
  <c r="E75" i="5"/>
  <c r="B72" i="5"/>
  <c r="C72" i="5"/>
  <c r="D72" i="5"/>
  <c r="E72" i="5"/>
  <c r="B73" i="5"/>
  <c r="C73" i="5"/>
  <c r="D73" i="5"/>
  <c r="E73" i="5"/>
  <c r="B71" i="5"/>
  <c r="C71" i="5"/>
  <c r="D71" i="5"/>
  <c r="E71" i="5"/>
  <c r="B66" i="5"/>
  <c r="C66" i="5"/>
  <c r="D66" i="5"/>
  <c r="E66" i="5"/>
  <c r="B67" i="5"/>
  <c r="C67" i="5"/>
  <c r="D67" i="5"/>
  <c r="E67" i="5"/>
  <c r="B68" i="5"/>
  <c r="C68" i="5"/>
  <c r="D68" i="5"/>
  <c r="E68" i="5"/>
  <c r="B69" i="5"/>
  <c r="C69" i="5"/>
  <c r="D69" i="5"/>
  <c r="E69" i="5"/>
  <c r="B70" i="5"/>
  <c r="C70" i="5"/>
  <c r="D70" i="5"/>
  <c r="E70" i="5"/>
  <c r="B63" i="5"/>
  <c r="C63" i="5"/>
  <c r="D63" i="5"/>
  <c r="E63" i="5"/>
  <c r="B64" i="5"/>
  <c r="C64" i="5"/>
  <c r="D64" i="5"/>
  <c r="E64" i="5"/>
  <c r="B65" i="5"/>
  <c r="C65" i="5"/>
  <c r="D65" i="5"/>
  <c r="E65" i="5"/>
  <c r="F112" i="5"/>
  <c r="F110" i="5"/>
  <c r="F111" i="5"/>
  <c r="F107" i="5"/>
  <c r="F108" i="5"/>
  <c r="F109" i="5"/>
  <c r="F106" i="5"/>
  <c r="F105" i="5"/>
  <c r="F104" i="5"/>
  <c r="F102" i="5"/>
  <c r="F103" i="5"/>
  <c r="F99" i="5"/>
  <c r="F100" i="5"/>
  <c r="F101" i="5"/>
  <c r="F97" i="5"/>
  <c r="F98" i="5"/>
  <c r="F89" i="5"/>
  <c r="F90" i="5"/>
  <c r="F91" i="5"/>
  <c r="F92" i="5"/>
  <c r="F93" i="5"/>
  <c r="F94" i="5"/>
  <c r="F95" i="5"/>
  <c r="F96" i="5"/>
  <c r="F85" i="5"/>
  <c r="F86" i="5"/>
  <c r="F87" i="5"/>
  <c r="F88" i="5"/>
  <c r="F78" i="5"/>
  <c r="F79" i="5"/>
  <c r="F80" i="5"/>
  <c r="F81" i="5"/>
  <c r="F82" i="5"/>
  <c r="F83" i="5"/>
  <c r="F84" i="5"/>
  <c r="F76" i="5"/>
  <c r="F77" i="5"/>
  <c r="F74" i="5"/>
  <c r="F75" i="5"/>
  <c r="F72" i="5"/>
  <c r="F73" i="5"/>
  <c r="F71" i="5"/>
  <c r="F66" i="5"/>
  <c r="F67" i="5"/>
  <c r="F68" i="5"/>
  <c r="F69" i="5"/>
  <c r="F70" i="5"/>
  <c r="F63" i="5"/>
  <c r="F64" i="5"/>
  <c r="F65" i="5"/>
  <c r="C32" i="1"/>
  <c r="B60" i="5"/>
  <c r="C60" i="5"/>
  <c r="D60" i="5"/>
  <c r="E60" i="5"/>
  <c r="B61" i="5"/>
  <c r="C61" i="5"/>
  <c r="D61" i="5"/>
  <c r="E61" i="5"/>
  <c r="B59" i="5"/>
  <c r="C59" i="5"/>
  <c r="D59" i="5"/>
  <c r="E59" i="5"/>
  <c r="B56" i="5"/>
  <c r="C56" i="5"/>
  <c r="D56" i="5"/>
  <c r="O221" i="2"/>
  <c r="E56" i="5" s="1"/>
  <c r="B57" i="5"/>
  <c r="C57" i="5"/>
  <c r="D57" i="5"/>
  <c r="O222" i="2"/>
  <c r="E57" i="5" s="1"/>
  <c r="B58" i="5"/>
  <c r="C58" i="5"/>
  <c r="D58" i="5"/>
  <c r="O223" i="2"/>
  <c r="E58" i="5" s="1"/>
  <c r="B55" i="5"/>
  <c r="C55" i="5"/>
  <c r="D55" i="5"/>
  <c r="E55" i="5"/>
  <c r="B52" i="5"/>
  <c r="C52" i="5"/>
  <c r="D52" i="5"/>
  <c r="E52" i="5"/>
  <c r="B53" i="5"/>
  <c r="C53" i="5"/>
  <c r="D53" i="5"/>
  <c r="E53" i="5"/>
  <c r="B54" i="5"/>
  <c r="C54" i="5"/>
  <c r="D54" i="5"/>
  <c r="E54" i="5"/>
  <c r="B51" i="5"/>
  <c r="C51" i="5"/>
  <c r="D51" i="5"/>
  <c r="E51" i="5"/>
  <c r="B49" i="5"/>
  <c r="C49" i="5"/>
  <c r="D49" i="5"/>
  <c r="E49" i="5"/>
  <c r="B50" i="5"/>
  <c r="C50" i="5"/>
  <c r="D50" i="5"/>
  <c r="E50" i="5"/>
  <c r="B46" i="5"/>
  <c r="C46" i="5"/>
  <c r="D46" i="5"/>
  <c r="E46" i="5"/>
  <c r="B47" i="5"/>
  <c r="C47" i="5"/>
  <c r="D47" i="5"/>
  <c r="E47" i="5"/>
  <c r="B48" i="5"/>
  <c r="C48" i="5"/>
  <c r="D48" i="5"/>
  <c r="E48" i="5"/>
  <c r="B45" i="5"/>
  <c r="C45" i="5"/>
  <c r="D45" i="5"/>
  <c r="E45" i="5"/>
  <c r="B44" i="5"/>
  <c r="C44" i="5"/>
  <c r="D44" i="5"/>
  <c r="E44" i="5"/>
  <c r="B42" i="5"/>
  <c r="C42" i="5"/>
  <c r="D42" i="5"/>
  <c r="E42" i="5"/>
  <c r="B43" i="5"/>
  <c r="C43" i="5"/>
  <c r="D43" i="5"/>
  <c r="E43" i="5"/>
  <c r="B39" i="5"/>
  <c r="C39" i="5"/>
  <c r="D39" i="5"/>
  <c r="E39" i="5"/>
  <c r="B40" i="5"/>
  <c r="C40" i="5"/>
  <c r="D40" i="5"/>
  <c r="E40" i="5"/>
  <c r="B41" i="5"/>
  <c r="C41" i="5"/>
  <c r="D41" i="5"/>
  <c r="E41" i="5"/>
  <c r="B38" i="5"/>
  <c r="C38" i="5"/>
  <c r="D38" i="5"/>
  <c r="E38" i="5"/>
  <c r="B36" i="5"/>
  <c r="C36" i="5"/>
  <c r="D36" i="5"/>
  <c r="E36" i="5"/>
  <c r="B37" i="5"/>
  <c r="C37" i="5"/>
  <c r="D37" i="5"/>
  <c r="E37" i="5"/>
  <c r="B35" i="5"/>
  <c r="C35" i="5"/>
  <c r="D35" i="5"/>
  <c r="E35" i="5"/>
  <c r="B32" i="5"/>
  <c r="C32" i="5"/>
  <c r="D32" i="5"/>
  <c r="E32" i="5"/>
  <c r="B33" i="5"/>
  <c r="C33" i="5"/>
  <c r="D33" i="5"/>
  <c r="E33" i="5"/>
  <c r="B34" i="5"/>
  <c r="C34" i="5"/>
  <c r="D34" i="5"/>
  <c r="E34" i="5"/>
  <c r="B28" i="5"/>
  <c r="C28" i="5"/>
  <c r="D28" i="5"/>
  <c r="E28" i="5"/>
  <c r="B29" i="5"/>
  <c r="C29" i="5"/>
  <c r="D29" i="5"/>
  <c r="E29" i="5"/>
  <c r="B30" i="5"/>
  <c r="C30" i="5"/>
  <c r="D30" i="5"/>
  <c r="E30" i="5"/>
  <c r="B31" i="5"/>
  <c r="C31" i="5"/>
  <c r="D31" i="5"/>
  <c r="E31" i="5"/>
  <c r="B18" i="5"/>
  <c r="C18" i="5"/>
  <c r="D18" i="5"/>
  <c r="E18" i="5"/>
  <c r="B19" i="5"/>
  <c r="C19" i="5"/>
  <c r="D19" i="5"/>
  <c r="E19" i="5"/>
  <c r="B20" i="5"/>
  <c r="C20" i="5"/>
  <c r="D20" i="5"/>
  <c r="E20" i="5"/>
  <c r="B21" i="5"/>
  <c r="C21" i="5"/>
  <c r="D21" i="5"/>
  <c r="E21" i="5"/>
  <c r="B22" i="5"/>
  <c r="C22" i="5"/>
  <c r="D22" i="5"/>
  <c r="E22" i="5"/>
  <c r="B23" i="5"/>
  <c r="C23" i="5"/>
  <c r="D23" i="5"/>
  <c r="E23" i="5"/>
  <c r="B24" i="5"/>
  <c r="C24" i="5"/>
  <c r="D24" i="5"/>
  <c r="E24" i="5"/>
  <c r="B25" i="5"/>
  <c r="C25" i="5"/>
  <c r="D25" i="5"/>
  <c r="E25" i="5"/>
  <c r="B26" i="5"/>
  <c r="C26" i="5"/>
  <c r="D26" i="5"/>
  <c r="E26" i="5"/>
  <c r="B27" i="5"/>
  <c r="C27" i="5"/>
  <c r="D27" i="5"/>
  <c r="E27" i="5"/>
  <c r="B8" i="5"/>
  <c r="C8" i="5"/>
  <c r="D8" i="5"/>
  <c r="E8" i="5"/>
  <c r="B9" i="5"/>
  <c r="C9" i="5"/>
  <c r="D9" i="5"/>
  <c r="E9" i="5"/>
  <c r="B10" i="5"/>
  <c r="C10" i="5"/>
  <c r="D10" i="5"/>
  <c r="E10" i="5"/>
  <c r="B11" i="5"/>
  <c r="C11" i="5"/>
  <c r="D11" i="5"/>
  <c r="E11" i="5"/>
  <c r="C12" i="5"/>
  <c r="D12" i="5"/>
  <c r="E12" i="5"/>
  <c r="B13" i="5"/>
  <c r="C13" i="5"/>
  <c r="D13" i="5"/>
  <c r="E13" i="5"/>
  <c r="B14" i="5"/>
  <c r="C14" i="5"/>
  <c r="D14" i="5"/>
  <c r="E14" i="5"/>
  <c r="B15" i="5"/>
  <c r="C15" i="5"/>
  <c r="D15" i="5"/>
  <c r="E15" i="5"/>
  <c r="B16" i="5"/>
  <c r="C16" i="5"/>
  <c r="D16" i="5"/>
  <c r="E16" i="5"/>
  <c r="B17" i="5"/>
  <c r="C17" i="5"/>
  <c r="D17" i="5"/>
  <c r="E17" i="5"/>
  <c r="B4" i="5"/>
  <c r="C4" i="5"/>
  <c r="D4" i="5"/>
  <c r="E4" i="5"/>
  <c r="A5" i="5"/>
  <c r="B5" i="5"/>
  <c r="C5" i="5"/>
  <c r="D5" i="5"/>
  <c r="E5" i="5"/>
  <c r="A7" i="5"/>
  <c r="B7" i="5"/>
  <c r="C7" i="5"/>
  <c r="D7" i="5"/>
  <c r="E7" i="5"/>
  <c r="F60" i="5"/>
  <c r="F61" i="5"/>
  <c r="F59" i="5"/>
  <c r="F56" i="5"/>
  <c r="F57" i="5"/>
  <c r="F58" i="5"/>
  <c r="F55" i="5"/>
  <c r="F52" i="5"/>
  <c r="F53" i="5"/>
  <c r="F54" i="5"/>
  <c r="F51" i="5"/>
  <c r="F49" i="5"/>
  <c r="F50" i="5"/>
  <c r="F46" i="5"/>
  <c r="F47" i="5"/>
  <c r="F48" i="5"/>
  <c r="F45" i="5"/>
  <c r="F44" i="5"/>
  <c r="F42" i="5"/>
  <c r="F43" i="5"/>
  <c r="F39" i="5"/>
  <c r="F40" i="5"/>
  <c r="F41" i="5"/>
  <c r="F38" i="5"/>
  <c r="F36" i="5"/>
  <c r="F37" i="5"/>
  <c r="F35" i="5"/>
  <c r="F32" i="5"/>
  <c r="F33" i="5"/>
  <c r="F34" i="5"/>
  <c r="F28" i="5"/>
  <c r="F29" i="5"/>
  <c r="F30" i="5"/>
  <c r="F31" i="5"/>
  <c r="F18" i="5"/>
  <c r="F19" i="5"/>
  <c r="F20" i="5"/>
  <c r="F21" i="5"/>
  <c r="F22" i="5"/>
  <c r="F23" i="5"/>
  <c r="F24" i="5"/>
  <c r="F25" i="5"/>
  <c r="F26" i="5"/>
  <c r="F27" i="5"/>
  <c r="F8" i="5"/>
  <c r="F9" i="5"/>
  <c r="F10" i="5"/>
  <c r="F11" i="5"/>
  <c r="F12" i="5"/>
  <c r="F13" i="5"/>
  <c r="F14" i="5"/>
  <c r="F15" i="5"/>
  <c r="F16" i="5"/>
  <c r="F17" i="5"/>
  <c r="F4" i="5"/>
  <c r="F5" i="5"/>
  <c r="F7" i="5"/>
  <c r="C31" i="1"/>
  <c r="B3" i="5" s="1"/>
  <c r="Y3" i="2"/>
  <c r="AY9" i="2"/>
  <c r="AY10" i="2"/>
  <c r="AY16" i="2"/>
  <c r="AY23" i="2"/>
  <c r="AY26" i="2"/>
  <c r="AY28" i="2"/>
  <c r="AY29" i="2"/>
  <c r="AY34" i="2"/>
  <c r="AY42" i="2"/>
  <c r="AY43" i="2"/>
  <c r="AY46" i="2"/>
  <c r="AY56" i="2"/>
  <c r="AY58" i="2"/>
  <c r="AY63" i="2"/>
  <c r="AY70" i="2"/>
  <c r="AY86" i="2"/>
  <c r="AY96" i="2"/>
  <c r="AY100" i="2"/>
  <c r="AY102" i="2"/>
  <c r="AY107" i="2"/>
  <c r="AY111" i="2"/>
  <c r="AY119" i="2"/>
  <c r="AY132" i="2"/>
  <c r="AY134" i="2"/>
  <c r="AY154" i="2"/>
  <c r="AY155" i="2"/>
  <c r="AY159" i="2"/>
  <c r="AY161" i="2"/>
  <c r="AY162" i="2"/>
  <c r="AY164" i="2"/>
  <c r="AY167" i="2"/>
  <c r="AY170" i="2"/>
  <c r="AY172" i="2"/>
  <c r="AY174" i="2"/>
  <c r="AY175" i="2"/>
  <c r="AY176" i="2"/>
  <c r="AY177" i="2"/>
  <c r="AY199" i="2"/>
  <c r="AY208" i="2"/>
  <c r="AY209" i="2"/>
  <c r="AY211" i="2"/>
  <c r="AY212" i="2"/>
  <c r="AY224" i="2"/>
  <c r="AY226" i="2"/>
  <c r="AY236" i="2"/>
  <c r="AY238" i="2"/>
  <c r="AY242" i="2"/>
  <c r="AY246" i="2"/>
  <c r="AY247" i="2"/>
  <c r="AY250" i="2"/>
  <c r="AY256" i="2"/>
  <c r="AY259" i="2"/>
  <c r="AY261" i="2"/>
  <c r="AY262" i="2"/>
  <c r="AY268" i="2"/>
  <c r="AY271" i="2"/>
  <c r="AY273" i="2"/>
  <c r="AY280" i="2"/>
  <c r="AY285" i="2"/>
  <c r="AY286" i="2"/>
  <c r="AY287" i="2"/>
  <c r="AY289" i="2"/>
  <c r="BG9" i="2"/>
  <c r="BG12" i="2"/>
  <c r="BG14" i="2"/>
  <c r="BG16" i="2"/>
  <c r="BG23" i="2"/>
  <c r="BG26" i="2"/>
  <c r="BG28" i="2"/>
  <c r="BG34" i="2"/>
  <c r="BG43" i="2"/>
  <c r="BG46" i="2"/>
  <c r="BG53" i="2"/>
  <c r="BG56" i="2"/>
  <c r="BG59" i="2"/>
  <c r="BG62" i="2"/>
  <c r="BG71" i="2"/>
  <c r="BG76" i="2"/>
  <c r="BG79" i="2"/>
  <c r="BG86" i="2"/>
  <c r="BG88" i="2"/>
  <c r="BG97" i="2"/>
  <c r="BG106" i="2"/>
  <c r="BG113" i="2"/>
  <c r="BG119" i="2"/>
  <c r="BG126" i="2"/>
  <c r="BG132" i="2"/>
  <c r="BG134" i="2"/>
  <c r="BG139" i="2"/>
  <c r="BG154" i="2"/>
  <c r="BG155" i="2"/>
  <c r="BG159" i="2"/>
  <c r="BG161" i="2"/>
  <c r="BG162" i="2"/>
  <c r="BG164" i="2"/>
  <c r="BG166" i="2"/>
  <c r="BG167" i="2"/>
  <c r="BG170" i="2"/>
  <c r="BG172" i="2"/>
  <c r="BG174" i="2"/>
  <c r="BG175" i="2"/>
  <c r="BG176" i="2"/>
  <c r="BG177" i="2"/>
  <c r="BG182" i="2"/>
  <c r="BG185" i="2"/>
  <c r="BG186" i="2"/>
  <c r="BG203" i="2"/>
  <c r="BG204" i="2"/>
  <c r="BG206" i="2"/>
  <c r="BG209" i="2"/>
  <c r="BG212" i="2"/>
  <c r="BG215" i="2"/>
  <c r="BG217" i="2"/>
  <c r="BG226" i="2"/>
  <c r="BG227" i="2"/>
  <c r="BG234" i="2"/>
  <c r="BG236" i="2"/>
  <c r="BG240" i="2"/>
  <c r="BG242" i="2"/>
  <c r="BG246" i="2"/>
  <c r="BG248" i="2"/>
  <c r="BG249" i="2"/>
  <c r="BG250" i="2"/>
  <c r="BG256" i="2"/>
  <c r="BG258" i="2"/>
  <c r="BG259" i="2"/>
  <c r="BG271" i="2"/>
  <c r="BG284" i="2"/>
  <c r="BG290" i="2"/>
  <c r="BO8" i="2"/>
  <c r="BO9" i="2"/>
  <c r="BO12" i="2"/>
  <c r="BO13" i="2"/>
  <c r="BO19" i="2"/>
  <c r="BO23" i="2"/>
  <c r="BO26" i="2"/>
  <c r="BO28" i="2"/>
  <c r="BO29" i="2"/>
  <c r="BO34" i="2"/>
  <c r="BO46" i="2"/>
  <c r="BO47" i="2"/>
  <c r="BO56" i="2"/>
  <c r="BO59" i="2"/>
  <c r="BO62" i="2"/>
  <c r="BO63" i="2"/>
  <c r="BO64" i="2"/>
  <c r="BO71" i="2"/>
  <c r="BO76" i="2"/>
  <c r="BO83" i="2"/>
  <c r="BO86" i="2"/>
  <c r="BO94" i="2"/>
  <c r="BO96" i="2"/>
  <c r="BO102" i="2"/>
  <c r="AA106" i="2"/>
  <c r="BO112" i="2"/>
  <c r="BO113" i="2"/>
  <c r="BO119" i="2"/>
  <c r="BO125" i="2"/>
  <c r="BO130" i="2"/>
  <c r="BO132" i="2"/>
  <c r="BO156" i="2"/>
  <c r="BO161" i="2"/>
  <c r="BO166" i="2"/>
  <c r="BO177" i="2"/>
  <c r="BO181" i="2"/>
  <c r="BO182" i="2"/>
  <c r="BO185" i="2"/>
  <c r="BO186" i="2"/>
  <c r="BO187" i="2"/>
  <c r="BO188" i="2"/>
  <c r="BO206" i="2"/>
  <c r="BO209" i="2"/>
  <c r="AA211" i="2"/>
  <c r="BO211" i="2" s="1"/>
  <c r="BO215" i="2"/>
  <c r="BO217" i="2"/>
  <c r="BO226" i="2"/>
  <c r="BO234" i="2"/>
  <c r="BO236" i="2"/>
  <c r="BO242" i="2"/>
  <c r="BO250" i="2"/>
  <c r="BO256" i="2"/>
  <c r="BO259" i="2"/>
  <c r="BO261" i="2"/>
  <c r="BO262" i="2"/>
  <c r="BO268" i="2"/>
  <c r="BO271" i="2"/>
  <c r="BO273" i="2"/>
  <c r="BO286" i="2"/>
  <c r="BO287" i="2"/>
  <c r="Y291" i="2"/>
  <c r="BS3" i="2"/>
  <c r="BS4" i="2"/>
  <c r="BS7" i="2"/>
  <c r="BS6" i="2"/>
  <c r="BS8" i="2"/>
  <c r="BS9" i="2"/>
  <c r="BS10" i="2"/>
  <c r="BS11" i="2"/>
  <c r="BS12" i="2"/>
  <c r="BS13" i="2"/>
  <c r="BS14" i="2"/>
  <c r="BS15" i="2"/>
  <c r="BS16" i="2"/>
  <c r="BS17" i="2"/>
  <c r="BS18" i="2"/>
  <c r="BS19" i="2"/>
  <c r="BS20" i="2"/>
  <c r="BS21" i="2"/>
  <c r="BS22" i="2"/>
  <c r="BS23" i="2"/>
  <c r="BS24" i="2"/>
  <c r="BS25" i="2"/>
  <c r="BS26" i="2"/>
  <c r="BS27" i="2"/>
  <c r="BS28" i="2"/>
  <c r="BS29" i="2"/>
  <c r="BS30" i="2"/>
  <c r="BS31" i="2"/>
  <c r="BS32" i="2"/>
  <c r="BS33" i="2"/>
  <c r="BS34" i="2"/>
  <c r="BS35" i="2"/>
  <c r="BS36" i="2"/>
  <c r="BS37" i="2"/>
  <c r="BS38" i="2"/>
  <c r="BS39" i="2"/>
  <c r="BS40" i="2"/>
  <c r="BS41" i="2"/>
  <c r="BS42" i="2"/>
  <c r="BS43" i="2"/>
  <c r="BS44" i="2"/>
  <c r="BS45" i="2"/>
  <c r="BS46" i="2"/>
  <c r="BS47" i="2"/>
  <c r="BS48" i="2"/>
  <c r="BS49" i="2"/>
  <c r="BS50" i="2"/>
  <c r="BS51" i="2"/>
  <c r="BS52" i="2"/>
  <c r="BS53" i="2"/>
  <c r="BS54" i="2"/>
  <c r="BS55" i="2"/>
  <c r="BS56" i="2"/>
  <c r="BS57" i="2"/>
  <c r="BS58" i="2"/>
  <c r="BS59" i="2"/>
  <c r="BS60" i="2"/>
  <c r="BS62" i="2"/>
  <c r="BS63" i="2"/>
  <c r="BS65" i="2"/>
  <c r="BS66" i="2"/>
  <c r="BS67" i="2"/>
  <c r="BS68" i="2"/>
  <c r="BS69" i="2"/>
  <c r="BS70" i="2"/>
  <c r="BS72" i="2"/>
  <c r="BS73" i="2"/>
  <c r="BS76" i="2"/>
  <c r="BS77" i="2"/>
  <c r="BS78" i="2"/>
  <c r="BS79" i="2"/>
  <c r="BS80" i="2"/>
  <c r="BS81" i="2"/>
  <c r="BS83" i="2"/>
  <c r="BS84" i="2"/>
  <c r="BS85" i="2"/>
  <c r="BS86" i="2"/>
  <c r="BS87" i="2"/>
  <c r="BS88" i="2"/>
  <c r="BS89" i="2"/>
  <c r="BS90" i="2"/>
  <c r="BS91" i="2"/>
  <c r="BS92" i="2"/>
  <c r="BS93" i="2"/>
  <c r="BS94" i="2"/>
  <c r="BS95" i="2"/>
  <c r="BS96" i="2"/>
  <c r="BS97" i="2"/>
  <c r="BS98" i="2"/>
  <c r="BS99" i="2"/>
  <c r="BS100" i="2"/>
  <c r="BS101" i="2"/>
  <c r="BS102" i="2"/>
  <c r="BS103" i="2"/>
  <c r="BS104" i="2"/>
  <c r="BS105" i="2"/>
  <c r="BS106" i="2"/>
  <c r="BS107" i="2"/>
  <c r="BS108" i="2"/>
  <c r="BS109" i="2"/>
  <c r="BS110" i="2"/>
  <c r="BS111" i="2"/>
  <c r="BS112" i="2"/>
  <c r="BS113" i="2"/>
  <c r="BS115" i="2"/>
  <c r="BS116" i="2"/>
  <c r="BS117" i="2"/>
  <c r="BS118" i="2"/>
  <c r="BS119" i="2"/>
  <c r="BS120" i="2"/>
  <c r="BS121" i="2"/>
  <c r="BS122" i="2"/>
  <c r="BS123" i="2"/>
  <c r="BS124" i="2"/>
  <c r="BS125" i="2"/>
  <c r="BS126" i="2"/>
  <c r="BS127" i="2"/>
  <c r="BS128" i="2"/>
  <c r="BS129" i="2"/>
  <c r="BS130" i="2"/>
  <c r="BS132" i="2"/>
  <c r="BS133" i="2"/>
  <c r="BS134" i="2"/>
  <c r="BS135" i="2"/>
  <c r="BS136" i="2"/>
  <c r="BS137" i="2"/>
  <c r="BS138" i="2"/>
  <c r="BS139" i="2"/>
  <c r="BS141" i="2"/>
  <c r="BS143" i="2"/>
  <c r="BS144" i="2"/>
  <c r="BS145" i="2"/>
  <c r="BS146" i="2"/>
  <c r="BS147" i="2"/>
  <c r="BS149" i="2"/>
  <c r="BS151" i="2"/>
  <c r="BS153" i="2"/>
  <c r="BS154" i="2"/>
  <c r="BS155" i="2"/>
  <c r="BS156" i="2"/>
  <c r="BS157" i="2"/>
  <c r="BS158" i="2"/>
  <c r="BS159" i="2"/>
  <c r="BS160" i="2"/>
  <c r="BS161" i="2"/>
  <c r="BS162" i="2"/>
  <c r="BS163" i="2"/>
  <c r="BS164" i="2"/>
  <c r="BS165" i="2"/>
  <c r="BS166" i="2"/>
  <c r="BS167" i="2"/>
  <c r="BS168" i="2"/>
  <c r="BS169" i="2"/>
  <c r="BS170" i="2"/>
  <c r="BS171" i="2"/>
  <c r="BS172" i="2"/>
  <c r="BS173" i="2"/>
  <c r="BS174" i="2"/>
  <c r="BS175" i="2"/>
  <c r="BS176" i="2"/>
  <c r="BS177" i="2"/>
  <c r="BS178" i="2"/>
  <c r="BS179" i="2"/>
  <c r="BS180" i="2"/>
  <c r="BS182" i="2"/>
  <c r="BS183" i="2"/>
  <c r="BS184" i="2"/>
  <c r="BS185" i="2"/>
  <c r="BS187" i="2"/>
  <c r="BS189" i="2"/>
  <c r="BS190" i="2"/>
  <c r="BS192" i="2"/>
  <c r="BS193" i="2"/>
  <c r="BS194" i="2"/>
  <c r="BS195" i="2"/>
  <c r="BS196" i="2"/>
  <c r="BS197" i="2"/>
  <c r="BS198" i="2"/>
  <c r="BS199" i="2"/>
  <c r="BS200" i="2"/>
  <c r="BS202" i="2"/>
  <c r="BS203" i="2"/>
  <c r="BS204" i="2"/>
  <c r="BS205" i="2"/>
  <c r="BS207" i="2"/>
  <c r="BS208" i="2"/>
  <c r="BS209" i="2"/>
  <c r="BS210" i="2"/>
  <c r="BS211" i="2"/>
  <c r="BS212" i="2"/>
  <c r="BS213" i="2"/>
  <c r="BS215" i="2"/>
  <c r="BS217" i="2"/>
  <c r="BS219" i="2"/>
  <c r="BS220" i="2"/>
  <c r="BS221" i="2"/>
  <c r="BS222" i="2"/>
  <c r="BS223" i="2"/>
  <c r="BS224" i="2"/>
  <c r="BS225" i="2"/>
  <c r="BS226" i="2"/>
  <c r="BS227" i="2"/>
  <c r="BS228" i="2"/>
  <c r="BS229" i="2"/>
  <c r="BS231" i="2"/>
  <c r="BS232" i="2"/>
  <c r="BS233" i="2"/>
  <c r="BS234" i="2"/>
  <c r="BS235" i="2"/>
  <c r="BS236" i="2"/>
  <c r="BS237" i="2"/>
  <c r="BS238" i="2"/>
  <c r="BS239" i="2"/>
  <c r="BS240" i="2"/>
  <c r="BS241" i="2"/>
  <c r="BS242" i="2"/>
  <c r="BS243" i="2"/>
  <c r="BS244" i="2"/>
  <c r="BS245" i="2"/>
  <c r="BS246" i="2"/>
  <c r="BS247" i="2"/>
  <c r="BS248" i="2"/>
  <c r="BS249" i="2"/>
  <c r="BS250" i="2"/>
  <c r="BS251" i="2"/>
  <c r="BS252" i="2"/>
  <c r="BS253" i="2"/>
  <c r="BS254" i="2"/>
  <c r="BS255" i="2"/>
  <c r="BS256" i="2"/>
  <c r="BS257" i="2"/>
  <c r="BS258" i="2"/>
  <c r="BS259" i="2"/>
  <c r="BS260" i="2"/>
  <c r="BS261" i="2"/>
  <c r="BS262" i="2"/>
  <c r="BS263" i="2"/>
  <c r="BS264" i="2"/>
  <c r="BS265" i="2"/>
  <c r="BS266" i="2"/>
  <c r="BS267" i="2"/>
  <c r="BS268" i="2"/>
  <c r="BS269" i="2"/>
  <c r="BS270" i="2"/>
  <c r="BS271" i="2"/>
  <c r="BS272" i="2"/>
  <c r="BS273" i="2"/>
  <c r="BS274" i="2"/>
  <c r="BS275" i="2"/>
  <c r="BS276" i="2"/>
  <c r="BS277" i="2"/>
  <c r="BS278" i="2"/>
  <c r="BS279" i="2"/>
  <c r="BS280" i="2"/>
  <c r="BS281" i="2"/>
  <c r="BS284" i="2"/>
  <c r="BS285" i="2"/>
  <c r="BS286" i="2"/>
  <c r="BS287" i="2"/>
  <c r="BS288" i="2"/>
  <c r="BS289" i="2"/>
  <c r="BS290" i="2"/>
  <c r="BS291" i="2"/>
  <c r="BW3" i="2"/>
  <c r="BW4" i="2"/>
  <c r="BW7" i="2"/>
  <c r="BW6" i="2"/>
  <c r="BW8" i="2"/>
  <c r="BW9" i="2"/>
  <c r="BW10" i="2"/>
  <c r="BW11" i="2"/>
  <c r="BW12" i="2"/>
  <c r="BW13" i="2"/>
  <c r="BW14" i="2"/>
  <c r="BW15" i="2"/>
  <c r="BW16" i="2"/>
  <c r="BW17" i="2"/>
  <c r="BW18" i="2"/>
  <c r="BW19" i="2"/>
  <c r="BW20" i="2"/>
  <c r="BW21" i="2"/>
  <c r="BW22" i="2"/>
  <c r="BW23"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2" i="2"/>
  <c r="BW63" i="2"/>
  <c r="BW65" i="2"/>
  <c r="BW66" i="2"/>
  <c r="BW67" i="2"/>
  <c r="BW68" i="2"/>
  <c r="BW69" i="2"/>
  <c r="BW70" i="2"/>
  <c r="BW72" i="2"/>
  <c r="BW73" i="2"/>
  <c r="BW76" i="2"/>
  <c r="BW77" i="2"/>
  <c r="BW78" i="2"/>
  <c r="BW79" i="2"/>
  <c r="BW80" i="2"/>
  <c r="BW81" i="2"/>
  <c r="BW83" i="2"/>
  <c r="BW84" i="2"/>
  <c r="BW85" i="2"/>
  <c r="BW86" i="2"/>
  <c r="BW87" i="2"/>
  <c r="BW88" i="2"/>
  <c r="BW89" i="2"/>
  <c r="BW90" i="2"/>
  <c r="BW91" i="2"/>
  <c r="BW92" i="2"/>
  <c r="BW93" i="2"/>
  <c r="BW94" i="2"/>
  <c r="BW95" i="2"/>
  <c r="BW96" i="2"/>
  <c r="BW97" i="2"/>
  <c r="BW98" i="2"/>
  <c r="BW99" i="2"/>
  <c r="BW100" i="2"/>
  <c r="BW101" i="2"/>
  <c r="BW102" i="2"/>
  <c r="BW103" i="2"/>
  <c r="BW104" i="2"/>
  <c r="BW105" i="2"/>
  <c r="BW106" i="2"/>
  <c r="BW107" i="2"/>
  <c r="BW108" i="2"/>
  <c r="BW109" i="2"/>
  <c r="BW110" i="2"/>
  <c r="BW111" i="2"/>
  <c r="BW112" i="2"/>
  <c r="BW113" i="2"/>
  <c r="BW115" i="2"/>
  <c r="BW116" i="2"/>
  <c r="BW117" i="2"/>
  <c r="BW118" i="2"/>
  <c r="BW119" i="2"/>
  <c r="BW120" i="2"/>
  <c r="BW121" i="2"/>
  <c r="BW122" i="2"/>
  <c r="BW123" i="2"/>
  <c r="BW124" i="2"/>
  <c r="BW125" i="2"/>
  <c r="BW126" i="2"/>
  <c r="BW127" i="2"/>
  <c r="BW128" i="2"/>
  <c r="BW129" i="2"/>
  <c r="BW130" i="2"/>
  <c r="BW132" i="2"/>
  <c r="BW133" i="2"/>
  <c r="BW134" i="2"/>
  <c r="BW135" i="2"/>
  <c r="BW136" i="2"/>
  <c r="BW137" i="2"/>
  <c r="BW138" i="2"/>
  <c r="BW139" i="2"/>
  <c r="BW141" i="2"/>
  <c r="BW143" i="2"/>
  <c r="BW144" i="2"/>
  <c r="BW145" i="2"/>
  <c r="BW146" i="2"/>
  <c r="BW147" i="2"/>
  <c r="BW149" i="2"/>
  <c r="BW151" i="2"/>
  <c r="BW153" i="2"/>
  <c r="BW154" i="2"/>
  <c r="BW155" i="2"/>
  <c r="BW156" i="2"/>
  <c r="BW157" i="2"/>
  <c r="BW158" i="2"/>
  <c r="BW159" i="2"/>
  <c r="BW160" i="2"/>
  <c r="BW161" i="2"/>
  <c r="BW162" i="2"/>
  <c r="BW163" i="2"/>
  <c r="BW164" i="2"/>
  <c r="BW165" i="2"/>
  <c r="BW166" i="2"/>
  <c r="BW167" i="2"/>
  <c r="BW168" i="2"/>
  <c r="BW169" i="2"/>
  <c r="BW170" i="2"/>
  <c r="BW171" i="2"/>
  <c r="BW172" i="2"/>
  <c r="BW173" i="2"/>
  <c r="BW174" i="2"/>
  <c r="BW175" i="2"/>
  <c r="BW176" i="2"/>
  <c r="BW177" i="2"/>
  <c r="BW178" i="2"/>
  <c r="BW179" i="2"/>
  <c r="BW180" i="2"/>
  <c r="BW182" i="2"/>
  <c r="BW183" i="2"/>
  <c r="BW184" i="2"/>
  <c r="BW185" i="2"/>
  <c r="BW187" i="2"/>
  <c r="BW189" i="2"/>
  <c r="BW190" i="2"/>
  <c r="BW192" i="2"/>
  <c r="BW193" i="2"/>
  <c r="BW194" i="2"/>
  <c r="BW195" i="2"/>
  <c r="BW196" i="2"/>
  <c r="BW197" i="2"/>
  <c r="BW198" i="2"/>
  <c r="BW199" i="2"/>
  <c r="BW200" i="2"/>
  <c r="BW202" i="2"/>
  <c r="BW203" i="2"/>
  <c r="BW204" i="2"/>
  <c r="BW205" i="2"/>
  <c r="BW207" i="2"/>
  <c r="BW208" i="2"/>
  <c r="BW209" i="2"/>
  <c r="BW210" i="2"/>
  <c r="BW211" i="2"/>
  <c r="BW212" i="2"/>
  <c r="BW213" i="2"/>
  <c r="BW215" i="2"/>
  <c r="BW217" i="2"/>
  <c r="BW219" i="2"/>
  <c r="BW220" i="2"/>
  <c r="BW221" i="2"/>
  <c r="BW222" i="2"/>
  <c r="BW223" i="2"/>
  <c r="BW224" i="2"/>
  <c r="BW225" i="2"/>
  <c r="BW226" i="2"/>
  <c r="BW227" i="2"/>
  <c r="BW228" i="2"/>
  <c r="BW229"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W259" i="2"/>
  <c r="BW260" i="2"/>
  <c r="BW261" i="2"/>
  <c r="BW262" i="2"/>
  <c r="BW263" i="2"/>
  <c r="BW264" i="2"/>
  <c r="BW265" i="2"/>
  <c r="BW266" i="2"/>
  <c r="BW267" i="2"/>
  <c r="BW268" i="2"/>
  <c r="BW269" i="2"/>
  <c r="BW270" i="2"/>
  <c r="BW271" i="2"/>
  <c r="BW272" i="2"/>
  <c r="BW273" i="2"/>
  <c r="BW274" i="2"/>
  <c r="BW275" i="2"/>
  <c r="BW276" i="2"/>
  <c r="BW277" i="2"/>
  <c r="BW278" i="2"/>
  <c r="BW279" i="2"/>
  <c r="BW280" i="2"/>
  <c r="BW281" i="2"/>
  <c r="BW284" i="2"/>
  <c r="BW285" i="2"/>
  <c r="BW286" i="2"/>
  <c r="BW287" i="2"/>
  <c r="BW288" i="2"/>
  <c r="BW289" i="2"/>
  <c r="BW290" i="2"/>
  <c r="BW291" i="2"/>
  <c r="CI3" i="2"/>
  <c r="CI4" i="2"/>
  <c r="CI7" i="2"/>
  <c r="CI6" i="2"/>
  <c r="CI8" i="2"/>
  <c r="CI9" i="2"/>
  <c r="CI10" i="2"/>
  <c r="CI11" i="2"/>
  <c r="CI12" i="2"/>
  <c r="CI13" i="2"/>
  <c r="CI14" i="2"/>
  <c r="CI15" i="2"/>
  <c r="CI16" i="2"/>
  <c r="CI17" i="2"/>
  <c r="CI18" i="2"/>
  <c r="CI19" i="2"/>
  <c r="CI20" i="2"/>
  <c r="CI21" i="2"/>
  <c r="CI22" i="2"/>
  <c r="CI23" i="2"/>
  <c r="CI24" i="2"/>
  <c r="CI25" i="2"/>
  <c r="CI26" i="2"/>
  <c r="CI27" i="2"/>
  <c r="CI28" i="2"/>
  <c r="CI29" i="2"/>
  <c r="CI30" i="2"/>
  <c r="CI31" i="2"/>
  <c r="CI32" i="2"/>
  <c r="CI33" i="2"/>
  <c r="CI34" i="2"/>
  <c r="CI35" i="2"/>
  <c r="CI36" i="2"/>
  <c r="CI37" i="2"/>
  <c r="CI38" i="2"/>
  <c r="CI39" i="2"/>
  <c r="CI40" i="2"/>
  <c r="CI41" i="2"/>
  <c r="CI42" i="2"/>
  <c r="CI43" i="2"/>
  <c r="CI44" i="2"/>
  <c r="CI45" i="2"/>
  <c r="CI46" i="2"/>
  <c r="CI47" i="2"/>
  <c r="CI48" i="2"/>
  <c r="CI49" i="2"/>
  <c r="CI50" i="2"/>
  <c r="CI51" i="2"/>
  <c r="CI52" i="2"/>
  <c r="CI53" i="2"/>
  <c r="CI54" i="2"/>
  <c r="CI55" i="2"/>
  <c r="CI56" i="2"/>
  <c r="CI57" i="2"/>
  <c r="CI58" i="2"/>
  <c r="CI59" i="2"/>
  <c r="CI60" i="2"/>
  <c r="CI61" i="2"/>
  <c r="CI62" i="2"/>
  <c r="CI63" i="2"/>
  <c r="CI64" i="2"/>
  <c r="CI65" i="2"/>
  <c r="CI66" i="2"/>
  <c r="CI67" i="2"/>
  <c r="CI68" i="2"/>
  <c r="CI69" i="2"/>
  <c r="CI70" i="2"/>
  <c r="CI71" i="2"/>
  <c r="CI72" i="2"/>
  <c r="CI73" i="2"/>
  <c r="CI74" i="2"/>
  <c r="CI75" i="2"/>
  <c r="CI76" i="2"/>
  <c r="CI78" i="2"/>
  <c r="CI79" i="2"/>
  <c r="CI80" i="2"/>
  <c r="CI81" i="2"/>
  <c r="CI82" i="2"/>
  <c r="CI83" i="2"/>
  <c r="CI84" i="2"/>
  <c r="CI85" i="2"/>
  <c r="CI86" i="2"/>
  <c r="CI87" i="2"/>
  <c r="CI88" i="2"/>
  <c r="CI89" i="2"/>
  <c r="CI90" i="2"/>
  <c r="CI91" i="2"/>
  <c r="CI92" i="2"/>
  <c r="CI93" i="2"/>
  <c r="CI94" i="2"/>
  <c r="CI95" i="2"/>
  <c r="CI96" i="2"/>
  <c r="CI97" i="2"/>
  <c r="CI98" i="2"/>
  <c r="CI99" i="2"/>
  <c r="CI100" i="2"/>
  <c r="CI101" i="2"/>
  <c r="CI102" i="2"/>
  <c r="CI103" i="2"/>
  <c r="CI104" i="2"/>
  <c r="CI105" i="2"/>
  <c r="CI106" i="2"/>
  <c r="CI107" i="2"/>
  <c r="CI108" i="2"/>
  <c r="CI109" i="2"/>
  <c r="CI110" i="2"/>
  <c r="CI111" i="2"/>
  <c r="CI112" i="2"/>
  <c r="CI113" i="2"/>
  <c r="CI115" i="2"/>
  <c r="CI116" i="2"/>
  <c r="CI117" i="2"/>
  <c r="CI118" i="2"/>
  <c r="CI119" i="2"/>
  <c r="CI120" i="2"/>
  <c r="CI121" i="2"/>
  <c r="CI122" i="2"/>
  <c r="CI123" i="2"/>
  <c r="CI124" i="2"/>
  <c r="CI125" i="2"/>
  <c r="CI126" i="2"/>
  <c r="CI127" i="2"/>
  <c r="CI128" i="2"/>
  <c r="CI129" i="2"/>
  <c r="CI130" i="2"/>
  <c r="CI132" i="2"/>
  <c r="CI133" i="2"/>
  <c r="CI134" i="2"/>
  <c r="CI135" i="2"/>
  <c r="CI136" i="2"/>
  <c r="CI140" i="2"/>
  <c r="CI141" i="2"/>
  <c r="CI142" i="2"/>
  <c r="CI143" i="2"/>
  <c r="CI145" i="2"/>
  <c r="CI146" i="2"/>
  <c r="CI147" i="2"/>
  <c r="CI148" i="2"/>
  <c r="CI149" i="2"/>
  <c r="CI150" i="2"/>
  <c r="CI151" i="2"/>
  <c r="CI153" i="2"/>
  <c r="CI154" i="2"/>
  <c r="CI155" i="2"/>
  <c r="CI156" i="2"/>
  <c r="CI157" i="2"/>
  <c r="CI158" i="2"/>
  <c r="CI159" i="2"/>
  <c r="CI160" i="2"/>
  <c r="CI161" i="2"/>
  <c r="CI162" i="2"/>
  <c r="CI163" i="2"/>
  <c r="CI164" i="2"/>
  <c r="CI165" i="2"/>
  <c r="CI166" i="2"/>
  <c r="CI167" i="2"/>
  <c r="CI168" i="2"/>
  <c r="CI169" i="2"/>
  <c r="CI170" i="2"/>
  <c r="CI171" i="2"/>
  <c r="CI172" i="2"/>
  <c r="CI173" i="2"/>
  <c r="CI174" i="2"/>
  <c r="CI175" i="2"/>
  <c r="CI176" i="2"/>
  <c r="CI177" i="2"/>
  <c r="CI178" i="2"/>
  <c r="CI179" i="2"/>
  <c r="CI180" i="2"/>
  <c r="CI181" i="2"/>
  <c r="CI182" i="2"/>
  <c r="CI183" i="2"/>
  <c r="CI186" i="2"/>
  <c r="CI187" i="2"/>
  <c r="CI188" i="2"/>
  <c r="CI189" i="2"/>
  <c r="CI190" i="2"/>
  <c r="CI191" i="2"/>
  <c r="CI192" i="2"/>
  <c r="CI193" i="2"/>
  <c r="CI194" i="2"/>
  <c r="CI195" i="2"/>
  <c r="CI196" i="2"/>
  <c r="CI197" i="2"/>
  <c r="CI198" i="2"/>
  <c r="CI199" i="2"/>
  <c r="CI200" i="2"/>
  <c r="CI202" i="2"/>
  <c r="CI206" i="2"/>
  <c r="CI207" i="2"/>
  <c r="CI208" i="2"/>
  <c r="CI209" i="2"/>
  <c r="CI210" i="2"/>
  <c r="CI211" i="2"/>
  <c r="CI212" i="2"/>
  <c r="CI213" i="2"/>
  <c r="CI214" i="2"/>
  <c r="CI215" i="2"/>
  <c r="CI216" i="2"/>
  <c r="CI217" i="2"/>
  <c r="CI218" i="2"/>
  <c r="CI219" i="2"/>
  <c r="CI220" i="2"/>
  <c r="CI221" i="2"/>
  <c r="CI222" i="2"/>
  <c r="CI223" i="2"/>
  <c r="CI224" i="2"/>
  <c r="CI225" i="2"/>
  <c r="CI226" i="2"/>
  <c r="CI227" i="2"/>
  <c r="CI228" i="2"/>
  <c r="CI230" i="2"/>
  <c r="CI231" i="2"/>
  <c r="CI232" i="2"/>
  <c r="CI233" i="2"/>
  <c r="CI234" i="2"/>
  <c r="CI235" i="2"/>
  <c r="CI236" i="2"/>
  <c r="CI237" i="2"/>
  <c r="CI238" i="2"/>
  <c r="CI239" i="2"/>
  <c r="CI240" i="2"/>
  <c r="CI241" i="2"/>
  <c r="CI242" i="2"/>
  <c r="CI243" i="2"/>
  <c r="CI244" i="2"/>
  <c r="CI245" i="2"/>
  <c r="CI246" i="2"/>
  <c r="CI247" i="2"/>
  <c r="CI248" i="2"/>
  <c r="CI249" i="2"/>
  <c r="CI250" i="2"/>
  <c r="CI251" i="2"/>
  <c r="CI252" i="2"/>
  <c r="CI253" i="2"/>
  <c r="CI254" i="2"/>
  <c r="CI255" i="2"/>
  <c r="CI256" i="2"/>
  <c r="CI257" i="2"/>
  <c r="CI258" i="2"/>
  <c r="CI259" i="2"/>
  <c r="CI260" i="2"/>
  <c r="CI261" i="2"/>
  <c r="CI262" i="2"/>
  <c r="CI263" i="2"/>
  <c r="CI264" i="2"/>
  <c r="CI265" i="2"/>
  <c r="CI266" i="2"/>
  <c r="CI267" i="2"/>
  <c r="CI268" i="2"/>
  <c r="CI269" i="2"/>
  <c r="CI270" i="2"/>
  <c r="CI271" i="2"/>
  <c r="CI272" i="2"/>
  <c r="CI273" i="2"/>
  <c r="CI274" i="2"/>
  <c r="CI275" i="2"/>
  <c r="CI276" i="2"/>
  <c r="CI277" i="2"/>
  <c r="CI278" i="2"/>
  <c r="CI279" i="2"/>
  <c r="CI280" i="2"/>
  <c r="CI281" i="2"/>
  <c r="CI284" i="2"/>
  <c r="CI285" i="2"/>
  <c r="CI286" i="2"/>
  <c r="CI287" i="2"/>
  <c r="CI288" i="2"/>
  <c r="CI289" i="2"/>
  <c r="CI290" i="2"/>
  <c r="CI291" i="2"/>
  <c r="CM3" i="2"/>
  <c r="CM4" i="2"/>
  <c r="CM7" i="2"/>
  <c r="CM6" i="2"/>
  <c r="CM8" i="2"/>
  <c r="CM9" i="2"/>
  <c r="CM10" i="2"/>
  <c r="CM11" i="2"/>
  <c r="CM12" i="2"/>
  <c r="CM13" i="2"/>
  <c r="CM14" i="2"/>
  <c r="CM15" i="2"/>
  <c r="CM16" i="2"/>
  <c r="CM17" i="2"/>
  <c r="CM18" i="2"/>
  <c r="CM19" i="2"/>
  <c r="CM20" i="2"/>
  <c r="CM21" i="2"/>
  <c r="CM22" i="2"/>
  <c r="CM23" i="2"/>
  <c r="CM24" i="2"/>
  <c r="CM25" i="2"/>
  <c r="CM26" i="2"/>
  <c r="CM27" i="2"/>
  <c r="CM28" i="2"/>
  <c r="CM29" i="2"/>
  <c r="CM30" i="2"/>
  <c r="CM31" i="2"/>
  <c r="CM32" i="2"/>
  <c r="CM33" i="2"/>
  <c r="CM34" i="2"/>
  <c r="CM35" i="2"/>
  <c r="CM36" i="2"/>
  <c r="CM37" i="2"/>
  <c r="CM38" i="2"/>
  <c r="CM39" i="2"/>
  <c r="CM40" i="2"/>
  <c r="CM41" i="2"/>
  <c r="CM42" i="2"/>
  <c r="CM43" i="2"/>
  <c r="CM44" i="2"/>
  <c r="CM45" i="2"/>
  <c r="CM46" i="2"/>
  <c r="CM47" i="2"/>
  <c r="CM48" i="2"/>
  <c r="CM49" i="2"/>
  <c r="CM50" i="2"/>
  <c r="CM51" i="2"/>
  <c r="CM52" i="2"/>
  <c r="CM53" i="2"/>
  <c r="CM54" i="2"/>
  <c r="CM55" i="2"/>
  <c r="CM56" i="2"/>
  <c r="CM57" i="2"/>
  <c r="CM58" i="2"/>
  <c r="CM59" i="2"/>
  <c r="CM60" i="2"/>
  <c r="CM61" i="2"/>
  <c r="CM62" i="2"/>
  <c r="CM63" i="2"/>
  <c r="CM64" i="2"/>
  <c r="CM65" i="2"/>
  <c r="CM66" i="2"/>
  <c r="CM67" i="2"/>
  <c r="CM68" i="2"/>
  <c r="CM69" i="2"/>
  <c r="CM70" i="2"/>
  <c r="CM71" i="2"/>
  <c r="CM72" i="2"/>
  <c r="CM73" i="2"/>
  <c r="CM74" i="2"/>
  <c r="CM75" i="2"/>
  <c r="CM76" i="2"/>
  <c r="CM78" i="2"/>
  <c r="CM79" i="2"/>
  <c r="CM80" i="2"/>
  <c r="CM81" i="2"/>
  <c r="CM82" i="2"/>
  <c r="CM83" i="2"/>
  <c r="CM84" i="2"/>
  <c r="CM85" i="2"/>
  <c r="CM86" i="2"/>
  <c r="CM87" i="2"/>
  <c r="CM88" i="2"/>
  <c r="CM89" i="2"/>
  <c r="CM90" i="2"/>
  <c r="CM91" i="2"/>
  <c r="CM92" i="2"/>
  <c r="CM93" i="2"/>
  <c r="CM94" i="2"/>
  <c r="CM95" i="2"/>
  <c r="CM96" i="2"/>
  <c r="CM97" i="2"/>
  <c r="CM98" i="2"/>
  <c r="CM99" i="2"/>
  <c r="CM100" i="2"/>
  <c r="CM101" i="2"/>
  <c r="CM102" i="2"/>
  <c r="CM103" i="2"/>
  <c r="CM104" i="2"/>
  <c r="CM105" i="2"/>
  <c r="CM106" i="2"/>
  <c r="CM107" i="2"/>
  <c r="CM108" i="2"/>
  <c r="CM109" i="2"/>
  <c r="CM110" i="2"/>
  <c r="CM111" i="2"/>
  <c r="CM112" i="2"/>
  <c r="CM113" i="2"/>
  <c r="CM115" i="2"/>
  <c r="CM116" i="2"/>
  <c r="CM117" i="2"/>
  <c r="CM118" i="2"/>
  <c r="CM119" i="2"/>
  <c r="CM120" i="2"/>
  <c r="CM121" i="2"/>
  <c r="CM122" i="2"/>
  <c r="CM123" i="2"/>
  <c r="CM124" i="2"/>
  <c r="CM125" i="2"/>
  <c r="CM126" i="2"/>
  <c r="CM127" i="2"/>
  <c r="CM128" i="2"/>
  <c r="CM129" i="2"/>
  <c r="CM130" i="2"/>
  <c r="CM132" i="2"/>
  <c r="CM133" i="2"/>
  <c r="CM134" i="2"/>
  <c r="CM135" i="2"/>
  <c r="CM136" i="2"/>
  <c r="CM140" i="2"/>
  <c r="CM141" i="2"/>
  <c r="CM142" i="2"/>
  <c r="CM143" i="2"/>
  <c r="CM145" i="2"/>
  <c r="CM146" i="2"/>
  <c r="CM147" i="2"/>
  <c r="CM148" i="2"/>
  <c r="CM149" i="2"/>
  <c r="CM150" i="2"/>
  <c r="CM151" i="2"/>
  <c r="CM153" i="2"/>
  <c r="CM154" i="2"/>
  <c r="CM155" i="2"/>
  <c r="CM156" i="2"/>
  <c r="CM157" i="2"/>
  <c r="CM158" i="2"/>
  <c r="CM159" i="2"/>
  <c r="CM160" i="2"/>
  <c r="CM161" i="2"/>
  <c r="CM162" i="2"/>
  <c r="CM163" i="2"/>
  <c r="CM164" i="2"/>
  <c r="CM165" i="2"/>
  <c r="CM166" i="2"/>
  <c r="CM167" i="2"/>
  <c r="CM168" i="2"/>
  <c r="CM169" i="2"/>
  <c r="CM170" i="2"/>
  <c r="CM171" i="2"/>
  <c r="CM172" i="2"/>
  <c r="CM173" i="2"/>
  <c r="CM174" i="2"/>
  <c r="CM175" i="2"/>
  <c r="CM176" i="2"/>
  <c r="CM177" i="2"/>
  <c r="CM178" i="2"/>
  <c r="CM179" i="2"/>
  <c r="CM180" i="2"/>
  <c r="CM181" i="2"/>
  <c r="CM182" i="2"/>
  <c r="CM183" i="2"/>
  <c r="CM186" i="2"/>
  <c r="CM187" i="2"/>
  <c r="CM188" i="2"/>
  <c r="CM189" i="2"/>
  <c r="CM190" i="2"/>
  <c r="CM191" i="2"/>
  <c r="CM192" i="2"/>
  <c r="CM193" i="2"/>
  <c r="CM194" i="2"/>
  <c r="CM195" i="2"/>
  <c r="CM196" i="2"/>
  <c r="CM197" i="2"/>
  <c r="CM198" i="2"/>
  <c r="CM199" i="2"/>
  <c r="CM200" i="2"/>
  <c r="CM202" i="2"/>
  <c r="CM206" i="2"/>
  <c r="CM207" i="2"/>
  <c r="CM208" i="2"/>
  <c r="CM209" i="2"/>
  <c r="CM210" i="2"/>
  <c r="CM211" i="2"/>
  <c r="CM212" i="2"/>
  <c r="CM213" i="2"/>
  <c r="CM214" i="2"/>
  <c r="CM215" i="2"/>
  <c r="CM216" i="2"/>
  <c r="CM217" i="2"/>
  <c r="CM218" i="2"/>
  <c r="CM219" i="2"/>
  <c r="CM220" i="2"/>
  <c r="CM221" i="2"/>
  <c r="CM222" i="2"/>
  <c r="CM223" i="2"/>
  <c r="CM224" i="2"/>
  <c r="CM225" i="2"/>
  <c r="CM226" i="2"/>
  <c r="CM227" i="2"/>
  <c r="CM228" i="2"/>
  <c r="CM230" i="2"/>
  <c r="CM231" i="2"/>
  <c r="CM232" i="2"/>
  <c r="CM233" i="2"/>
  <c r="CM234" i="2"/>
  <c r="CM235" i="2"/>
  <c r="CM236" i="2"/>
  <c r="CM237" i="2"/>
  <c r="CM238" i="2"/>
  <c r="CM239" i="2"/>
  <c r="CM240" i="2"/>
  <c r="CM241" i="2"/>
  <c r="CM242" i="2"/>
  <c r="CM243" i="2"/>
  <c r="CM244" i="2"/>
  <c r="CM245" i="2"/>
  <c r="CM246" i="2"/>
  <c r="CM247" i="2"/>
  <c r="CM248" i="2"/>
  <c r="CM249" i="2"/>
  <c r="CM250" i="2"/>
  <c r="CM251" i="2"/>
  <c r="CM252" i="2"/>
  <c r="CM253" i="2"/>
  <c r="CM254" i="2"/>
  <c r="CM255" i="2"/>
  <c r="CM256" i="2"/>
  <c r="CM257" i="2"/>
  <c r="CM258" i="2"/>
  <c r="CM259" i="2"/>
  <c r="CM260" i="2"/>
  <c r="CM261" i="2"/>
  <c r="CM262" i="2"/>
  <c r="CM263" i="2"/>
  <c r="CM264" i="2"/>
  <c r="CM265" i="2"/>
  <c r="CM266" i="2"/>
  <c r="CM267" i="2"/>
  <c r="CM268" i="2"/>
  <c r="CM269" i="2"/>
  <c r="CM270" i="2"/>
  <c r="CM271" i="2"/>
  <c r="CM272" i="2"/>
  <c r="CM273" i="2"/>
  <c r="CM274" i="2"/>
  <c r="CM275" i="2"/>
  <c r="CM276" i="2"/>
  <c r="CM277" i="2"/>
  <c r="CM278" i="2"/>
  <c r="CM279" i="2"/>
  <c r="CM280" i="2"/>
  <c r="CM281" i="2"/>
  <c r="CM284" i="2"/>
  <c r="CM285" i="2"/>
  <c r="CM286" i="2"/>
  <c r="CM287" i="2"/>
  <c r="CM288" i="2"/>
  <c r="CM289" i="2"/>
  <c r="CM290" i="2"/>
  <c r="CM291" i="2"/>
  <c r="CA3" i="2"/>
  <c r="CA4" i="2"/>
  <c r="CA7" i="2"/>
  <c r="CA6" i="2"/>
  <c r="CA8" i="2"/>
  <c r="CA9" i="2"/>
  <c r="CA10" i="2"/>
  <c r="CA11" i="2"/>
  <c r="CA12" i="2"/>
  <c r="CA13" i="2"/>
  <c r="CA14" i="2"/>
  <c r="CA15" i="2"/>
  <c r="CA16" i="2"/>
  <c r="CA17" i="2"/>
  <c r="CA18" i="2"/>
  <c r="CA19" i="2"/>
  <c r="CA20" i="2"/>
  <c r="CA21" i="2"/>
  <c r="CA22" i="2"/>
  <c r="CA23" i="2"/>
  <c r="CA24" i="2"/>
  <c r="CA25" i="2"/>
  <c r="CA26" i="2"/>
  <c r="CA27" i="2"/>
  <c r="CA28" i="2"/>
  <c r="CA29" i="2"/>
  <c r="CA30" i="2"/>
  <c r="CA31" i="2"/>
  <c r="CA32" i="2"/>
  <c r="CA33" i="2"/>
  <c r="CA34" i="2"/>
  <c r="CA35" i="2"/>
  <c r="CA36" i="2"/>
  <c r="CA37" i="2"/>
  <c r="CA38" i="2"/>
  <c r="CA39" i="2"/>
  <c r="CA40" i="2"/>
  <c r="CA41" i="2"/>
  <c r="CA42" i="2"/>
  <c r="CA43" i="2"/>
  <c r="CA44" i="2"/>
  <c r="CA45" i="2"/>
  <c r="CA46" i="2"/>
  <c r="CA47" i="2"/>
  <c r="CA48" i="2"/>
  <c r="CA49" i="2"/>
  <c r="CA50" i="2"/>
  <c r="CA51" i="2"/>
  <c r="CA52" i="2"/>
  <c r="CA53" i="2"/>
  <c r="CA54" i="2"/>
  <c r="CA55" i="2"/>
  <c r="CA56" i="2"/>
  <c r="CA57" i="2"/>
  <c r="CA58" i="2"/>
  <c r="CA59" i="2"/>
  <c r="CA60" i="2"/>
  <c r="CA61" i="2"/>
  <c r="CA63" i="2"/>
  <c r="CA64" i="2"/>
  <c r="CA66" i="2"/>
  <c r="CA67" i="2"/>
  <c r="CA68" i="2"/>
  <c r="CA69" i="2"/>
  <c r="CA70" i="2"/>
  <c r="CA71" i="2"/>
  <c r="CA73" i="2"/>
  <c r="CA74" i="2"/>
  <c r="CA75" i="2"/>
  <c r="CA77" i="2"/>
  <c r="CA78" i="2"/>
  <c r="CA79" i="2"/>
  <c r="CA80" i="2"/>
  <c r="CA81" i="2"/>
  <c r="CA82" i="2"/>
  <c r="CA84" i="2"/>
  <c r="CA85" i="2"/>
  <c r="CA86" i="2"/>
  <c r="CA87" i="2"/>
  <c r="CA88" i="2"/>
  <c r="CA89" i="2"/>
  <c r="CA90" i="2"/>
  <c r="CA91" i="2"/>
  <c r="CA92" i="2"/>
  <c r="CA93" i="2"/>
  <c r="CA94" i="2"/>
  <c r="CA95" i="2"/>
  <c r="CA96" i="2"/>
  <c r="CA97" i="2"/>
  <c r="CA98" i="2"/>
  <c r="CA99" i="2"/>
  <c r="CA100" i="2"/>
  <c r="CA101" i="2"/>
  <c r="CA102" i="2"/>
  <c r="CA103" i="2"/>
  <c r="CA104" i="2"/>
  <c r="CA105" i="2"/>
  <c r="CA106" i="2"/>
  <c r="CA107" i="2"/>
  <c r="CA108" i="2"/>
  <c r="CA109" i="2"/>
  <c r="CA110" i="2"/>
  <c r="CA111" i="2"/>
  <c r="CA112" i="2"/>
  <c r="CA113" i="2"/>
  <c r="CA115" i="2"/>
  <c r="CA116" i="2"/>
  <c r="CA117" i="2"/>
  <c r="CA118" i="2"/>
  <c r="CA119" i="2"/>
  <c r="CA120" i="2"/>
  <c r="CA121" i="2"/>
  <c r="CA122" i="2"/>
  <c r="CA123" i="2"/>
  <c r="CA124" i="2"/>
  <c r="CA125" i="2"/>
  <c r="CA126" i="2"/>
  <c r="CA127" i="2"/>
  <c r="CA128" i="2"/>
  <c r="CA129" i="2"/>
  <c r="CA130" i="2"/>
  <c r="CA132" i="2"/>
  <c r="CA133" i="2"/>
  <c r="CA134" i="2"/>
  <c r="CA135" i="2"/>
  <c r="CA136" i="2"/>
  <c r="CA137" i="2"/>
  <c r="CA138" i="2"/>
  <c r="CA139" i="2"/>
  <c r="CA140" i="2"/>
  <c r="CA142" i="2"/>
  <c r="CA144" i="2"/>
  <c r="CA145" i="2"/>
  <c r="CA146" i="2"/>
  <c r="CA147" i="2"/>
  <c r="CA148" i="2"/>
  <c r="CA150" i="2"/>
  <c r="CA153" i="2"/>
  <c r="CA154" i="2"/>
  <c r="CA155" i="2"/>
  <c r="CA156" i="2"/>
  <c r="CA157" i="2"/>
  <c r="CA158" i="2"/>
  <c r="CA159" i="2"/>
  <c r="CA160" i="2"/>
  <c r="CA161" i="2"/>
  <c r="CA162" i="2"/>
  <c r="CA163" i="2"/>
  <c r="CA164" i="2"/>
  <c r="CA165" i="2"/>
  <c r="CA166" i="2"/>
  <c r="CA167" i="2"/>
  <c r="CA168" i="2"/>
  <c r="CA169" i="2"/>
  <c r="CA170" i="2"/>
  <c r="CA171" i="2"/>
  <c r="CA172" i="2"/>
  <c r="CA173" i="2"/>
  <c r="CA174" i="2"/>
  <c r="CA175" i="2"/>
  <c r="CA176" i="2"/>
  <c r="CA177" i="2"/>
  <c r="CA178" i="2"/>
  <c r="CA179" i="2"/>
  <c r="CA180" i="2"/>
  <c r="CA181" i="2"/>
  <c r="CA183" i="2"/>
  <c r="CA184" i="2"/>
  <c r="CA185" i="2"/>
  <c r="CA186" i="2"/>
  <c r="CA188" i="2"/>
  <c r="CA191" i="2"/>
  <c r="CA192" i="2"/>
  <c r="CA193" i="2"/>
  <c r="CA194" i="2"/>
  <c r="CA195" i="2"/>
  <c r="CA196" i="2"/>
  <c r="CA197" i="2"/>
  <c r="CA198" i="2"/>
  <c r="CA199" i="2"/>
  <c r="CA200" i="2"/>
  <c r="CA202" i="2"/>
  <c r="CA203" i="2"/>
  <c r="CA204" i="2"/>
  <c r="CA205" i="2"/>
  <c r="CA206" i="2"/>
  <c r="CA208" i="2"/>
  <c r="CA209" i="2"/>
  <c r="CA210" i="2"/>
  <c r="CA211" i="2"/>
  <c r="CA212" i="2"/>
  <c r="CA213" i="2"/>
  <c r="CA214" i="2"/>
  <c r="CA216" i="2"/>
  <c r="CA218" i="2"/>
  <c r="CA220" i="2"/>
  <c r="CA221" i="2"/>
  <c r="CA222" i="2"/>
  <c r="CA223" i="2"/>
  <c r="CA224" i="2"/>
  <c r="CA225" i="2"/>
  <c r="CA226" i="2"/>
  <c r="CA227" i="2"/>
  <c r="CA228" i="2"/>
  <c r="CA229" i="2"/>
  <c r="CA230" i="2"/>
  <c r="CA232" i="2"/>
  <c r="CA233" i="2"/>
  <c r="CA234" i="2"/>
  <c r="CA235" i="2"/>
  <c r="CA236" i="2"/>
  <c r="CA237" i="2"/>
  <c r="CA238" i="2"/>
  <c r="CA239" i="2"/>
  <c r="CA240" i="2"/>
  <c r="CA241" i="2"/>
  <c r="CA242" i="2"/>
  <c r="CA243" i="2"/>
  <c r="CA244" i="2"/>
  <c r="CA245" i="2"/>
  <c r="CA246" i="2"/>
  <c r="CA247" i="2"/>
  <c r="CA248" i="2"/>
  <c r="CA249" i="2"/>
  <c r="CA250" i="2"/>
  <c r="CA251" i="2"/>
  <c r="CA252" i="2"/>
  <c r="CA253" i="2"/>
  <c r="CA254" i="2"/>
  <c r="CA255" i="2"/>
  <c r="CA256" i="2"/>
  <c r="CA257" i="2"/>
  <c r="CA258" i="2"/>
  <c r="CA259" i="2"/>
  <c r="CA260" i="2"/>
  <c r="CA261" i="2"/>
  <c r="CA262" i="2"/>
  <c r="CA263" i="2"/>
  <c r="CA264" i="2"/>
  <c r="CA265" i="2"/>
  <c r="CA266" i="2"/>
  <c r="CA267" i="2"/>
  <c r="CA268" i="2"/>
  <c r="CA269" i="2"/>
  <c r="CA270" i="2"/>
  <c r="CA271" i="2"/>
  <c r="CA272" i="2"/>
  <c r="CA273" i="2"/>
  <c r="CA274" i="2"/>
  <c r="CA275" i="2"/>
  <c r="CA276" i="2"/>
  <c r="CA277" i="2"/>
  <c r="CA278" i="2"/>
  <c r="CA279" i="2"/>
  <c r="CA280" i="2"/>
  <c r="CA281" i="2"/>
  <c r="CA284" i="2"/>
  <c r="CA285" i="2"/>
  <c r="CA286" i="2"/>
  <c r="CA287" i="2"/>
  <c r="CA288" i="2"/>
  <c r="CA289" i="2"/>
  <c r="CA290" i="2"/>
  <c r="CA291" i="2"/>
  <c r="CE3" i="2"/>
  <c r="CE4" i="2"/>
  <c r="CE7" i="2"/>
  <c r="CE6" i="2"/>
  <c r="CE8" i="2"/>
  <c r="CE9" i="2"/>
  <c r="CE10" i="2"/>
  <c r="CE11" i="2"/>
  <c r="CE12" i="2"/>
  <c r="CE13" i="2"/>
  <c r="CE14" i="2"/>
  <c r="CE15" i="2"/>
  <c r="CE16" i="2"/>
  <c r="CE17" i="2"/>
  <c r="CE18" i="2"/>
  <c r="CE19" i="2"/>
  <c r="CE20" i="2"/>
  <c r="CE21" i="2"/>
  <c r="CE22" i="2"/>
  <c r="CE23" i="2"/>
  <c r="CE24" i="2"/>
  <c r="CE25" i="2"/>
  <c r="CE26" i="2"/>
  <c r="CE27" i="2"/>
  <c r="CE28" i="2"/>
  <c r="CE29" i="2"/>
  <c r="CE30" i="2"/>
  <c r="CE31" i="2"/>
  <c r="CE32" i="2"/>
  <c r="CE33" i="2"/>
  <c r="CE34" i="2"/>
  <c r="CE35" i="2"/>
  <c r="CE36" i="2"/>
  <c r="CE37" i="2"/>
  <c r="CE38" i="2"/>
  <c r="CE39" i="2"/>
  <c r="CE40" i="2"/>
  <c r="CE41" i="2"/>
  <c r="CE42" i="2"/>
  <c r="CE43" i="2"/>
  <c r="CE44" i="2"/>
  <c r="CE45" i="2"/>
  <c r="CE46" i="2"/>
  <c r="CE47" i="2"/>
  <c r="CE48" i="2"/>
  <c r="CE49" i="2"/>
  <c r="CE50" i="2"/>
  <c r="CE51" i="2"/>
  <c r="CE52" i="2"/>
  <c r="CE53" i="2"/>
  <c r="CE54" i="2"/>
  <c r="CE55" i="2"/>
  <c r="CE56" i="2"/>
  <c r="CE57" i="2"/>
  <c r="CE58" i="2"/>
  <c r="CE59" i="2"/>
  <c r="CE60" i="2"/>
  <c r="CE61" i="2"/>
  <c r="CE63" i="2"/>
  <c r="CE64" i="2"/>
  <c r="CE66" i="2"/>
  <c r="CE67" i="2"/>
  <c r="CE68" i="2"/>
  <c r="CE69" i="2"/>
  <c r="CE70" i="2"/>
  <c r="CE71" i="2"/>
  <c r="CE73" i="2"/>
  <c r="CE74" i="2"/>
  <c r="CE75" i="2"/>
  <c r="CE77" i="2"/>
  <c r="CE78" i="2"/>
  <c r="CE79" i="2"/>
  <c r="CE80" i="2"/>
  <c r="CE81" i="2"/>
  <c r="CE82" i="2"/>
  <c r="CE84" i="2"/>
  <c r="CE85" i="2"/>
  <c r="CE86" i="2"/>
  <c r="CE87" i="2"/>
  <c r="CE88" i="2"/>
  <c r="CE89" i="2"/>
  <c r="CE90" i="2"/>
  <c r="CE91" i="2"/>
  <c r="CE92" i="2"/>
  <c r="CE93" i="2"/>
  <c r="CE94" i="2"/>
  <c r="CE95" i="2"/>
  <c r="CE96" i="2"/>
  <c r="CE97" i="2"/>
  <c r="CE98" i="2"/>
  <c r="CE99" i="2"/>
  <c r="CE100" i="2"/>
  <c r="CE101" i="2"/>
  <c r="CE102" i="2"/>
  <c r="CE103" i="2"/>
  <c r="CE104" i="2"/>
  <c r="CE105" i="2"/>
  <c r="CE106" i="2"/>
  <c r="CE107" i="2"/>
  <c r="CE108" i="2"/>
  <c r="CE109" i="2"/>
  <c r="CE110" i="2"/>
  <c r="CE111" i="2"/>
  <c r="CE112" i="2"/>
  <c r="CE113" i="2"/>
  <c r="CE115" i="2"/>
  <c r="CE116" i="2"/>
  <c r="CE117" i="2"/>
  <c r="CE118" i="2"/>
  <c r="CE119" i="2"/>
  <c r="CE120" i="2"/>
  <c r="CE121" i="2"/>
  <c r="CE122" i="2"/>
  <c r="CE123" i="2"/>
  <c r="CE124" i="2"/>
  <c r="CE125" i="2"/>
  <c r="CE126" i="2"/>
  <c r="CE127" i="2"/>
  <c r="CE128" i="2"/>
  <c r="CE129" i="2"/>
  <c r="CE130" i="2"/>
  <c r="CE132" i="2"/>
  <c r="CE133" i="2"/>
  <c r="CE134" i="2"/>
  <c r="CE135" i="2"/>
  <c r="CE136" i="2"/>
  <c r="CE137" i="2"/>
  <c r="CE138" i="2"/>
  <c r="CE139" i="2"/>
  <c r="CE140" i="2"/>
  <c r="CE142" i="2"/>
  <c r="CE144" i="2"/>
  <c r="CE145" i="2"/>
  <c r="CE146" i="2"/>
  <c r="CE147" i="2"/>
  <c r="CE148" i="2"/>
  <c r="CE150" i="2"/>
  <c r="CE153" i="2"/>
  <c r="CE154" i="2"/>
  <c r="CE155" i="2"/>
  <c r="CE156" i="2"/>
  <c r="CE157" i="2"/>
  <c r="CE158" i="2"/>
  <c r="CE159" i="2"/>
  <c r="CE160" i="2"/>
  <c r="CE161" i="2"/>
  <c r="CE162" i="2"/>
  <c r="CE163" i="2"/>
  <c r="CE164" i="2"/>
  <c r="CE165" i="2"/>
  <c r="CE166" i="2"/>
  <c r="CE167" i="2"/>
  <c r="CE168" i="2"/>
  <c r="CE169" i="2"/>
  <c r="CE170" i="2"/>
  <c r="CE171" i="2"/>
  <c r="CE172" i="2"/>
  <c r="CE173" i="2"/>
  <c r="CE174" i="2"/>
  <c r="CE175" i="2"/>
  <c r="CE176" i="2"/>
  <c r="CE177" i="2"/>
  <c r="CE178" i="2"/>
  <c r="CE179" i="2"/>
  <c r="CE180" i="2"/>
  <c r="CE181" i="2"/>
  <c r="CE183" i="2"/>
  <c r="CE184" i="2"/>
  <c r="CE185" i="2"/>
  <c r="CE186" i="2"/>
  <c r="CE188" i="2"/>
  <c r="CE191" i="2"/>
  <c r="CE192" i="2"/>
  <c r="CE193" i="2"/>
  <c r="CE194" i="2"/>
  <c r="CE195" i="2"/>
  <c r="CE196" i="2"/>
  <c r="CE197" i="2"/>
  <c r="CE198" i="2"/>
  <c r="CE199" i="2"/>
  <c r="CE200" i="2"/>
  <c r="CE202" i="2"/>
  <c r="CE203" i="2"/>
  <c r="CE204" i="2"/>
  <c r="CE205" i="2"/>
  <c r="CE206" i="2"/>
  <c r="CE208" i="2"/>
  <c r="CE209" i="2"/>
  <c r="CE210" i="2"/>
  <c r="CE211" i="2"/>
  <c r="CE212" i="2"/>
  <c r="CE213" i="2"/>
  <c r="CE214" i="2"/>
  <c r="CE216" i="2"/>
  <c r="CE218" i="2"/>
  <c r="CE220" i="2"/>
  <c r="CE221" i="2"/>
  <c r="CE222" i="2"/>
  <c r="CE223" i="2"/>
  <c r="CE224" i="2"/>
  <c r="CE225" i="2"/>
  <c r="CE226" i="2"/>
  <c r="CE227" i="2"/>
  <c r="CE228" i="2"/>
  <c r="CE229" i="2"/>
  <c r="CE230" i="2"/>
  <c r="CE232" i="2"/>
  <c r="CE233" i="2"/>
  <c r="CE234" i="2"/>
  <c r="CE235" i="2"/>
  <c r="CE236" i="2"/>
  <c r="CE237" i="2"/>
  <c r="CE238" i="2"/>
  <c r="CE239" i="2"/>
  <c r="CE240" i="2"/>
  <c r="CE241" i="2"/>
  <c r="CE242" i="2"/>
  <c r="CE243" i="2"/>
  <c r="CE244" i="2"/>
  <c r="CE245" i="2"/>
  <c r="CE246" i="2"/>
  <c r="CE247" i="2"/>
  <c r="CE248" i="2"/>
  <c r="CE249" i="2"/>
  <c r="CE250" i="2"/>
  <c r="CE251" i="2"/>
  <c r="CE252" i="2"/>
  <c r="CE253" i="2"/>
  <c r="CE254" i="2"/>
  <c r="CE255" i="2"/>
  <c r="CE256" i="2"/>
  <c r="CE257" i="2"/>
  <c r="CE258" i="2"/>
  <c r="CE259" i="2"/>
  <c r="CE260" i="2"/>
  <c r="CE261" i="2"/>
  <c r="CE262" i="2"/>
  <c r="CE263" i="2"/>
  <c r="CE264" i="2"/>
  <c r="CE265" i="2"/>
  <c r="CE266" i="2"/>
  <c r="CE267" i="2"/>
  <c r="CE268" i="2"/>
  <c r="CE269" i="2"/>
  <c r="CE270" i="2"/>
  <c r="CE271" i="2"/>
  <c r="CE272" i="2"/>
  <c r="CE273" i="2"/>
  <c r="CE274" i="2"/>
  <c r="CE275" i="2"/>
  <c r="CE276" i="2"/>
  <c r="CE277" i="2"/>
  <c r="CE278" i="2"/>
  <c r="CE279" i="2"/>
  <c r="CE280" i="2"/>
  <c r="CE281" i="2"/>
  <c r="CE284" i="2"/>
  <c r="CE285" i="2"/>
  <c r="CE286" i="2"/>
  <c r="CE287" i="2"/>
  <c r="CE288" i="2"/>
  <c r="CE289" i="2"/>
  <c r="CE290" i="2"/>
  <c r="CE291" i="2"/>
  <c r="CK3" i="2"/>
  <c r="CK4" i="2"/>
  <c r="CK7" i="2"/>
  <c r="CK6" i="2"/>
  <c r="CK8" i="2"/>
  <c r="CK9" i="2"/>
  <c r="CK10" i="2"/>
  <c r="CK11" i="2"/>
  <c r="CK12" i="2"/>
  <c r="CK13" i="2"/>
  <c r="CK14" i="2"/>
  <c r="CK15" i="2"/>
  <c r="CK16" i="2"/>
  <c r="CK17" i="2"/>
  <c r="CK18" i="2"/>
  <c r="CK19" i="2"/>
  <c r="CK20" i="2"/>
  <c r="CK21" i="2"/>
  <c r="CK22" i="2"/>
  <c r="CK23" i="2"/>
  <c r="CK24" i="2"/>
  <c r="CK25" i="2"/>
  <c r="CK26" i="2"/>
  <c r="CK27" i="2"/>
  <c r="CK28" i="2"/>
  <c r="CK29" i="2"/>
  <c r="CK30" i="2"/>
  <c r="CK31" i="2"/>
  <c r="CK32" i="2"/>
  <c r="CK33" i="2"/>
  <c r="CK34" i="2"/>
  <c r="CK35" i="2"/>
  <c r="CK36" i="2"/>
  <c r="CK37" i="2"/>
  <c r="CK38" i="2"/>
  <c r="CK39" i="2"/>
  <c r="CK40" i="2"/>
  <c r="CK41" i="2"/>
  <c r="CK42" i="2"/>
  <c r="CK43" i="2"/>
  <c r="CK44" i="2"/>
  <c r="CK45" i="2"/>
  <c r="CK46" i="2"/>
  <c r="CK47" i="2"/>
  <c r="CK48" i="2"/>
  <c r="CK49" i="2"/>
  <c r="CK50" i="2"/>
  <c r="CK51" i="2"/>
  <c r="CK52" i="2"/>
  <c r="CK53" i="2"/>
  <c r="CK54" i="2"/>
  <c r="CK55" i="2"/>
  <c r="CK56" i="2"/>
  <c r="CK57" i="2"/>
  <c r="CK58" i="2"/>
  <c r="CK59" i="2"/>
  <c r="CK60" i="2"/>
  <c r="CK61" i="2"/>
  <c r="CK62" i="2"/>
  <c r="CK63" i="2"/>
  <c r="CK64" i="2"/>
  <c r="CK65" i="2"/>
  <c r="CK66" i="2"/>
  <c r="CK67" i="2"/>
  <c r="CK68" i="2"/>
  <c r="CK69" i="2"/>
  <c r="CK70" i="2"/>
  <c r="CK71" i="2"/>
  <c r="CK72" i="2"/>
  <c r="CK73" i="2"/>
  <c r="CK74" i="2"/>
  <c r="CK75" i="2"/>
  <c r="CK76" i="2"/>
  <c r="CK78" i="2"/>
  <c r="CK79" i="2"/>
  <c r="CK80" i="2"/>
  <c r="CK81" i="2"/>
  <c r="CK82" i="2"/>
  <c r="CK83" i="2"/>
  <c r="CK84" i="2"/>
  <c r="CK85" i="2"/>
  <c r="CK86" i="2"/>
  <c r="CK87" i="2"/>
  <c r="CK88" i="2"/>
  <c r="CK89" i="2"/>
  <c r="CK90" i="2"/>
  <c r="CK91" i="2"/>
  <c r="CK92" i="2"/>
  <c r="CK93" i="2"/>
  <c r="CK94" i="2"/>
  <c r="CK95" i="2"/>
  <c r="CK96" i="2"/>
  <c r="CK97" i="2"/>
  <c r="CK98" i="2"/>
  <c r="CK99" i="2"/>
  <c r="CK100" i="2"/>
  <c r="CK101" i="2"/>
  <c r="CK102" i="2"/>
  <c r="CK103" i="2"/>
  <c r="CK104" i="2"/>
  <c r="CK105" i="2"/>
  <c r="CK106" i="2"/>
  <c r="CK107" i="2"/>
  <c r="CK108" i="2"/>
  <c r="CK109" i="2"/>
  <c r="CK110" i="2"/>
  <c r="CK111" i="2"/>
  <c r="CK112" i="2"/>
  <c r="CK113" i="2"/>
  <c r="CK115" i="2"/>
  <c r="CK116" i="2"/>
  <c r="CK117" i="2"/>
  <c r="CK118" i="2"/>
  <c r="CK119" i="2"/>
  <c r="CK120" i="2"/>
  <c r="CK121" i="2"/>
  <c r="CK122" i="2"/>
  <c r="CK123" i="2"/>
  <c r="CK124" i="2"/>
  <c r="CK125" i="2"/>
  <c r="CK126" i="2"/>
  <c r="CK127" i="2"/>
  <c r="CK128" i="2"/>
  <c r="CK129" i="2"/>
  <c r="CK130" i="2"/>
  <c r="CK132" i="2"/>
  <c r="CK133" i="2"/>
  <c r="CK134" i="2"/>
  <c r="CK135" i="2"/>
  <c r="CK136" i="2"/>
  <c r="CK140" i="2"/>
  <c r="CK141" i="2"/>
  <c r="CK142" i="2"/>
  <c r="CK143" i="2"/>
  <c r="CK145" i="2"/>
  <c r="CK146" i="2"/>
  <c r="CK147" i="2"/>
  <c r="CK148" i="2"/>
  <c r="CK149" i="2"/>
  <c r="CK150" i="2"/>
  <c r="CK151" i="2"/>
  <c r="CK153" i="2"/>
  <c r="CK154" i="2"/>
  <c r="CK155" i="2"/>
  <c r="CK156" i="2"/>
  <c r="CK157" i="2"/>
  <c r="CK158" i="2"/>
  <c r="CK159" i="2"/>
  <c r="CK160" i="2"/>
  <c r="CK161" i="2"/>
  <c r="CK162" i="2"/>
  <c r="CK163" i="2"/>
  <c r="CK164" i="2"/>
  <c r="CK165" i="2"/>
  <c r="CK166" i="2"/>
  <c r="CK167" i="2"/>
  <c r="CK168" i="2"/>
  <c r="CK169" i="2"/>
  <c r="CK170" i="2"/>
  <c r="CK171" i="2"/>
  <c r="CK172" i="2"/>
  <c r="CK173" i="2"/>
  <c r="CK174" i="2"/>
  <c r="CK175" i="2"/>
  <c r="CK176" i="2"/>
  <c r="CK177" i="2"/>
  <c r="CK178" i="2"/>
  <c r="CK179" i="2"/>
  <c r="CK180" i="2"/>
  <c r="CK181" i="2"/>
  <c r="CK182" i="2"/>
  <c r="CK183" i="2"/>
  <c r="CK184" i="2"/>
  <c r="CK186" i="2"/>
  <c r="CK187" i="2"/>
  <c r="CK188" i="2"/>
  <c r="CK189" i="2"/>
  <c r="CK190" i="2"/>
  <c r="CK191" i="2"/>
  <c r="CK192" i="2"/>
  <c r="CK193" i="2"/>
  <c r="CK194" i="2"/>
  <c r="CK195" i="2"/>
  <c r="CK196" i="2"/>
  <c r="CK197" i="2"/>
  <c r="CK198" i="2"/>
  <c r="CK199" i="2"/>
  <c r="CK200" i="2"/>
  <c r="CK202" i="2"/>
  <c r="CK205" i="2"/>
  <c r="CK206" i="2"/>
  <c r="CK207" i="2"/>
  <c r="CK208" i="2"/>
  <c r="CK209" i="2"/>
  <c r="CK210" i="2"/>
  <c r="CK211" i="2"/>
  <c r="CK212" i="2"/>
  <c r="CK213" i="2"/>
  <c r="CK214" i="2"/>
  <c r="CK215" i="2"/>
  <c r="CK216" i="2"/>
  <c r="CK217" i="2"/>
  <c r="CK218" i="2"/>
  <c r="CK219" i="2"/>
  <c r="CK220" i="2"/>
  <c r="CK221" i="2"/>
  <c r="CK222" i="2"/>
  <c r="CK223" i="2"/>
  <c r="CK224" i="2"/>
  <c r="CK225" i="2"/>
  <c r="CK226" i="2"/>
  <c r="CK227" i="2"/>
  <c r="CK228" i="2"/>
  <c r="CK230" i="2"/>
  <c r="CK231" i="2"/>
  <c r="CK232" i="2"/>
  <c r="CK233" i="2"/>
  <c r="CK234" i="2"/>
  <c r="CK235" i="2"/>
  <c r="CK236" i="2"/>
  <c r="CK237" i="2"/>
  <c r="CK238" i="2"/>
  <c r="CK239" i="2"/>
  <c r="CK240" i="2"/>
  <c r="CK241" i="2"/>
  <c r="CK242" i="2"/>
  <c r="CK243" i="2"/>
  <c r="CK244" i="2"/>
  <c r="CK245" i="2"/>
  <c r="CK246" i="2"/>
  <c r="CK247" i="2"/>
  <c r="CK248" i="2"/>
  <c r="CK249" i="2"/>
  <c r="CK250" i="2"/>
  <c r="CK251" i="2"/>
  <c r="CK252" i="2"/>
  <c r="CK253" i="2"/>
  <c r="CK254" i="2"/>
  <c r="CK255" i="2"/>
  <c r="CK256" i="2"/>
  <c r="CK257" i="2"/>
  <c r="CK258" i="2"/>
  <c r="CK259" i="2"/>
  <c r="CK260" i="2"/>
  <c r="CK261" i="2"/>
  <c r="CK262" i="2"/>
  <c r="CK263" i="2"/>
  <c r="CK264" i="2"/>
  <c r="CK265" i="2"/>
  <c r="CK266" i="2"/>
  <c r="CK267" i="2"/>
  <c r="CK268" i="2"/>
  <c r="CK269" i="2"/>
  <c r="CK270" i="2"/>
  <c r="CK271" i="2"/>
  <c r="CK272" i="2"/>
  <c r="CK273" i="2"/>
  <c r="CK274" i="2"/>
  <c r="CK275" i="2"/>
  <c r="CK276" i="2"/>
  <c r="CK277" i="2"/>
  <c r="CK278" i="2"/>
  <c r="CK279" i="2"/>
  <c r="CK280" i="2"/>
  <c r="CK281" i="2"/>
  <c r="CK284" i="2"/>
  <c r="CK285" i="2"/>
  <c r="CK286" i="2"/>
  <c r="CK287" i="2"/>
  <c r="CK288" i="2"/>
  <c r="CK289" i="2"/>
  <c r="CK290" i="2"/>
  <c r="CK291" i="2"/>
  <c r="CC3" i="2"/>
  <c r="CC4" i="2"/>
  <c r="CC7" i="2"/>
  <c r="CC6" i="2"/>
  <c r="CC8" i="2"/>
  <c r="CC9" i="2"/>
  <c r="CC10" i="2"/>
  <c r="CC11" i="2"/>
  <c r="CC12" i="2"/>
  <c r="CC13" i="2"/>
  <c r="CC14" i="2"/>
  <c r="CC15" i="2"/>
  <c r="CC16" i="2"/>
  <c r="CC17" i="2"/>
  <c r="CC18" i="2"/>
  <c r="CC19" i="2"/>
  <c r="CC20" i="2"/>
  <c r="CC21" i="2"/>
  <c r="CC22" i="2"/>
  <c r="CC23" i="2"/>
  <c r="CC24" i="2"/>
  <c r="CC25" i="2"/>
  <c r="CC26" i="2"/>
  <c r="CC27" i="2"/>
  <c r="CC28" i="2"/>
  <c r="CC29" i="2"/>
  <c r="CC30" i="2"/>
  <c r="CC31" i="2"/>
  <c r="CC32" i="2"/>
  <c r="CC33" i="2"/>
  <c r="CC34" i="2"/>
  <c r="CC35" i="2"/>
  <c r="CC36" i="2"/>
  <c r="CC37" i="2"/>
  <c r="CC38" i="2"/>
  <c r="CC39" i="2"/>
  <c r="CC40" i="2"/>
  <c r="CC41" i="2"/>
  <c r="CC42" i="2"/>
  <c r="CC43" i="2"/>
  <c r="CC44" i="2"/>
  <c r="CC45" i="2"/>
  <c r="CC46" i="2"/>
  <c r="CC47" i="2"/>
  <c r="CC48" i="2"/>
  <c r="CC49" i="2"/>
  <c r="CC50" i="2"/>
  <c r="CC51" i="2"/>
  <c r="CC52" i="2"/>
  <c r="CC53" i="2"/>
  <c r="CC54" i="2"/>
  <c r="CC55" i="2"/>
  <c r="CC56" i="2"/>
  <c r="CC57" i="2"/>
  <c r="CC58" i="2"/>
  <c r="CC59" i="2"/>
  <c r="CC60" i="2"/>
  <c r="CC61" i="2"/>
  <c r="CC63" i="2"/>
  <c r="CC64" i="2"/>
  <c r="CC66" i="2"/>
  <c r="CC67" i="2"/>
  <c r="CC68" i="2"/>
  <c r="CC69" i="2"/>
  <c r="CC70" i="2"/>
  <c r="CC71" i="2"/>
  <c r="CC73" i="2"/>
  <c r="CC74" i="2"/>
  <c r="CC75" i="2"/>
  <c r="CC77" i="2"/>
  <c r="CC78" i="2"/>
  <c r="CC79" i="2"/>
  <c r="CC80" i="2"/>
  <c r="CC81" i="2"/>
  <c r="CC82" i="2"/>
  <c r="CC83" i="2"/>
  <c r="CC84" i="2"/>
  <c r="CC85" i="2"/>
  <c r="CC86" i="2"/>
  <c r="CC87" i="2"/>
  <c r="CC88" i="2"/>
  <c r="CC89" i="2"/>
  <c r="CC90" i="2"/>
  <c r="CC91" i="2"/>
  <c r="CC92" i="2"/>
  <c r="CC93" i="2"/>
  <c r="CC94" i="2"/>
  <c r="CC95" i="2"/>
  <c r="CC96" i="2"/>
  <c r="CC97" i="2"/>
  <c r="CC98" i="2"/>
  <c r="CC99" i="2"/>
  <c r="CC100" i="2"/>
  <c r="CC101" i="2"/>
  <c r="CC102" i="2"/>
  <c r="CC103" i="2"/>
  <c r="CC104" i="2"/>
  <c r="CC105" i="2"/>
  <c r="CC106" i="2"/>
  <c r="CC107" i="2"/>
  <c r="CC108" i="2"/>
  <c r="CC109" i="2"/>
  <c r="CC110" i="2"/>
  <c r="CC111" i="2"/>
  <c r="CC112" i="2"/>
  <c r="CC113" i="2"/>
  <c r="CC115" i="2"/>
  <c r="CC116" i="2"/>
  <c r="CC117" i="2"/>
  <c r="CC118" i="2"/>
  <c r="CC119" i="2"/>
  <c r="CC120" i="2"/>
  <c r="CC121" i="2"/>
  <c r="CC122" i="2"/>
  <c r="CC123" i="2"/>
  <c r="CC124" i="2"/>
  <c r="CC125" i="2"/>
  <c r="CC126" i="2"/>
  <c r="CC127" i="2"/>
  <c r="CC128" i="2"/>
  <c r="CC129" i="2"/>
  <c r="CC130" i="2"/>
  <c r="CC132" i="2"/>
  <c r="CC133" i="2"/>
  <c r="CC134" i="2"/>
  <c r="CC135" i="2"/>
  <c r="CC136" i="2"/>
  <c r="CC137" i="2"/>
  <c r="CC138" i="2"/>
  <c r="CC139" i="2"/>
  <c r="CC140" i="2"/>
  <c r="CC141" i="2"/>
  <c r="CC142" i="2"/>
  <c r="CC144" i="2"/>
  <c r="CC145" i="2"/>
  <c r="CC146" i="2"/>
  <c r="CC147" i="2"/>
  <c r="CC148" i="2"/>
  <c r="CC149" i="2"/>
  <c r="CC150" i="2"/>
  <c r="CC153" i="2"/>
  <c r="CC154" i="2"/>
  <c r="CC155" i="2"/>
  <c r="CC156" i="2"/>
  <c r="CC157" i="2"/>
  <c r="CC158" i="2"/>
  <c r="CC159" i="2"/>
  <c r="CC160" i="2"/>
  <c r="CC161" i="2"/>
  <c r="CC162" i="2"/>
  <c r="CC163" i="2"/>
  <c r="CC164" i="2"/>
  <c r="CC165" i="2"/>
  <c r="CC166" i="2"/>
  <c r="CC167" i="2"/>
  <c r="CC168" i="2"/>
  <c r="CC169" i="2"/>
  <c r="CC170" i="2"/>
  <c r="CC171" i="2"/>
  <c r="CC172" i="2"/>
  <c r="CC173" i="2"/>
  <c r="CC174" i="2"/>
  <c r="CC175" i="2"/>
  <c r="CC176" i="2"/>
  <c r="CC177" i="2"/>
  <c r="CC178" i="2"/>
  <c r="CC179" i="2"/>
  <c r="CC180" i="2"/>
  <c r="CC181" i="2"/>
  <c r="CC182" i="2"/>
  <c r="CC183" i="2"/>
  <c r="CC184" i="2"/>
  <c r="CC185" i="2"/>
  <c r="CC186" i="2"/>
  <c r="CC188" i="2"/>
  <c r="CC190" i="2"/>
  <c r="CC191" i="2"/>
  <c r="CC192" i="2"/>
  <c r="CC193" i="2"/>
  <c r="CC194" i="2"/>
  <c r="CC195" i="2"/>
  <c r="CC196" i="2"/>
  <c r="CC197" i="2"/>
  <c r="CC198" i="2"/>
  <c r="CC199" i="2"/>
  <c r="CC200" i="2"/>
  <c r="CC202" i="2"/>
  <c r="CC203" i="2"/>
  <c r="CC204" i="2"/>
  <c r="CC205" i="2"/>
  <c r="CC206" i="2"/>
  <c r="CC208" i="2"/>
  <c r="CC209" i="2"/>
  <c r="CC210" i="2"/>
  <c r="CC211" i="2"/>
  <c r="CC212" i="2"/>
  <c r="CC213" i="2"/>
  <c r="CC214" i="2"/>
  <c r="CC216" i="2"/>
  <c r="CC218" i="2"/>
  <c r="CC220" i="2"/>
  <c r="CC221" i="2"/>
  <c r="CC222" i="2"/>
  <c r="CC223" i="2"/>
  <c r="CC224" i="2"/>
  <c r="CC225" i="2"/>
  <c r="CC226" i="2"/>
  <c r="CC227" i="2"/>
  <c r="CC228" i="2"/>
  <c r="CC229" i="2"/>
  <c r="CC230" i="2"/>
  <c r="CC232" i="2"/>
  <c r="CC233" i="2"/>
  <c r="CC234" i="2"/>
  <c r="CC235" i="2"/>
  <c r="CC236" i="2"/>
  <c r="CC237" i="2"/>
  <c r="CC238" i="2"/>
  <c r="CC239" i="2"/>
  <c r="CC240" i="2"/>
  <c r="CC241" i="2"/>
  <c r="CC242" i="2"/>
  <c r="CC243" i="2"/>
  <c r="CC244" i="2"/>
  <c r="CC245" i="2"/>
  <c r="CC246" i="2"/>
  <c r="CC247" i="2"/>
  <c r="CC248" i="2"/>
  <c r="CC249" i="2"/>
  <c r="CC250" i="2"/>
  <c r="CC251" i="2"/>
  <c r="CC252" i="2"/>
  <c r="CC253" i="2"/>
  <c r="CC254" i="2"/>
  <c r="CC255" i="2"/>
  <c r="CC256" i="2"/>
  <c r="CC257" i="2"/>
  <c r="CC258" i="2"/>
  <c r="CC259" i="2"/>
  <c r="CC260" i="2"/>
  <c r="CC261" i="2"/>
  <c r="CC262" i="2"/>
  <c r="CC263" i="2"/>
  <c r="CC264" i="2"/>
  <c r="CC265" i="2"/>
  <c r="CC266" i="2"/>
  <c r="CC267" i="2"/>
  <c r="CC268" i="2"/>
  <c r="CC269" i="2"/>
  <c r="CC270" i="2"/>
  <c r="CC271" i="2"/>
  <c r="CC272" i="2"/>
  <c r="CC273" i="2"/>
  <c r="CC274" i="2"/>
  <c r="CC275" i="2"/>
  <c r="CC276" i="2"/>
  <c r="CC277" i="2"/>
  <c r="CC278" i="2"/>
  <c r="CC279" i="2"/>
  <c r="CC280" i="2"/>
  <c r="CC281" i="2"/>
  <c r="CC284" i="2"/>
  <c r="CC285" i="2"/>
  <c r="CC286" i="2"/>
  <c r="CC287" i="2"/>
  <c r="CC288" i="2"/>
  <c r="CC289" i="2"/>
  <c r="CC290" i="2"/>
  <c r="CC291" i="2"/>
  <c r="BU3" i="2"/>
  <c r="BU4" i="2"/>
  <c r="BU7" i="2"/>
  <c r="BU6" i="2"/>
  <c r="BU8" i="2"/>
  <c r="BU9" i="2"/>
  <c r="BU10" i="2"/>
  <c r="BU11" i="2"/>
  <c r="BU12" i="2"/>
  <c r="BU13" i="2"/>
  <c r="BU14" i="2"/>
  <c r="BU15" i="2"/>
  <c r="BU16" i="2"/>
  <c r="BU17" i="2"/>
  <c r="BU18" i="2"/>
  <c r="BU19" i="2"/>
  <c r="BU20" i="2"/>
  <c r="BU21" i="2"/>
  <c r="BU22" i="2"/>
  <c r="BU23" i="2"/>
  <c r="BU24" i="2"/>
  <c r="BU25" i="2"/>
  <c r="BU26" i="2"/>
  <c r="BU27" i="2"/>
  <c r="BU28" i="2"/>
  <c r="BU29" i="2"/>
  <c r="BU30" i="2"/>
  <c r="BU31" i="2"/>
  <c r="BU32" i="2"/>
  <c r="BU33" i="2"/>
  <c r="BU34" i="2"/>
  <c r="BU35" i="2"/>
  <c r="BU36" i="2"/>
  <c r="BU37" i="2"/>
  <c r="BU38" i="2"/>
  <c r="BU39" i="2"/>
  <c r="BU40" i="2"/>
  <c r="BU41" i="2"/>
  <c r="BU42" i="2"/>
  <c r="BU43" i="2"/>
  <c r="BU44" i="2"/>
  <c r="BU45" i="2"/>
  <c r="BU46" i="2"/>
  <c r="BU47" i="2"/>
  <c r="BU48" i="2"/>
  <c r="BU49" i="2"/>
  <c r="BU50" i="2"/>
  <c r="BU51" i="2"/>
  <c r="BU52" i="2"/>
  <c r="BU53" i="2"/>
  <c r="BU54" i="2"/>
  <c r="BU55" i="2"/>
  <c r="BU56" i="2"/>
  <c r="BU57" i="2"/>
  <c r="BU58" i="2"/>
  <c r="BU59" i="2"/>
  <c r="BU60" i="2"/>
  <c r="BU62" i="2"/>
  <c r="BU63" i="2"/>
  <c r="BU65" i="2"/>
  <c r="BU66" i="2"/>
  <c r="BU67" i="2"/>
  <c r="BU68" i="2"/>
  <c r="BU69" i="2"/>
  <c r="BU70" i="2"/>
  <c r="BU72" i="2"/>
  <c r="BU73" i="2"/>
  <c r="BU76" i="2"/>
  <c r="BU77" i="2"/>
  <c r="BU78" i="2"/>
  <c r="BU79" i="2"/>
  <c r="BU80" i="2"/>
  <c r="BU81" i="2"/>
  <c r="BU83" i="2"/>
  <c r="BU84" i="2"/>
  <c r="BU85" i="2"/>
  <c r="BU86" i="2"/>
  <c r="BU87" i="2"/>
  <c r="BU88" i="2"/>
  <c r="BU89" i="2"/>
  <c r="BU90" i="2"/>
  <c r="BU91" i="2"/>
  <c r="BU92" i="2"/>
  <c r="BU93" i="2"/>
  <c r="BU94" i="2"/>
  <c r="BU95" i="2"/>
  <c r="BU96" i="2"/>
  <c r="BU97" i="2"/>
  <c r="BU98" i="2"/>
  <c r="BU99" i="2"/>
  <c r="BU100" i="2"/>
  <c r="BU101" i="2"/>
  <c r="BU102" i="2"/>
  <c r="BU103" i="2"/>
  <c r="BU104" i="2"/>
  <c r="BU105" i="2"/>
  <c r="BU106" i="2"/>
  <c r="BU107" i="2"/>
  <c r="BU108" i="2"/>
  <c r="BU109" i="2"/>
  <c r="BU110" i="2"/>
  <c r="BU111" i="2"/>
  <c r="BU112" i="2"/>
  <c r="BU113" i="2"/>
  <c r="BU115" i="2"/>
  <c r="BU116" i="2"/>
  <c r="BU117" i="2"/>
  <c r="BU118" i="2"/>
  <c r="BU119" i="2"/>
  <c r="BU120" i="2"/>
  <c r="BU121" i="2"/>
  <c r="BU122" i="2"/>
  <c r="BU123" i="2"/>
  <c r="BU124" i="2"/>
  <c r="BU125" i="2"/>
  <c r="BU126" i="2"/>
  <c r="BU127" i="2"/>
  <c r="BU128" i="2"/>
  <c r="BU129" i="2"/>
  <c r="BU130" i="2"/>
  <c r="BU132" i="2"/>
  <c r="BU133" i="2"/>
  <c r="BU134" i="2"/>
  <c r="BU135" i="2"/>
  <c r="BU136" i="2"/>
  <c r="BU137" i="2"/>
  <c r="BU138" i="2"/>
  <c r="BU139" i="2"/>
  <c r="BU141" i="2"/>
  <c r="BU142" i="2"/>
  <c r="BU143" i="2"/>
  <c r="BU144" i="2"/>
  <c r="BU145" i="2"/>
  <c r="BU146" i="2"/>
  <c r="BU147" i="2"/>
  <c r="BU149" i="2"/>
  <c r="BU150" i="2"/>
  <c r="BU151" i="2"/>
  <c r="BU153" i="2"/>
  <c r="BU154" i="2"/>
  <c r="BU155" i="2"/>
  <c r="BU156" i="2"/>
  <c r="BU157" i="2"/>
  <c r="BU158" i="2"/>
  <c r="BU159" i="2"/>
  <c r="BU160" i="2"/>
  <c r="BU161" i="2"/>
  <c r="BU162" i="2"/>
  <c r="BU163" i="2"/>
  <c r="BU164" i="2"/>
  <c r="BU165" i="2"/>
  <c r="BU166" i="2"/>
  <c r="BU167" i="2"/>
  <c r="BU168" i="2"/>
  <c r="BU169" i="2"/>
  <c r="BU170" i="2"/>
  <c r="BU171" i="2"/>
  <c r="BU172" i="2"/>
  <c r="BU173" i="2"/>
  <c r="BU174" i="2"/>
  <c r="BU175" i="2"/>
  <c r="BU176" i="2"/>
  <c r="BU177" i="2"/>
  <c r="BU178" i="2"/>
  <c r="BU179" i="2"/>
  <c r="BU180" i="2"/>
  <c r="BU181" i="2"/>
  <c r="BU182" i="2"/>
  <c r="BU183" i="2"/>
  <c r="BU184" i="2"/>
  <c r="BU185" i="2"/>
  <c r="BU187" i="2"/>
  <c r="BU188" i="2"/>
  <c r="BU189" i="2"/>
  <c r="BU190" i="2"/>
  <c r="BU192" i="2"/>
  <c r="BU193" i="2"/>
  <c r="BU194" i="2"/>
  <c r="BU195" i="2"/>
  <c r="BU196" i="2"/>
  <c r="BU197" i="2"/>
  <c r="BU198" i="2"/>
  <c r="BU199" i="2"/>
  <c r="BU200" i="2"/>
  <c r="BU202" i="2"/>
  <c r="BU203" i="2"/>
  <c r="BU204" i="2"/>
  <c r="BU205" i="2"/>
  <c r="BU206" i="2"/>
  <c r="BU207" i="2"/>
  <c r="BU208" i="2"/>
  <c r="BU209" i="2"/>
  <c r="BU210" i="2"/>
  <c r="BU211" i="2"/>
  <c r="BU212" i="2"/>
  <c r="BU213" i="2"/>
  <c r="BU215" i="2"/>
  <c r="BU217" i="2"/>
  <c r="BU219" i="2"/>
  <c r="BU220" i="2"/>
  <c r="BU221" i="2"/>
  <c r="BU222" i="2"/>
  <c r="BU223" i="2"/>
  <c r="BU224" i="2"/>
  <c r="BU225" i="2"/>
  <c r="BU226" i="2"/>
  <c r="BU227" i="2"/>
  <c r="BU228" i="2"/>
  <c r="BU229" i="2"/>
  <c r="BU231" i="2"/>
  <c r="BU232" i="2"/>
  <c r="BU233" i="2"/>
  <c r="BU234" i="2"/>
  <c r="BU235" i="2"/>
  <c r="BU236" i="2"/>
  <c r="BU237" i="2"/>
  <c r="BU238" i="2"/>
  <c r="BU239" i="2"/>
  <c r="BU240" i="2"/>
  <c r="BU241" i="2"/>
  <c r="BU242" i="2"/>
  <c r="BU243" i="2"/>
  <c r="BU244" i="2"/>
  <c r="BU245" i="2"/>
  <c r="BU246" i="2"/>
  <c r="BU247" i="2"/>
  <c r="BU248" i="2"/>
  <c r="BU249" i="2"/>
  <c r="BU250" i="2"/>
  <c r="BU251" i="2"/>
  <c r="BU252" i="2"/>
  <c r="BU253" i="2"/>
  <c r="BU254" i="2"/>
  <c r="BU255" i="2"/>
  <c r="BU256" i="2"/>
  <c r="BU257" i="2"/>
  <c r="BU258" i="2"/>
  <c r="BU259" i="2"/>
  <c r="BU260" i="2"/>
  <c r="BU261" i="2"/>
  <c r="BU262" i="2"/>
  <c r="BU263" i="2"/>
  <c r="BU264" i="2"/>
  <c r="BU265" i="2"/>
  <c r="BU266" i="2"/>
  <c r="BU267" i="2"/>
  <c r="BU268" i="2"/>
  <c r="BU269" i="2"/>
  <c r="BU270" i="2"/>
  <c r="BU271" i="2"/>
  <c r="BU272" i="2"/>
  <c r="BU273" i="2"/>
  <c r="BU274" i="2"/>
  <c r="BU275" i="2"/>
  <c r="BU276" i="2"/>
  <c r="BU277" i="2"/>
  <c r="BU278" i="2"/>
  <c r="BU279" i="2"/>
  <c r="BU280" i="2"/>
  <c r="BU281" i="2"/>
  <c r="BU284" i="2"/>
  <c r="BU285" i="2"/>
  <c r="BU286" i="2"/>
  <c r="BU287" i="2"/>
  <c r="BU288" i="2"/>
  <c r="BU289" i="2"/>
  <c r="BU290" i="2"/>
  <c r="BU291" i="2"/>
  <c r="C166" i="1"/>
  <c r="C167" i="1"/>
  <c r="EH246" i="2"/>
  <c r="P281" i="2"/>
  <c r="EH281" i="2" s="1"/>
  <c r="EH291" i="2"/>
  <c r="EH290" i="2"/>
  <c r="P289" i="2"/>
  <c r="EH289" i="2" s="1"/>
  <c r="P288" i="2"/>
  <c r="EH288" i="2" s="1"/>
  <c r="EH287" i="2"/>
  <c r="EH286" i="2"/>
  <c r="P285" i="2"/>
  <c r="EH285" i="2" s="1"/>
  <c r="P284" i="2"/>
  <c r="EH284" i="2" s="1"/>
  <c r="P55" i="2"/>
  <c r="EH55" i="2" s="1"/>
  <c r="EH49" i="2"/>
  <c r="EH16" i="2"/>
  <c r="EH28" i="2"/>
  <c r="F201" i="2"/>
  <c r="P283" i="2"/>
  <c r="C283" i="2"/>
  <c r="EG223" i="2"/>
  <c r="P223" i="2"/>
  <c r="EG108" i="2"/>
  <c r="P108" i="2"/>
  <c r="P130" i="2"/>
  <c r="EH130" i="2" s="1"/>
  <c r="F130" i="2"/>
  <c r="EG85" i="2"/>
  <c r="P85" i="2"/>
  <c r="EG79" i="2"/>
  <c r="P79" i="2"/>
  <c r="EG78" i="2"/>
  <c r="P78" i="2"/>
  <c r="EG77" i="2"/>
  <c r="P77" i="2"/>
  <c r="EG76" i="2"/>
  <c r="P76" i="2"/>
  <c r="EG75" i="2"/>
  <c r="P75" i="2"/>
  <c r="EG74" i="2"/>
  <c r="P74" i="2"/>
  <c r="EG73" i="2"/>
  <c r="P73" i="2"/>
  <c r="EG72" i="2"/>
  <c r="P72" i="2"/>
  <c r="EG71" i="2"/>
  <c r="P71" i="2"/>
  <c r="EG70" i="2"/>
  <c r="P70" i="2"/>
  <c r="EG69" i="2"/>
  <c r="P69" i="2"/>
  <c r="EG68" i="2"/>
  <c r="P68" i="2"/>
  <c r="EG67" i="2"/>
  <c r="P67" i="2"/>
  <c r="EG66" i="2"/>
  <c r="P66" i="2"/>
  <c r="EG65" i="2"/>
  <c r="P65" i="2"/>
  <c r="EG64" i="2"/>
  <c r="P64" i="2"/>
  <c r="EG63" i="2"/>
  <c r="P63" i="2"/>
  <c r="EG62" i="2"/>
  <c r="P62" i="2"/>
  <c r="EG61" i="2"/>
  <c r="P61" i="2"/>
  <c r="EG60" i="2"/>
  <c r="P60" i="2"/>
  <c r="DR33" i="2"/>
  <c r="P279" i="2"/>
  <c r="EH279" i="2" s="1"/>
  <c r="F279" i="2"/>
  <c r="P52" i="2"/>
  <c r="EH52" i="2" s="1"/>
  <c r="F52" i="2"/>
  <c r="P4" i="2"/>
  <c r="EH4" i="2" s="1"/>
  <c r="F4" i="2"/>
  <c r="G40" i="1"/>
  <c r="C168" i="1"/>
  <c r="C169" i="1"/>
  <c r="C170" i="1"/>
  <c r="C171" i="1"/>
  <c r="C172" i="1"/>
  <c r="C173" i="1"/>
  <c r="C175" i="1"/>
  <c r="C176" i="1"/>
  <c r="F3" i="2"/>
  <c r="P3" i="2"/>
  <c r="EH3" i="2" s="1"/>
  <c r="F7" i="2"/>
  <c r="P7" i="2"/>
  <c r="EH7" i="2" s="1"/>
  <c r="F6" i="2"/>
  <c r="P6" i="2"/>
  <c r="EH6" i="2" s="1"/>
  <c r="F8" i="2"/>
  <c r="P8" i="2"/>
  <c r="EH8" i="2" s="1"/>
  <c r="F9" i="2"/>
  <c r="P9" i="2"/>
  <c r="EH9" i="2" s="1"/>
  <c r="F10" i="2"/>
  <c r="P10" i="2"/>
  <c r="EH10" i="2" s="1"/>
  <c r="F11" i="2"/>
  <c r="P11" i="2"/>
  <c r="EH11" i="2" s="1"/>
  <c r="F12" i="2"/>
  <c r="P12" i="2"/>
  <c r="EH12" i="2" s="1"/>
  <c r="F13" i="2"/>
  <c r="P13" i="2"/>
  <c r="EH13" i="2" s="1"/>
  <c r="F14" i="2"/>
  <c r="P14" i="2"/>
  <c r="EH14" i="2" s="1"/>
  <c r="F15" i="2"/>
  <c r="P15" i="2"/>
  <c r="EH15" i="2" s="1"/>
  <c r="F17" i="2"/>
  <c r="P17" i="2"/>
  <c r="EH17" i="2" s="1"/>
  <c r="F18" i="2"/>
  <c r="P18" i="2"/>
  <c r="EH18" i="2" s="1"/>
  <c r="F19" i="2"/>
  <c r="P19" i="2"/>
  <c r="EH19" i="2" s="1"/>
  <c r="F20" i="2"/>
  <c r="P20" i="2"/>
  <c r="EH20" i="2" s="1"/>
  <c r="F21" i="2"/>
  <c r="P21" i="2"/>
  <c r="EH21" i="2" s="1"/>
  <c r="F22" i="2"/>
  <c r="P22" i="2"/>
  <c r="EH22" i="2" s="1"/>
  <c r="F23" i="2"/>
  <c r="P23" i="2"/>
  <c r="EH23" i="2" s="1"/>
  <c r="F24" i="2"/>
  <c r="P24" i="2"/>
  <c r="EH24" i="2" s="1"/>
  <c r="F25" i="2"/>
  <c r="P25" i="2"/>
  <c r="EH25" i="2" s="1"/>
  <c r="F26" i="2"/>
  <c r="P26" i="2"/>
  <c r="EH26" i="2" s="1"/>
  <c r="F27" i="2"/>
  <c r="P27" i="2"/>
  <c r="EH27" i="2" s="1"/>
  <c r="F29" i="2"/>
  <c r="P29" i="2"/>
  <c r="EH29" i="2" s="1"/>
  <c r="F30" i="2"/>
  <c r="P30" i="2"/>
  <c r="EH30" i="2" s="1"/>
  <c r="F31" i="2"/>
  <c r="P31" i="2"/>
  <c r="EH31" i="2" s="1"/>
  <c r="F32" i="2"/>
  <c r="P32" i="2"/>
  <c r="EH32" i="2" s="1"/>
  <c r="F34" i="2"/>
  <c r="P34" i="2"/>
  <c r="EH34" i="2" s="1"/>
  <c r="F35" i="2"/>
  <c r="P35" i="2"/>
  <c r="EH35" i="2" s="1"/>
  <c r="F36" i="2"/>
  <c r="P36" i="2"/>
  <c r="EH36" i="2" s="1"/>
  <c r="F37" i="2"/>
  <c r="P37" i="2"/>
  <c r="EH37" i="2" s="1"/>
  <c r="F38" i="2"/>
  <c r="P38" i="2"/>
  <c r="EH38" i="2" s="1"/>
  <c r="F39" i="2"/>
  <c r="P39" i="2"/>
  <c r="EH39" i="2" s="1"/>
  <c r="F40" i="2"/>
  <c r="P40" i="2"/>
  <c r="EH40" i="2" s="1"/>
  <c r="F41" i="2"/>
  <c r="P41" i="2"/>
  <c r="EH41" i="2" s="1"/>
  <c r="F42" i="2"/>
  <c r="P42" i="2"/>
  <c r="EH42" i="2" s="1"/>
  <c r="F43" i="2"/>
  <c r="P43" i="2"/>
  <c r="EH43" i="2" s="1"/>
  <c r="F44" i="2"/>
  <c r="P44" i="2"/>
  <c r="EH44" i="2" s="1"/>
  <c r="F45" i="2"/>
  <c r="P45" i="2"/>
  <c r="EH45" i="2" s="1"/>
  <c r="F46" i="2"/>
  <c r="P46" i="2"/>
  <c r="EH46" i="2" s="1"/>
  <c r="F47" i="2"/>
  <c r="P47" i="2"/>
  <c r="EH47" i="2" s="1"/>
  <c r="F48" i="2"/>
  <c r="P48" i="2"/>
  <c r="EH48" i="2" s="1"/>
  <c r="F50" i="2"/>
  <c r="P50" i="2"/>
  <c r="EH50" i="2" s="1"/>
  <c r="F51" i="2"/>
  <c r="P51" i="2"/>
  <c r="EH51" i="2" s="1"/>
  <c r="F53" i="2"/>
  <c r="P53" i="2"/>
  <c r="EH53" i="2" s="1"/>
  <c r="F54" i="2"/>
  <c r="P54" i="2"/>
  <c r="EH54" i="2" s="1"/>
  <c r="F56" i="2"/>
  <c r="P56" i="2"/>
  <c r="EH56" i="2" s="1"/>
  <c r="F57" i="2"/>
  <c r="P57" i="2"/>
  <c r="EH57" i="2" s="1"/>
  <c r="F58" i="2"/>
  <c r="P58" i="2"/>
  <c r="EH58" i="2" s="1"/>
  <c r="F59" i="2"/>
  <c r="P59" i="2"/>
  <c r="EH59" i="2" s="1"/>
  <c r="F80" i="2"/>
  <c r="P80" i="2"/>
  <c r="EH80" i="2" s="1"/>
  <c r="P81" i="2"/>
  <c r="EH81" i="2" s="1"/>
  <c r="F90" i="2"/>
  <c r="P90" i="2"/>
  <c r="EH90" i="2" s="1"/>
  <c r="F82" i="2"/>
  <c r="P82" i="2"/>
  <c r="EH82" i="2" s="1"/>
  <c r="F83" i="2"/>
  <c r="P83" i="2"/>
  <c r="EH83" i="2" s="1"/>
  <c r="F84" i="2"/>
  <c r="P84" i="2"/>
  <c r="EH84" i="2" s="1"/>
  <c r="F86" i="2"/>
  <c r="P86" i="2"/>
  <c r="EH86" i="2" s="1"/>
  <c r="F87" i="2"/>
  <c r="P87" i="2"/>
  <c r="EH87" i="2" s="1"/>
  <c r="F88" i="2"/>
  <c r="P88" i="2"/>
  <c r="EH88" i="2" s="1"/>
  <c r="F89" i="2"/>
  <c r="P89" i="2"/>
  <c r="EH89" i="2" s="1"/>
  <c r="F91" i="2"/>
  <c r="P91" i="2"/>
  <c r="EH91" i="2" s="1"/>
  <c r="F92" i="2"/>
  <c r="P92" i="2"/>
  <c r="EH92" i="2" s="1"/>
  <c r="F93" i="2"/>
  <c r="P93" i="2"/>
  <c r="EH93" i="2" s="1"/>
  <c r="F94" i="2"/>
  <c r="P94" i="2"/>
  <c r="EH94" i="2" s="1"/>
  <c r="F95" i="2"/>
  <c r="P95" i="2"/>
  <c r="EH95" i="2" s="1"/>
  <c r="F96" i="2"/>
  <c r="P96" i="2"/>
  <c r="EH96" i="2" s="1"/>
  <c r="F97" i="2"/>
  <c r="P97" i="2"/>
  <c r="EH97" i="2" s="1"/>
  <c r="F98" i="2"/>
  <c r="P98" i="2"/>
  <c r="EH98" i="2" s="1"/>
  <c r="F99" i="2"/>
  <c r="P99" i="2"/>
  <c r="EH99" i="2" s="1"/>
  <c r="F100" i="2"/>
  <c r="P100" i="2"/>
  <c r="EH100" i="2" s="1"/>
  <c r="F101" i="2"/>
  <c r="P101" i="2"/>
  <c r="EH101" i="2" s="1"/>
  <c r="F102" i="2"/>
  <c r="P102" i="2"/>
  <c r="EH102" i="2" s="1"/>
  <c r="F103" i="2"/>
  <c r="P103" i="2"/>
  <c r="EH103" i="2" s="1"/>
  <c r="F104" i="2"/>
  <c r="P104" i="2"/>
  <c r="EH104" i="2" s="1"/>
  <c r="F105" i="2"/>
  <c r="P105" i="2"/>
  <c r="EH105" i="2" s="1"/>
  <c r="F106" i="2"/>
  <c r="P106" i="2"/>
  <c r="EH106" i="2" s="1"/>
  <c r="F107" i="2"/>
  <c r="P107" i="2"/>
  <c r="EH107" i="2" s="1"/>
  <c r="F109" i="2"/>
  <c r="P109" i="2"/>
  <c r="EH109" i="2" s="1"/>
  <c r="F110" i="2"/>
  <c r="P110" i="2"/>
  <c r="EH110" i="2" s="1"/>
  <c r="F111" i="2"/>
  <c r="P111" i="2"/>
  <c r="EH111" i="2" s="1"/>
  <c r="F112" i="2"/>
  <c r="P112" i="2"/>
  <c r="EH112" i="2" s="1"/>
  <c r="F113" i="2"/>
  <c r="P113" i="2"/>
  <c r="EH113" i="2" s="1"/>
  <c r="F114" i="2"/>
  <c r="P114" i="2"/>
  <c r="EH114" i="2" s="1"/>
  <c r="F115" i="2"/>
  <c r="P115" i="2"/>
  <c r="EH115" i="2" s="1"/>
  <c r="F116" i="2"/>
  <c r="P116" i="2"/>
  <c r="EH116" i="2" s="1"/>
  <c r="F117" i="2"/>
  <c r="P117" i="2"/>
  <c r="EH117" i="2" s="1"/>
  <c r="F118" i="2"/>
  <c r="P118" i="2"/>
  <c r="EH118" i="2" s="1"/>
  <c r="F119" i="2"/>
  <c r="P119" i="2"/>
  <c r="EH119" i="2" s="1"/>
  <c r="F120" i="2"/>
  <c r="P120" i="2"/>
  <c r="EH120" i="2" s="1"/>
  <c r="F121" i="2"/>
  <c r="P121" i="2"/>
  <c r="EH121" i="2" s="1"/>
  <c r="F122" i="2"/>
  <c r="P122" i="2"/>
  <c r="EH122" i="2" s="1"/>
  <c r="F123" i="2"/>
  <c r="P123" i="2"/>
  <c r="EH123" i="2" s="1"/>
  <c r="F124" i="2"/>
  <c r="P124" i="2"/>
  <c r="EH124" i="2" s="1"/>
  <c r="F125" i="2"/>
  <c r="P125" i="2"/>
  <c r="EH125" i="2" s="1"/>
  <c r="F126" i="2"/>
  <c r="P126" i="2"/>
  <c r="EH126" i="2" s="1"/>
  <c r="F127" i="2"/>
  <c r="P127" i="2"/>
  <c r="EH127" i="2" s="1"/>
  <c r="F128" i="2"/>
  <c r="P128" i="2"/>
  <c r="EH128" i="2" s="1"/>
  <c r="F129" i="2"/>
  <c r="P129" i="2"/>
  <c r="EH129" i="2" s="1"/>
  <c r="F132" i="2"/>
  <c r="P132" i="2"/>
  <c r="EH132" i="2" s="1"/>
  <c r="F133" i="2"/>
  <c r="P133" i="2"/>
  <c r="EH133" i="2" s="1"/>
  <c r="F134" i="2"/>
  <c r="P134" i="2"/>
  <c r="EH134" i="2" s="1"/>
  <c r="F135" i="2"/>
  <c r="P135" i="2"/>
  <c r="EH135" i="2" s="1"/>
  <c r="F136" i="2"/>
  <c r="P136" i="2"/>
  <c r="EH136" i="2" s="1"/>
  <c r="F137" i="2"/>
  <c r="P137" i="2"/>
  <c r="EH137" i="2" s="1"/>
  <c r="F138" i="2"/>
  <c r="P138" i="2"/>
  <c r="EH138" i="2" s="1"/>
  <c r="F139" i="2"/>
  <c r="P139" i="2"/>
  <c r="EH139" i="2" s="1"/>
  <c r="F140" i="2"/>
  <c r="P140" i="2"/>
  <c r="EH140" i="2" s="1"/>
  <c r="F141" i="2"/>
  <c r="P141" i="2"/>
  <c r="EH141" i="2" s="1"/>
  <c r="F142" i="2"/>
  <c r="P142" i="2"/>
  <c r="EH142" i="2" s="1"/>
  <c r="F143" i="2"/>
  <c r="P143" i="2"/>
  <c r="EH143" i="2" s="1"/>
  <c r="F144" i="2"/>
  <c r="P144" i="2"/>
  <c r="EH144" i="2" s="1"/>
  <c r="F145" i="2"/>
  <c r="P145" i="2"/>
  <c r="EH145" i="2" s="1"/>
  <c r="F146" i="2"/>
  <c r="P146" i="2"/>
  <c r="EH146" i="2" s="1"/>
  <c r="F147" i="2"/>
  <c r="P147" i="2"/>
  <c r="EH147" i="2" s="1"/>
  <c r="F148" i="2"/>
  <c r="P148" i="2"/>
  <c r="EH148" i="2" s="1"/>
  <c r="F149" i="2"/>
  <c r="P149" i="2"/>
  <c r="EH149" i="2" s="1"/>
  <c r="F150" i="2"/>
  <c r="P150" i="2"/>
  <c r="EH150" i="2" s="1"/>
  <c r="F151" i="2"/>
  <c r="P151" i="2"/>
  <c r="EH151" i="2" s="1"/>
  <c r="F152" i="2"/>
  <c r="P152" i="2"/>
  <c r="EH152" i="2" s="1"/>
  <c r="F153" i="2"/>
  <c r="P153" i="2"/>
  <c r="EH153" i="2" s="1"/>
  <c r="F154" i="2"/>
  <c r="P154" i="2"/>
  <c r="EH154" i="2" s="1"/>
  <c r="F155" i="2"/>
  <c r="P155" i="2"/>
  <c r="EH155" i="2" s="1"/>
  <c r="F156" i="2"/>
  <c r="P156" i="2"/>
  <c r="EH156" i="2" s="1"/>
  <c r="F157" i="2"/>
  <c r="P157" i="2"/>
  <c r="EH157" i="2" s="1"/>
  <c r="F158" i="2"/>
  <c r="P158" i="2"/>
  <c r="EH158" i="2" s="1"/>
  <c r="F159" i="2"/>
  <c r="P159" i="2"/>
  <c r="EH159" i="2" s="1"/>
  <c r="F160" i="2"/>
  <c r="P160" i="2"/>
  <c r="EH160" i="2" s="1"/>
  <c r="F161" i="2"/>
  <c r="P161" i="2"/>
  <c r="EH161" i="2" s="1"/>
  <c r="F162" i="2"/>
  <c r="P162" i="2"/>
  <c r="EH162" i="2" s="1"/>
  <c r="F163" i="2"/>
  <c r="P163" i="2"/>
  <c r="EH163" i="2" s="1"/>
  <c r="F164" i="2"/>
  <c r="P164" i="2"/>
  <c r="EH164" i="2" s="1"/>
  <c r="F165" i="2"/>
  <c r="P165" i="2"/>
  <c r="EH165" i="2" s="1"/>
  <c r="F166" i="2"/>
  <c r="P166" i="2"/>
  <c r="EH166" i="2" s="1"/>
  <c r="F167" i="2"/>
  <c r="P167" i="2"/>
  <c r="EH167" i="2" s="1"/>
  <c r="F168" i="2"/>
  <c r="P168" i="2"/>
  <c r="EH168" i="2" s="1"/>
  <c r="F169" i="2"/>
  <c r="P169" i="2"/>
  <c r="EH169" i="2" s="1"/>
  <c r="F170" i="2"/>
  <c r="P170" i="2"/>
  <c r="EH170" i="2" s="1"/>
  <c r="F171" i="2"/>
  <c r="P171" i="2"/>
  <c r="EH171" i="2" s="1"/>
  <c r="F172" i="2"/>
  <c r="P172" i="2"/>
  <c r="EH172" i="2" s="1"/>
  <c r="F173" i="2"/>
  <c r="P173" i="2"/>
  <c r="EH173" i="2" s="1"/>
  <c r="F174" i="2"/>
  <c r="P174" i="2"/>
  <c r="EH174" i="2" s="1"/>
  <c r="F175" i="2"/>
  <c r="P175" i="2"/>
  <c r="EH175" i="2" s="1"/>
  <c r="F176" i="2"/>
  <c r="P176" i="2"/>
  <c r="EH176" i="2" s="1"/>
  <c r="F177" i="2"/>
  <c r="P177" i="2"/>
  <c r="EH177" i="2" s="1"/>
  <c r="F178" i="2"/>
  <c r="P178" i="2"/>
  <c r="EH178" i="2" s="1"/>
  <c r="F179" i="2"/>
  <c r="P179" i="2"/>
  <c r="EH179" i="2" s="1"/>
  <c r="F180" i="2"/>
  <c r="P180" i="2"/>
  <c r="EH180" i="2" s="1"/>
  <c r="F181" i="2"/>
  <c r="P181" i="2"/>
  <c r="EH181" i="2" s="1"/>
  <c r="F182" i="2"/>
  <c r="P182" i="2"/>
  <c r="EH182" i="2" s="1"/>
  <c r="F183" i="2"/>
  <c r="P183" i="2"/>
  <c r="EH183" i="2" s="1"/>
  <c r="F184" i="2"/>
  <c r="P184" i="2"/>
  <c r="EH184" i="2" s="1"/>
  <c r="F185" i="2"/>
  <c r="P185" i="2"/>
  <c r="EH185" i="2" s="1"/>
  <c r="F186" i="2"/>
  <c r="P186" i="2"/>
  <c r="EH186" i="2" s="1"/>
  <c r="F187" i="2"/>
  <c r="P187" i="2"/>
  <c r="EH187" i="2" s="1"/>
  <c r="F188" i="2"/>
  <c r="P188" i="2"/>
  <c r="EH188" i="2" s="1"/>
  <c r="F189" i="2"/>
  <c r="P189" i="2"/>
  <c r="EH189" i="2" s="1"/>
  <c r="F190" i="2"/>
  <c r="P190" i="2"/>
  <c r="EH190" i="2" s="1"/>
  <c r="F191" i="2"/>
  <c r="P191" i="2"/>
  <c r="EH191" i="2" s="1"/>
  <c r="F192" i="2"/>
  <c r="P192" i="2"/>
  <c r="EH192" i="2" s="1"/>
  <c r="F193" i="2"/>
  <c r="P193" i="2"/>
  <c r="EH193" i="2" s="1"/>
  <c r="F194" i="2"/>
  <c r="P194" i="2"/>
  <c r="EH194" i="2" s="1"/>
  <c r="F195" i="2"/>
  <c r="P195" i="2"/>
  <c r="EH195" i="2" s="1"/>
  <c r="F196" i="2"/>
  <c r="P196" i="2"/>
  <c r="EH196" i="2" s="1"/>
  <c r="F197" i="2"/>
  <c r="P197" i="2"/>
  <c r="EH197" i="2" s="1"/>
  <c r="F198" i="2"/>
  <c r="P198" i="2"/>
  <c r="EH198" i="2" s="1"/>
  <c r="F199" i="2"/>
  <c r="P199" i="2"/>
  <c r="EH199" i="2" s="1"/>
  <c r="F200" i="2"/>
  <c r="P200" i="2"/>
  <c r="EH200" i="2" s="1"/>
  <c r="F202" i="2"/>
  <c r="P202" i="2"/>
  <c r="EH202" i="2" s="1"/>
  <c r="F203" i="2"/>
  <c r="P203" i="2"/>
  <c r="EH203" i="2" s="1"/>
  <c r="F204" i="2"/>
  <c r="P204" i="2"/>
  <c r="EH204" i="2" s="1"/>
  <c r="F205" i="2"/>
  <c r="P205" i="2"/>
  <c r="EH205" i="2" s="1"/>
  <c r="F206" i="2"/>
  <c r="P206" i="2"/>
  <c r="EH206" i="2" s="1"/>
  <c r="F207" i="2"/>
  <c r="P207" i="2"/>
  <c r="EH207" i="2" s="1"/>
  <c r="F208" i="2"/>
  <c r="P208" i="2"/>
  <c r="EH208" i="2" s="1"/>
  <c r="F209" i="2"/>
  <c r="P209" i="2"/>
  <c r="EH209" i="2" s="1"/>
  <c r="F210" i="2"/>
  <c r="P210" i="2"/>
  <c r="EH210" i="2" s="1"/>
  <c r="F211" i="2"/>
  <c r="P211" i="2"/>
  <c r="EH211" i="2" s="1"/>
  <c r="F212" i="2"/>
  <c r="E207" i="3"/>
  <c r="P212" i="2"/>
  <c r="EH212" i="2" s="1"/>
  <c r="F213" i="2"/>
  <c r="E208" i="3"/>
  <c r="P213" i="2"/>
  <c r="EH213" i="2" s="1"/>
  <c r="F214" i="2"/>
  <c r="E116" i="3"/>
  <c r="P214" i="2"/>
  <c r="EH214" i="2" s="1"/>
  <c r="F215" i="2"/>
  <c r="E135" i="3"/>
  <c r="P215" i="2"/>
  <c r="EH215" i="2" s="1"/>
  <c r="F216" i="2"/>
  <c r="P216" i="2"/>
  <c r="EH216" i="2" s="1"/>
  <c r="F217" i="2"/>
  <c r="E136" i="3"/>
  <c r="P217" i="2"/>
  <c r="EH217" i="2" s="1"/>
  <c r="F218" i="2"/>
  <c r="E118" i="3"/>
  <c r="P218" i="2"/>
  <c r="EH218" i="2" s="1"/>
  <c r="F219" i="2"/>
  <c r="E137" i="3"/>
  <c r="P219" i="2"/>
  <c r="EH219" i="2" s="1"/>
  <c r="F220" i="2"/>
  <c r="P220" i="2"/>
  <c r="EH220" i="2" s="1"/>
  <c r="F221" i="2"/>
  <c r="E45" i="3"/>
  <c r="P221" i="2"/>
  <c r="EH221" i="2" s="1"/>
  <c r="F222" i="2"/>
  <c r="E46" i="3"/>
  <c r="P222" i="2"/>
  <c r="EH222" i="2" s="1"/>
  <c r="F224" i="2"/>
  <c r="E209" i="3"/>
  <c r="P224" i="2"/>
  <c r="EH224" i="2" s="1"/>
  <c r="F225" i="2"/>
  <c r="P225" i="2"/>
  <c r="EH225" i="2" s="1"/>
  <c r="F226" i="2"/>
  <c r="E93" i="3"/>
  <c r="P226" i="2"/>
  <c r="EH226" i="2" s="1"/>
  <c r="F227" i="2"/>
  <c r="E94" i="3"/>
  <c r="P227" i="2"/>
  <c r="EH227" i="2" s="1"/>
  <c r="F228" i="2"/>
  <c r="E95" i="3"/>
  <c r="P228" i="2"/>
  <c r="EH228" i="2" s="1"/>
  <c r="F229" i="2"/>
  <c r="P229" i="2"/>
  <c r="EH229" i="2" s="1"/>
  <c r="F230" i="2"/>
  <c r="P230" i="2"/>
  <c r="EH230" i="2" s="1"/>
  <c r="F231" i="2"/>
  <c r="E138" i="3"/>
  <c r="P231" i="2"/>
  <c r="EH231" i="2" s="1"/>
  <c r="F232" i="2"/>
  <c r="E210" i="3"/>
  <c r="P232" i="2"/>
  <c r="EH232" i="2" s="1"/>
  <c r="F233" i="2"/>
  <c r="E211" i="3"/>
  <c r="P233" i="2"/>
  <c r="EH233" i="2" s="1"/>
  <c r="F234" i="2"/>
  <c r="E96" i="3"/>
  <c r="P234" i="2"/>
  <c r="EH234" i="2" s="1"/>
  <c r="F235" i="2"/>
  <c r="E97" i="3"/>
  <c r="P235" i="2"/>
  <c r="EH235" i="2" s="1"/>
  <c r="F236" i="2"/>
  <c r="P236" i="2"/>
  <c r="EH236" i="2" s="1"/>
  <c r="F237" i="2"/>
  <c r="P237" i="2"/>
  <c r="EH237" i="2" s="1"/>
  <c r="F238" i="2"/>
  <c r="EH238" i="2"/>
  <c r="F239" i="2"/>
  <c r="P239" i="2"/>
  <c r="EH239" i="2" s="1"/>
  <c r="F240" i="2"/>
  <c r="P240" i="2"/>
  <c r="EH240" i="2" s="1"/>
  <c r="F241" i="2"/>
  <c r="P241" i="2"/>
  <c r="EH241" i="2" s="1"/>
  <c r="F242" i="2"/>
  <c r="P242" i="2"/>
  <c r="EH242" i="2" s="1"/>
  <c r="F243" i="2"/>
  <c r="P243" i="2"/>
  <c r="EH243" i="2" s="1"/>
  <c r="F244" i="2"/>
  <c r="P244" i="2"/>
  <c r="EH244" i="2" s="1"/>
  <c r="F245" i="2"/>
  <c r="P245" i="2"/>
  <c r="EH245" i="2" s="1"/>
  <c r="F247" i="2"/>
  <c r="P247" i="2"/>
  <c r="EH247" i="2" s="1"/>
  <c r="F248" i="2"/>
  <c r="P248" i="2"/>
  <c r="EH248" i="2" s="1"/>
  <c r="F249" i="2"/>
  <c r="P249" i="2"/>
  <c r="EH249" i="2" s="1"/>
  <c r="F250" i="2"/>
  <c r="P250" i="2"/>
  <c r="EH250" i="2" s="1"/>
  <c r="F251" i="2"/>
  <c r="P251" i="2"/>
  <c r="EH251" i="2" s="1"/>
  <c r="F252" i="2"/>
  <c r="P252" i="2"/>
  <c r="EH252" i="2" s="1"/>
  <c r="F253" i="2"/>
  <c r="P253" i="2"/>
  <c r="EH253" i="2" s="1"/>
  <c r="F254" i="2"/>
  <c r="P254" i="2"/>
  <c r="EH254" i="2" s="1"/>
  <c r="F255" i="2"/>
  <c r="P255" i="2"/>
  <c r="EH255" i="2" s="1"/>
  <c r="F256" i="2"/>
  <c r="P256" i="2"/>
  <c r="EH256" i="2" s="1"/>
  <c r="F257" i="2"/>
  <c r="P257" i="2"/>
  <c r="EH257" i="2" s="1"/>
  <c r="F258" i="2"/>
  <c r="P258" i="2"/>
  <c r="EH258" i="2" s="1"/>
  <c r="F259" i="2"/>
  <c r="P259" i="2"/>
  <c r="EH259" i="2" s="1"/>
  <c r="F260" i="2"/>
  <c r="P260" i="2"/>
  <c r="EH260" i="2" s="1"/>
  <c r="F271" i="2"/>
  <c r="P271" i="2"/>
  <c r="EH271" i="2" s="1"/>
  <c r="F261" i="2"/>
  <c r="P261" i="2"/>
  <c r="EH261" i="2" s="1"/>
  <c r="F262" i="2"/>
  <c r="P262" i="2"/>
  <c r="EH262" i="2" s="1"/>
  <c r="F263" i="2"/>
  <c r="P263" i="2"/>
  <c r="EH263" i="2" s="1"/>
  <c r="F264" i="2"/>
  <c r="P264" i="2"/>
  <c r="EH264" i="2" s="1"/>
  <c r="F265" i="2"/>
  <c r="P265" i="2"/>
  <c r="EH265" i="2" s="1"/>
  <c r="F266" i="2"/>
  <c r="P266" i="2"/>
  <c r="EH266" i="2" s="1"/>
  <c r="F267" i="2"/>
  <c r="P267" i="2"/>
  <c r="EH267" i="2" s="1"/>
  <c r="F268" i="2"/>
  <c r="P268" i="2"/>
  <c r="EH268" i="2" s="1"/>
  <c r="F269" i="2"/>
  <c r="P269" i="2"/>
  <c r="EH269" i="2" s="1"/>
  <c r="F270" i="2"/>
  <c r="P270" i="2"/>
  <c r="EH270" i="2" s="1"/>
  <c r="F272" i="2"/>
  <c r="P272" i="2"/>
  <c r="EH272" i="2" s="1"/>
  <c r="F273" i="2"/>
  <c r="P273" i="2"/>
  <c r="EH273" i="2" s="1"/>
  <c r="F274" i="2"/>
  <c r="P274" i="2"/>
  <c r="EH274" i="2" s="1"/>
  <c r="F275" i="2"/>
  <c r="P275" i="2"/>
  <c r="EH275" i="2" s="1"/>
  <c r="F276" i="2"/>
  <c r="P276" i="2"/>
  <c r="EH276" i="2" s="1"/>
  <c r="F277" i="2"/>
  <c r="P277" i="2"/>
  <c r="EH277" i="2" s="1"/>
  <c r="F278" i="2"/>
  <c r="P278" i="2"/>
  <c r="EH278" i="2" s="1"/>
  <c r="F280" i="2"/>
  <c r="P280" i="2"/>
  <c r="EH280" i="2" s="1"/>
  <c r="EH294" i="2"/>
  <c r="EH295" i="2"/>
  <c r="EH296" i="2"/>
  <c r="EH297" i="2"/>
  <c r="EH298" i="2"/>
  <c r="EH299" i="2"/>
  <c r="EH300" i="2"/>
  <c r="EH301" i="2"/>
  <c r="EH302" i="2"/>
  <c r="EH303" i="2"/>
  <c r="EH304" i="2"/>
  <c r="EH305" i="2"/>
  <c r="EH306" i="2"/>
  <c r="EH307" i="2"/>
  <c r="EH308" i="2"/>
  <c r="EH309" i="2"/>
  <c r="EH310" i="2"/>
  <c r="EH311" i="2"/>
  <c r="EH312" i="2"/>
  <c r="EH313" i="2"/>
  <c r="EH314" i="2"/>
  <c r="EH315" i="2"/>
  <c r="EH316" i="2"/>
  <c r="EH317" i="2"/>
  <c r="EH318" i="2"/>
  <c r="EH319" i="2"/>
  <c r="EH320" i="2"/>
  <c r="EH321" i="2"/>
  <c r="EH322" i="2"/>
  <c r="EH323" i="2"/>
  <c r="EH324" i="2"/>
  <c r="EH325" i="2"/>
  <c r="EH326" i="2"/>
  <c r="EH327" i="2"/>
  <c r="EH328" i="2"/>
  <c r="EH329" i="2"/>
  <c r="EH330" i="2"/>
  <c r="EH331" i="2"/>
  <c r="EH332" i="2"/>
  <c r="EH333" i="2"/>
  <c r="EH334" i="2"/>
  <c r="EH335" i="2"/>
  <c r="EH336" i="2"/>
  <c r="EH337" i="2"/>
  <c r="EH338" i="2"/>
  <c r="EH339" i="2"/>
  <c r="EH340" i="2"/>
  <c r="EH341" i="2"/>
  <c r="EH342" i="2"/>
  <c r="EH343" i="2"/>
  <c r="EH344" i="2"/>
  <c r="EH345" i="2"/>
  <c r="EH346" i="2"/>
  <c r="EH347" i="2"/>
  <c r="EH348" i="2"/>
  <c r="EH349" i="2"/>
  <c r="EH350" i="2"/>
  <c r="EH351" i="2"/>
  <c r="EH352" i="2"/>
  <c r="EH353" i="2"/>
  <c r="EH354" i="2"/>
  <c r="EH355" i="2"/>
  <c r="EH356" i="2"/>
  <c r="EH357" i="2"/>
  <c r="EH358" i="2"/>
  <c r="EH359" i="2"/>
  <c r="EH360" i="2"/>
  <c r="EH361" i="2"/>
  <c r="EH362" i="2"/>
  <c r="B2" i="3"/>
  <c r="C2" i="3"/>
  <c r="D2" i="3"/>
  <c r="E2" i="3"/>
  <c r="A3" i="3"/>
  <c r="B3" i="3"/>
  <c r="C3" i="3"/>
  <c r="D3" i="3"/>
  <c r="E3" i="3"/>
  <c r="B4" i="3"/>
  <c r="C4" i="3"/>
  <c r="D4" i="3"/>
  <c r="E4" i="3"/>
  <c r="B5" i="3"/>
  <c r="C5" i="3"/>
  <c r="D5" i="3"/>
  <c r="E5" i="3"/>
  <c r="B6" i="3"/>
  <c r="C6" i="3"/>
  <c r="D6" i="3"/>
  <c r="E6" i="3"/>
  <c r="B7" i="3"/>
  <c r="C7" i="3"/>
  <c r="D7" i="3"/>
  <c r="E7" i="3"/>
  <c r="B8" i="3"/>
  <c r="C8" i="3"/>
  <c r="D8" i="3"/>
  <c r="E8" i="3"/>
  <c r="B9" i="3"/>
  <c r="C9" i="3"/>
  <c r="D9" i="3"/>
  <c r="E9" i="3"/>
  <c r="B10" i="3"/>
  <c r="C10" i="3"/>
  <c r="D10" i="3"/>
  <c r="E10"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35" i="3"/>
  <c r="C35" i="3"/>
  <c r="D35" i="3"/>
  <c r="E35" i="3"/>
  <c r="B36" i="3"/>
  <c r="C36" i="3"/>
  <c r="D36" i="3"/>
  <c r="E36" i="3"/>
  <c r="B37" i="3"/>
  <c r="C37" i="3"/>
  <c r="D37" i="3"/>
  <c r="E37" i="3"/>
  <c r="B38" i="3"/>
  <c r="C38" i="3"/>
  <c r="D38" i="3"/>
  <c r="E38" i="3"/>
  <c r="B39" i="3"/>
  <c r="C39" i="3"/>
  <c r="D39" i="3"/>
  <c r="E39" i="3"/>
  <c r="B40" i="3"/>
  <c r="C40" i="3"/>
  <c r="D40" i="3"/>
  <c r="E40" i="3"/>
  <c r="B41" i="3"/>
  <c r="C41" i="3"/>
  <c r="D41" i="3"/>
  <c r="E41" i="3"/>
  <c r="B42" i="3"/>
  <c r="C42" i="3"/>
  <c r="D42" i="3"/>
  <c r="E42" i="3"/>
  <c r="B43" i="3"/>
  <c r="C43" i="3"/>
  <c r="D43" i="3"/>
  <c r="E43" i="3"/>
  <c r="B44" i="3"/>
  <c r="C44" i="3"/>
  <c r="D44" i="3"/>
  <c r="E44" i="3"/>
  <c r="B45" i="3"/>
  <c r="C45" i="3"/>
  <c r="D45" i="3"/>
  <c r="B46" i="3"/>
  <c r="C46" i="3"/>
  <c r="D46" i="3"/>
  <c r="B47" i="3"/>
  <c r="C47" i="3"/>
  <c r="D47" i="3"/>
  <c r="E47" i="3"/>
  <c r="B48" i="3"/>
  <c r="C48" i="3"/>
  <c r="D48" i="3"/>
  <c r="E48" i="3"/>
  <c r="B50" i="3"/>
  <c r="C50" i="3"/>
  <c r="D50" i="3"/>
  <c r="E50" i="3"/>
  <c r="B51" i="3"/>
  <c r="C51" i="3"/>
  <c r="D51" i="3"/>
  <c r="E51" i="3"/>
  <c r="B52" i="3"/>
  <c r="C52" i="3"/>
  <c r="D52" i="3"/>
  <c r="E52" i="3"/>
  <c r="B53" i="3"/>
  <c r="C53" i="3"/>
  <c r="D53" i="3"/>
  <c r="E53" i="3"/>
  <c r="B54" i="3"/>
  <c r="C54" i="3"/>
  <c r="D54" i="3"/>
  <c r="E54" i="3"/>
  <c r="B55" i="3"/>
  <c r="C55" i="3"/>
  <c r="D55" i="3"/>
  <c r="E55" i="3"/>
  <c r="B56" i="3"/>
  <c r="C56" i="3"/>
  <c r="D56" i="3"/>
  <c r="E56" i="3"/>
  <c r="B57" i="3"/>
  <c r="C57" i="3"/>
  <c r="D57" i="3"/>
  <c r="E57" i="3"/>
  <c r="B58" i="3"/>
  <c r="C58" i="3"/>
  <c r="D58" i="3"/>
  <c r="E58" i="3"/>
  <c r="B59" i="3"/>
  <c r="C59" i="3"/>
  <c r="D59" i="3"/>
  <c r="E59" i="3"/>
  <c r="B60" i="3"/>
  <c r="C60" i="3"/>
  <c r="D60" i="3"/>
  <c r="E60" i="3"/>
  <c r="B61" i="3"/>
  <c r="C61" i="3"/>
  <c r="D61" i="3"/>
  <c r="E61" i="3"/>
  <c r="A62" i="3"/>
  <c r="B62" i="3"/>
  <c r="C62" i="3"/>
  <c r="D62" i="3"/>
  <c r="E62" i="3"/>
  <c r="B63" i="3"/>
  <c r="C63" i="3"/>
  <c r="D63" i="3"/>
  <c r="E63" i="3"/>
  <c r="B64" i="3"/>
  <c r="C64" i="3"/>
  <c r="D64" i="3"/>
  <c r="E64" i="3"/>
  <c r="A65" i="3"/>
  <c r="B65" i="3"/>
  <c r="C65" i="3"/>
  <c r="D65" i="3"/>
  <c r="E65" i="3"/>
  <c r="B66" i="3"/>
  <c r="C66" i="3"/>
  <c r="D66" i="3"/>
  <c r="E66" i="3"/>
  <c r="B67" i="3"/>
  <c r="C67" i="3"/>
  <c r="D67" i="3"/>
  <c r="E67" i="3"/>
  <c r="B68" i="3"/>
  <c r="C68" i="3"/>
  <c r="D68" i="3"/>
  <c r="E68" i="3"/>
  <c r="B69" i="3"/>
  <c r="C69" i="3"/>
  <c r="D69" i="3"/>
  <c r="E69" i="3"/>
  <c r="A70" i="3"/>
  <c r="B70" i="3"/>
  <c r="C70" i="3"/>
  <c r="D70" i="3"/>
  <c r="E70" i="3"/>
  <c r="B71" i="3"/>
  <c r="C71" i="3"/>
  <c r="D71" i="3"/>
  <c r="E71" i="3"/>
  <c r="B72" i="3"/>
  <c r="C72" i="3"/>
  <c r="D72" i="3"/>
  <c r="E72" i="3"/>
  <c r="B73" i="3"/>
  <c r="C73" i="3"/>
  <c r="D73" i="3"/>
  <c r="E73" i="3"/>
  <c r="B74" i="3"/>
  <c r="C74" i="3"/>
  <c r="D74" i="3"/>
  <c r="E74" i="3"/>
  <c r="A75" i="3"/>
  <c r="B75" i="3"/>
  <c r="C75" i="3"/>
  <c r="D75" i="3"/>
  <c r="E75" i="3"/>
  <c r="A76" i="3"/>
  <c r="B76" i="3"/>
  <c r="C76" i="3"/>
  <c r="D76" i="3"/>
  <c r="E76" i="3"/>
  <c r="A77" i="3"/>
  <c r="B77" i="3"/>
  <c r="C77" i="3"/>
  <c r="D77" i="3"/>
  <c r="E77" i="3"/>
  <c r="B78" i="3"/>
  <c r="C78" i="3"/>
  <c r="D78" i="3"/>
  <c r="E78" i="3"/>
  <c r="B79" i="3"/>
  <c r="C79" i="3"/>
  <c r="D79" i="3"/>
  <c r="E79" i="3"/>
  <c r="B80" i="3"/>
  <c r="C80" i="3"/>
  <c r="D80" i="3"/>
  <c r="E80" i="3"/>
  <c r="B81" i="3"/>
  <c r="C81" i="3"/>
  <c r="D81" i="3"/>
  <c r="E81" i="3"/>
  <c r="B82" i="3"/>
  <c r="C82" i="3"/>
  <c r="D82" i="3"/>
  <c r="E82" i="3"/>
  <c r="B83" i="3"/>
  <c r="C83" i="3"/>
  <c r="D83" i="3"/>
  <c r="E83" i="3"/>
  <c r="B84" i="3"/>
  <c r="C84" i="3"/>
  <c r="D84" i="3"/>
  <c r="E84" i="3"/>
  <c r="B85" i="3"/>
  <c r="C85" i="3"/>
  <c r="D85" i="3"/>
  <c r="E85" i="3"/>
  <c r="A86" i="3"/>
  <c r="B86" i="3"/>
  <c r="C86" i="3"/>
  <c r="D86" i="3"/>
  <c r="E86" i="3"/>
  <c r="B87" i="3"/>
  <c r="C87" i="3"/>
  <c r="D87" i="3"/>
  <c r="E87" i="3"/>
  <c r="B88" i="3"/>
  <c r="C88" i="3"/>
  <c r="D88" i="3"/>
  <c r="E88" i="3"/>
  <c r="B89" i="3"/>
  <c r="C89" i="3"/>
  <c r="D89" i="3"/>
  <c r="E89" i="3"/>
  <c r="B90" i="3"/>
  <c r="C90" i="3"/>
  <c r="D90" i="3"/>
  <c r="E90" i="3"/>
  <c r="B91" i="3"/>
  <c r="C91" i="3"/>
  <c r="D91" i="3"/>
  <c r="E91" i="3"/>
  <c r="B92" i="3"/>
  <c r="C92" i="3"/>
  <c r="D92" i="3"/>
  <c r="E92" i="3"/>
  <c r="B93" i="3"/>
  <c r="C93" i="3"/>
  <c r="D93" i="3"/>
  <c r="B94" i="3"/>
  <c r="C94" i="3"/>
  <c r="D94" i="3"/>
  <c r="B95" i="3"/>
  <c r="C95" i="3"/>
  <c r="B96" i="3"/>
  <c r="C96" i="3"/>
  <c r="D96" i="3"/>
  <c r="B97" i="3"/>
  <c r="C97" i="3"/>
  <c r="D97" i="3"/>
  <c r="B98" i="3"/>
  <c r="C98" i="3"/>
  <c r="D98" i="3"/>
  <c r="E98" i="3"/>
  <c r="B99" i="3"/>
  <c r="B101" i="3"/>
  <c r="C101" i="3"/>
  <c r="D101" i="3"/>
  <c r="E101" i="3"/>
  <c r="B102" i="3"/>
  <c r="C102" i="3"/>
  <c r="D102" i="3"/>
  <c r="E102" i="3"/>
  <c r="B103" i="3"/>
  <c r="C103" i="3"/>
  <c r="D103" i="3"/>
  <c r="E103" i="3"/>
  <c r="B104" i="3"/>
  <c r="C104" i="3"/>
  <c r="D104" i="3"/>
  <c r="E104" i="3"/>
  <c r="B105" i="3"/>
  <c r="C105" i="3"/>
  <c r="D105" i="3"/>
  <c r="E105" i="3"/>
  <c r="B106" i="3"/>
  <c r="C106" i="3"/>
  <c r="D106" i="3"/>
  <c r="E106" i="3"/>
  <c r="B107" i="3"/>
  <c r="C107" i="3"/>
  <c r="D107" i="3"/>
  <c r="E107" i="3"/>
  <c r="B108" i="3"/>
  <c r="C108" i="3"/>
  <c r="D108" i="3"/>
  <c r="E108" i="3"/>
  <c r="B109" i="3"/>
  <c r="C109" i="3"/>
  <c r="D109" i="3"/>
  <c r="E109" i="3"/>
  <c r="B110" i="3"/>
  <c r="C110" i="3"/>
  <c r="D110" i="3"/>
  <c r="E110" i="3"/>
  <c r="B111" i="3"/>
  <c r="C111" i="3"/>
  <c r="D111" i="3"/>
  <c r="E111" i="3"/>
  <c r="B112" i="3"/>
  <c r="C112" i="3"/>
  <c r="D112" i="3"/>
  <c r="E112" i="3"/>
  <c r="B113" i="3"/>
  <c r="C113" i="3"/>
  <c r="D113" i="3"/>
  <c r="E113" i="3"/>
  <c r="B114" i="3"/>
  <c r="C114" i="3"/>
  <c r="D114" i="3"/>
  <c r="E114" i="3"/>
  <c r="B115" i="3"/>
  <c r="C115" i="3"/>
  <c r="D115" i="3"/>
  <c r="E115" i="3"/>
  <c r="B116" i="3"/>
  <c r="C116" i="3"/>
  <c r="B117" i="3"/>
  <c r="C117" i="3"/>
  <c r="D117" i="3"/>
  <c r="B118" i="3"/>
  <c r="C118" i="3"/>
  <c r="B119" i="3"/>
  <c r="C119" i="3"/>
  <c r="D119" i="3"/>
  <c r="B120" i="3"/>
  <c r="B121" i="3"/>
  <c r="C121" i="3"/>
  <c r="D121" i="3"/>
  <c r="E121" i="3"/>
  <c r="B122" i="3"/>
  <c r="C122" i="3"/>
  <c r="D122" i="3"/>
  <c r="E122" i="3"/>
  <c r="B123" i="3"/>
  <c r="C123" i="3"/>
  <c r="D123" i="3"/>
  <c r="E123" i="3"/>
  <c r="B124" i="3"/>
  <c r="C124" i="3"/>
  <c r="D124" i="3"/>
  <c r="E124" i="3"/>
  <c r="B125" i="3"/>
  <c r="C125" i="3"/>
  <c r="D125" i="3"/>
  <c r="E125" i="3"/>
  <c r="B126" i="3"/>
  <c r="C126" i="3"/>
  <c r="D126" i="3"/>
  <c r="E126" i="3"/>
  <c r="B127" i="3"/>
  <c r="C127" i="3"/>
  <c r="D127" i="3"/>
  <c r="E127" i="3"/>
  <c r="B128" i="3"/>
  <c r="C128" i="3"/>
  <c r="D128" i="3"/>
  <c r="E128" i="3"/>
  <c r="B129" i="3"/>
  <c r="C129" i="3"/>
  <c r="D129" i="3"/>
  <c r="E129" i="3"/>
  <c r="B130" i="3"/>
  <c r="C130" i="3"/>
  <c r="D130" i="3"/>
  <c r="E130" i="3"/>
  <c r="B131" i="3"/>
  <c r="C131" i="3"/>
  <c r="D131" i="3"/>
  <c r="E131" i="3"/>
  <c r="B132" i="3"/>
  <c r="C132" i="3"/>
  <c r="D132" i="3"/>
  <c r="E132" i="3"/>
  <c r="B133" i="3"/>
  <c r="C133" i="3"/>
  <c r="D133" i="3"/>
  <c r="E133" i="3"/>
  <c r="B134" i="3"/>
  <c r="C134" i="3"/>
  <c r="D134" i="3"/>
  <c r="E134" i="3"/>
  <c r="B135" i="3"/>
  <c r="C135" i="3"/>
  <c r="D135" i="3"/>
  <c r="B136" i="3"/>
  <c r="C136" i="3"/>
  <c r="D136" i="3"/>
  <c r="B137" i="3"/>
  <c r="C137" i="3"/>
  <c r="D137" i="3"/>
  <c r="B138" i="3"/>
  <c r="C138" i="3"/>
  <c r="D138" i="3"/>
  <c r="B139" i="3"/>
  <c r="B140" i="3"/>
  <c r="C140" i="3"/>
  <c r="D140" i="3"/>
  <c r="E140" i="3"/>
  <c r="B141" i="3"/>
  <c r="C141" i="3"/>
  <c r="D141" i="3"/>
  <c r="E141" i="3"/>
  <c r="B142" i="3"/>
  <c r="C142" i="3"/>
  <c r="D142" i="3"/>
  <c r="E142" i="3"/>
  <c r="B143" i="3"/>
  <c r="C143" i="3"/>
  <c r="D143" i="3"/>
  <c r="E143" i="3"/>
  <c r="B144" i="3"/>
  <c r="C144" i="3"/>
  <c r="D144" i="3"/>
  <c r="E144" i="3"/>
  <c r="B145" i="3"/>
  <c r="C145" i="3"/>
  <c r="D145" i="3"/>
  <c r="E145" i="3"/>
  <c r="B146" i="3"/>
  <c r="C146" i="3"/>
  <c r="D146" i="3"/>
  <c r="E146" i="3"/>
  <c r="B147" i="3"/>
  <c r="C147" i="3"/>
  <c r="D147" i="3"/>
  <c r="E147" i="3"/>
  <c r="B148" i="3"/>
  <c r="C148" i="3"/>
  <c r="D148" i="3"/>
  <c r="E148" i="3"/>
  <c r="B149" i="3"/>
  <c r="C149" i="3"/>
  <c r="D149" i="3"/>
  <c r="E149" i="3"/>
  <c r="B150" i="3"/>
  <c r="C150" i="3"/>
  <c r="B152" i="3"/>
  <c r="C152" i="3"/>
  <c r="D152" i="3"/>
  <c r="E152" i="3"/>
  <c r="B153" i="3"/>
  <c r="C153" i="3"/>
  <c r="D153" i="3"/>
  <c r="E153" i="3"/>
  <c r="B154" i="3"/>
  <c r="C154" i="3"/>
  <c r="D154" i="3"/>
  <c r="E154" i="3"/>
  <c r="B155" i="3"/>
  <c r="C155" i="3"/>
  <c r="D155" i="3"/>
  <c r="E155" i="3"/>
  <c r="B156" i="3"/>
  <c r="C156" i="3"/>
  <c r="D156" i="3"/>
  <c r="E156" i="3"/>
  <c r="B157" i="3"/>
  <c r="C157" i="3"/>
  <c r="D157" i="3"/>
  <c r="E157" i="3"/>
  <c r="B158" i="3"/>
  <c r="C158" i="3"/>
  <c r="D158" i="3"/>
  <c r="E158" i="3"/>
  <c r="B159" i="3"/>
  <c r="C159" i="3"/>
  <c r="D159" i="3"/>
  <c r="E159" i="3"/>
  <c r="B160" i="3"/>
  <c r="C160" i="3"/>
  <c r="D160" i="3"/>
  <c r="E160" i="3"/>
  <c r="B161" i="3"/>
  <c r="C161" i="3"/>
  <c r="D161" i="3"/>
  <c r="E161" i="3"/>
  <c r="B162" i="3"/>
  <c r="C162" i="3"/>
  <c r="D162" i="3"/>
  <c r="E162" i="3"/>
  <c r="B163" i="3"/>
  <c r="C163" i="3"/>
  <c r="D163" i="3"/>
  <c r="E163" i="3"/>
  <c r="B164" i="3"/>
  <c r="C164" i="3"/>
  <c r="D164" i="3"/>
  <c r="E164" i="3"/>
  <c r="B165" i="3"/>
  <c r="C165" i="3"/>
  <c r="D165" i="3"/>
  <c r="E165" i="3"/>
  <c r="B166" i="3"/>
  <c r="C166" i="3"/>
  <c r="D166" i="3"/>
  <c r="E166" i="3"/>
  <c r="B167" i="3"/>
  <c r="C167" i="3"/>
  <c r="D167" i="3"/>
  <c r="E167" i="3"/>
  <c r="B169" i="3"/>
  <c r="C169" i="3"/>
  <c r="D169" i="3"/>
  <c r="E169" i="3"/>
  <c r="B170" i="3"/>
  <c r="C170" i="3"/>
  <c r="D170" i="3"/>
  <c r="E170" i="3"/>
  <c r="B171" i="3"/>
  <c r="C171" i="3"/>
  <c r="D171" i="3"/>
  <c r="E171" i="3"/>
  <c r="B172" i="3"/>
  <c r="C172" i="3"/>
  <c r="D172" i="3"/>
  <c r="E172" i="3"/>
  <c r="B173" i="3"/>
  <c r="C173" i="3"/>
  <c r="D173" i="3"/>
  <c r="E173" i="3"/>
  <c r="B174" i="3"/>
  <c r="C174" i="3"/>
  <c r="D174" i="3"/>
  <c r="E174" i="3"/>
  <c r="B175" i="3"/>
  <c r="C175" i="3"/>
  <c r="D175" i="3"/>
  <c r="E175" i="3"/>
  <c r="B176" i="3"/>
  <c r="C176" i="3"/>
  <c r="D176" i="3"/>
  <c r="E176" i="3"/>
  <c r="B177" i="3"/>
  <c r="C177" i="3"/>
  <c r="D177" i="3"/>
  <c r="E177" i="3"/>
  <c r="B178" i="3"/>
  <c r="C178" i="3"/>
  <c r="D178" i="3"/>
  <c r="E178" i="3"/>
  <c r="B179" i="3"/>
  <c r="C179" i="3"/>
  <c r="D179" i="3"/>
  <c r="E179" i="3"/>
  <c r="B180" i="3"/>
  <c r="C180" i="3"/>
  <c r="D180" i="3"/>
  <c r="E180" i="3"/>
  <c r="B181" i="3"/>
  <c r="C181" i="3"/>
  <c r="D181" i="3"/>
  <c r="E181" i="3"/>
  <c r="B182" i="3"/>
  <c r="C182" i="3"/>
  <c r="D182" i="3"/>
  <c r="E182" i="3"/>
  <c r="B183" i="3"/>
  <c r="C183" i="3"/>
  <c r="D183" i="3"/>
  <c r="E183" i="3"/>
  <c r="B184" i="3"/>
  <c r="C184" i="3"/>
  <c r="D184" i="3"/>
  <c r="E184" i="3"/>
  <c r="B185" i="3"/>
  <c r="C185" i="3"/>
  <c r="D185" i="3"/>
  <c r="E185" i="3"/>
  <c r="B186" i="3"/>
  <c r="C186" i="3"/>
  <c r="D186" i="3"/>
  <c r="E186" i="3"/>
  <c r="B187" i="3"/>
  <c r="C187" i="3"/>
  <c r="D187" i="3"/>
  <c r="E187" i="3"/>
  <c r="B188" i="3"/>
  <c r="C188" i="3"/>
  <c r="D188" i="3"/>
  <c r="E188" i="3"/>
  <c r="B189" i="3"/>
  <c r="C189" i="3"/>
  <c r="D189" i="3"/>
  <c r="E189" i="3"/>
  <c r="B190" i="3"/>
  <c r="C190" i="3"/>
  <c r="D190" i="3"/>
  <c r="E190" i="3"/>
  <c r="B191" i="3"/>
  <c r="C191" i="3"/>
  <c r="D191" i="3"/>
  <c r="E191" i="3"/>
  <c r="B192" i="3"/>
  <c r="C192" i="3"/>
  <c r="D192" i="3"/>
  <c r="E192" i="3"/>
  <c r="B193" i="3"/>
  <c r="C193" i="3"/>
  <c r="D193" i="3"/>
  <c r="E193" i="3"/>
  <c r="B194" i="3"/>
  <c r="C194" i="3"/>
  <c r="D194" i="3"/>
  <c r="E194" i="3"/>
  <c r="B195" i="3"/>
  <c r="C195" i="3"/>
  <c r="D195" i="3"/>
  <c r="E195" i="3"/>
  <c r="B196" i="3"/>
  <c r="C196" i="3"/>
  <c r="D196" i="3"/>
  <c r="E196" i="3"/>
  <c r="B197" i="3"/>
  <c r="C197" i="3"/>
  <c r="D197" i="3"/>
  <c r="E197" i="3"/>
  <c r="B198" i="3"/>
  <c r="C198" i="3"/>
  <c r="D198" i="3"/>
  <c r="E198" i="3"/>
  <c r="B199" i="3"/>
  <c r="C199" i="3"/>
  <c r="D199" i="3"/>
  <c r="E199" i="3"/>
  <c r="B200" i="3"/>
  <c r="C200" i="3"/>
  <c r="D200" i="3"/>
  <c r="E200" i="3"/>
  <c r="B201" i="3"/>
  <c r="C201" i="3"/>
  <c r="D201" i="3"/>
  <c r="E201" i="3"/>
  <c r="B202" i="3"/>
  <c r="C202" i="3"/>
  <c r="D202" i="3"/>
  <c r="E202" i="3"/>
  <c r="B203" i="3"/>
  <c r="C203" i="3"/>
  <c r="D203" i="3"/>
  <c r="E203" i="3"/>
  <c r="B204" i="3"/>
  <c r="C204" i="3"/>
  <c r="D204" i="3"/>
  <c r="E204" i="3"/>
  <c r="B205" i="3"/>
  <c r="C205" i="3"/>
  <c r="D205" i="3"/>
  <c r="E205" i="3"/>
  <c r="B206" i="3"/>
  <c r="C206" i="3"/>
  <c r="D206" i="3"/>
  <c r="E206" i="3"/>
  <c r="B207" i="3"/>
  <c r="C207" i="3"/>
  <c r="D207" i="3"/>
  <c r="B208" i="3"/>
  <c r="C208" i="3"/>
  <c r="D208" i="3"/>
  <c r="B209" i="3"/>
  <c r="C209" i="3"/>
  <c r="B210" i="3"/>
  <c r="C210" i="3"/>
  <c r="B211" i="3"/>
  <c r="C211" i="3"/>
  <c r="D211" i="3"/>
  <c r="B212" i="3"/>
  <c r="C212" i="3"/>
  <c r="D212" i="3"/>
  <c r="E212" i="3"/>
  <c r="B213" i="3"/>
  <c r="C213" i="3"/>
  <c r="D213" i="3"/>
  <c r="E213" i="3"/>
  <c r="B214" i="3"/>
  <c r="C214" i="3"/>
  <c r="D214" i="3"/>
  <c r="E214" i="3"/>
  <c r="B215" i="3"/>
  <c r="C215" i="3"/>
  <c r="D215" i="3"/>
  <c r="E215" i="3"/>
  <c r="B216" i="3"/>
  <c r="C216" i="3"/>
  <c r="D216" i="3"/>
  <c r="E216" i="3"/>
  <c r="B217" i="3"/>
  <c r="C217" i="3"/>
  <c r="D217" i="3"/>
  <c r="E217" i="3"/>
  <c r="B218" i="3"/>
  <c r="C218" i="3"/>
  <c r="D218" i="3"/>
  <c r="E218" i="3"/>
  <c r="B219" i="3"/>
  <c r="C219" i="3"/>
  <c r="D219" i="3"/>
  <c r="E219" i="3"/>
  <c r="B220" i="3"/>
  <c r="C220" i="3"/>
  <c r="D220" i="3"/>
  <c r="E220" i="3"/>
  <c r="B221" i="3"/>
  <c r="C221" i="3"/>
  <c r="D221" i="3"/>
  <c r="E221" i="3"/>
  <c r="B222" i="3"/>
  <c r="C222" i="3"/>
  <c r="D222" i="3"/>
  <c r="E222" i="3"/>
  <c r="B223" i="3"/>
  <c r="C223" i="3"/>
  <c r="D223" i="3"/>
  <c r="E223" i="3"/>
  <c r="B224" i="3"/>
  <c r="C224" i="3"/>
  <c r="D224" i="3"/>
  <c r="E224" i="3"/>
  <c r="B225" i="3"/>
  <c r="C225" i="3"/>
  <c r="D225" i="3"/>
  <c r="E225" i="3"/>
  <c r="B226" i="3"/>
  <c r="C226" i="3"/>
  <c r="D226" i="3"/>
  <c r="E226" i="3"/>
  <c r="B227" i="3"/>
  <c r="C227" i="3"/>
  <c r="D227" i="3"/>
  <c r="E227" i="3"/>
  <c r="B228" i="3"/>
  <c r="C228" i="3"/>
  <c r="D228" i="3"/>
  <c r="E228" i="3"/>
  <c r="AC300" i="2"/>
  <c r="A106" i="3"/>
  <c r="A125" i="3"/>
  <c r="A140" i="3"/>
  <c r="A161" i="3"/>
  <c r="A162" i="3"/>
  <c r="Y222" i="2" l="1"/>
  <c r="Y227" i="2"/>
  <c r="Y231" i="2"/>
  <c r="Y216" i="2"/>
  <c r="Y219" i="2"/>
  <c r="Y230" i="2"/>
  <c r="BU230" i="2" s="1"/>
  <c r="Y217" i="2"/>
  <c r="AW217" i="2" s="1"/>
  <c r="Y215" i="2"/>
  <c r="AW215" i="2" s="1"/>
  <c r="W143" i="2"/>
  <c r="W137" i="2"/>
  <c r="AU137" i="2" s="1"/>
  <c r="Y223" i="2"/>
  <c r="W52" i="2"/>
  <c r="W186" i="2"/>
  <c r="BS186" i="2" s="1"/>
  <c r="W82" i="2"/>
  <c r="BS82" i="2" s="1"/>
  <c r="W268" i="2"/>
  <c r="BC268" i="2" s="1"/>
  <c r="BM215" i="2"/>
  <c r="AW289" i="2"/>
  <c r="AU271" i="2"/>
  <c r="AU268" i="2"/>
  <c r="AW264" i="2"/>
  <c r="AU258" i="2"/>
  <c r="AU248" i="2"/>
  <c r="AW231" i="2"/>
  <c r="AW191" i="2"/>
  <c r="AW186" i="2"/>
  <c r="AU166" i="2"/>
  <c r="AW159" i="2"/>
  <c r="AW155" i="2"/>
  <c r="AW154" i="2"/>
  <c r="AW126" i="2"/>
  <c r="AU117" i="2"/>
  <c r="AW100" i="2"/>
  <c r="AU79" i="2"/>
  <c r="AW76" i="2"/>
  <c r="AW64" i="2"/>
  <c r="AU46" i="2"/>
  <c r="AU23" i="2"/>
  <c r="AW12" i="2"/>
  <c r="BE289" i="2"/>
  <c r="BE271" i="2"/>
  <c r="BC143" i="2"/>
  <c r="BE100" i="2"/>
  <c r="BE62" i="2"/>
  <c r="BE23" i="2"/>
  <c r="Y213" i="2"/>
  <c r="AA213" i="2" s="1"/>
  <c r="W198" i="2"/>
  <c r="BO180" i="2"/>
  <c r="BM179" i="2"/>
  <c r="BO169" i="2"/>
  <c r="W164" i="2"/>
  <c r="BK164" i="2" s="1"/>
  <c r="W160" i="2"/>
  <c r="BK160" i="2" s="1"/>
  <c r="W147" i="2"/>
  <c r="W3" i="2"/>
  <c r="Y221" i="2"/>
  <c r="Y235" i="2"/>
  <c r="Y226" i="2"/>
  <c r="AA226" i="2" s="1"/>
  <c r="AQ226" i="2" s="1"/>
  <c r="W121" i="2"/>
  <c r="W117" i="2"/>
  <c r="AM117" i="2" s="1"/>
  <c r="W41" i="2"/>
  <c r="W188" i="2"/>
  <c r="AA184" i="2"/>
  <c r="AA144" i="2"/>
  <c r="CM144" i="2" s="1"/>
  <c r="W76" i="2"/>
  <c r="AU76" i="2" s="1"/>
  <c r="W71" i="2"/>
  <c r="AU71" i="2" s="1"/>
  <c r="AA289" i="2"/>
  <c r="AA288" i="2"/>
  <c r="AA285" i="2"/>
  <c r="BO285" i="2" s="1"/>
  <c r="AA284" i="2"/>
  <c r="BO284" i="2" s="1"/>
  <c r="BM258" i="2"/>
  <c r="AA255" i="2"/>
  <c r="W253" i="2"/>
  <c r="AA252" i="2"/>
  <c r="AM201" i="2"/>
  <c r="AQ201" i="2"/>
  <c r="AW201" i="2"/>
  <c r="BC201" i="2"/>
  <c r="BG201" i="2"/>
  <c r="BM201" i="2"/>
  <c r="AG201" i="2"/>
  <c r="AO201" i="2"/>
  <c r="AU201" i="2"/>
  <c r="AY201" i="2"/>
  <c r="BE201" i="2"/>
  <c r="BK201" i="2"/>
  <c r="BO201" i="2"/>
  <c r="AE201" i="2"/>
  <c r="AI201" i="2"/>
  <c r="AA170" i="2"/>
  <c r="BO170" i="2" s="1"/>
  <c r="AA162" i="2"/>
  <c r="BO162" i="2" s="1"/>
  <c r="BM62" i="2"/>
  <c r="AA190" i="2"/>
  <c r="AY190" i="2" s="1"/>
  <c r="AA75" i="2"/>
  <c r="BW75" i="2" s="1"/>
  <c r="AA167" i="2"/>
  <c r="BO167" i="2" s="1"/>
  <c r="AA155" i="2"/>
  <c r="BO155" i="2" s="1"/>
  <c r="BO227" i="2"/>
  <c r="BO42" i="2"/>
  <c r="BG107" i="2"/>
  <c r="BG101" i="2"/>
  <c r="AY91" i="2"/>
  <c r="AY14" i="2"/>
  <c r="AI127" i="2"/>
  <c r="AE110" i="2"/>
  <c r="AI104" i="2"/>
  <c r="AG100" i="2"/>
  <c r="AO279" i="2"/>
  <c r="AM252" i="2"/>
  <c r="AQ193" i="2"/>
  <c r="AM106" i="2"/>
  <c r="W276" i="2"/>
  <c r="BO252" i="2"/>
  <c r="BE291" i="2"/>
  <c r="BO276" i="2"/>
  <c r="BO200" i="2"/>
  <c r="BO140" i="2"/>
  <c r="BO108" i="2"/>
  <c r="BO97" i="2"/>
  <c r="BO43" i="2"/>
  <c r="BG252" i="2"/>
  <c r="BG180" i="2"/>
  <c r="BG108" i="2"/>
  <c r="BG102" i="2"/>
  <c r="BG91" i="2"/>
  <c r="BG63" i="2"/>
  <c r="BG37" i="2"/>
  <c r="BG10" i="2"/>
  <c r="AY275" i="2"/>
  <c r="AY252" i="2"/>
  <c r="AY105" i="2"/>
  <c r="AG280" i="2"/>
  <c r="AG279" i="2"/>
  <c r="AE253" i="2"/>
  <c r="AI239" i="2"/>
  <c r="AG191" i="2"/>
  <c r="AG149" i="2"/>
  <c r="AE111" i="2"/>
  <c r="AI105" i="2"/>
  <c r="AI100" i="2"/>
  <c r="AI97" i="2"/>
  <c r="AG91" i="2"/>
  <c r="AA79" i="2"/>
  <c r="AI79" i="2" s="1"/>
  <c r="AI40" i="2"/>
  <c r="AQ279" i="2"/>
  <c r="AO253" i="2"/>
  <c r="AO239" i="2"/>
  <c r="AM180" i="2"/>
  <c r="AM169" i="2"/>
  <c r="AA156" i="2"/>
  <c r="AQ156" i="2" s="1"/>
  <c r="AO135" i="2"/>
  <c r="AM127" i="2"/>
  <c r="AA123" i="2"/>
  <c r="W120" i="2"/>
  <c r="AO102" i="2"/>
  <c r="AO94" i="2"/>
  <c r="AQ85" i="2"/>
  <c r="AA42" i="2"/>
  <c r="AQ42" i="2" s="1"/>
  <c r="AO31" i="2"/>
  <c r="AU127" i="2"/>
  <c r="AW102" i="2"/>
  <c r="AW91" i="2"/>
  <c r="AW63" i="2"/>
  <c r="BE276" i="2"/>
  <c r="BC232" i="2"/>
  <c r="BE179" i="2"/>
  <c r="BC169" i="2"/>
  <c r="BE135" i="2"/>
  <c r="BE102" i="2"/>
  <c r="BE40" i="2"/>
  <c r="BE37" i="2"/>
  <c r="BC15" i="2"/>
  <c r="BM102" i="2"/>
  <c r="BK43" i="2"/>
  <c r="BM40" i="2"/>
  <c r="BO275" i="2"/>
  <c r="BO106" i="2"/>
  <c r="AI251" i="2"/>
  <c r="AO91" i="2"/>
  <c r="AO85" i="2"/>
  <c r="AW252" i="2"/>
  <c r="AW81" i="2"/>
  <c r="AU66" i="2"/>
  <c r="W287" i="2"/>
  <c r="BC287" i="2" s="1"/>
  <c r="W266" i="2"/>
  <c r="BC97" i="2"/>
  <c r="BK94" i="2"/>
  <c r="BM91" i="2"/>
  <c r="AW291" i="2"/>
  <c r="BU191" i="2"/>
  <c r="BO110" i="2"/>
  <c r="BO91" i="2"/>
  <c r="BO31" i="2"/>
  <c r="BG239" i="2"/>
  <c r="BG187" i="2"/>
  <c r="BG181" i="2"/>
  <c r="BG169" i="2"/>
  <c r="BG127" i="2"/>
  <c r="BG111" i="2"/>
  <c r="BG94" i="2"/>
  <c r="BG82" i="2"/>
  <c r="BG67" i="2"/>
  <c r="AY279" i="2"/>
  <c r="AA191" i="2"/>
  <c r="BW191" i="2" s="1"/>
  <c r="AY127" i="2"/>
  <c r="AY106" i="2"/>
  <c r="AI279" i="2"/>
  <c r="AE238" i="2"/>
  <c r="AE204" i="2"/>
  <c r="AG200" i="2"/>
  <c r="AI194" i="2"/>
  <c r="AI191" i="2"/>
  <c r="AI120" i="2"/>
  <c r="AG111" i="2"/>
  <c r="AI42" i="2"/>
  <c r="W27" i="2"/>
  <c r="AQ239" i="2"/>
  <c r="AQ102" i="2"/>
  <c r="AO100" i="2"/>
  <c r="AO63" i="2"/>
  <c r="AM58" i="2"/>
  <c r="W51" i="2"/>
  <c r="AM51" i="2" s="1"/>
  <c r="AM48" i="2"/>
  <c r="AQ31" i="2"/>
  <c r="AW238" i="2"/>
  <c r="W217" i="2"/>
  <c r="W216" i="2"/>
  <c r="BS216" i="2" s="1"/>
  <c r="AA206" i="2"/>
  <c r="AY206" i="2" s="1"/>
  <c r="AW200" i="2"/>
  <c r="AU134" i="2"/>
  <c r="AU105" i="2"/>
  <c r="AU58" i="2"/>
  <c r="BC252" i="2"/>
  <c r="BC239" i="2"/>
  <c r="BC190" i="2"/>
  <c r="BE140" i="2"/>
  <c r="BM271" i="2"/>
  <c r="BM106" i="2"/>
  <c r="AA104" i="2"/>
  <c r="BO104" i="2" s="1"/>
  <c r="AA100" i="2"/>
  <c r="BO100" i="2" s="1"/>
  <c r="AA66" i="2"/>
  <c r="BO66" i="2" s="1"/>
  <c r="BM23" i="2"/>
  <c r="BU64" i="2"/>
  <c r="AA147" i="2"/>
  <c r="BG253" i="2"/>
  <c r="AY253" i="2"/>
  <c r="AY193" i="2"/>
  <c r="AY135" i="2"/>
  <c r="AY112" i="2"/>
  <c r="AG290" i="2"/>
  <c r="AE193" i="2"/>
  <c r="AE135" i="2"/>
  <c r="AQ289" i="2"/>
  <c r="AO288" i="2"/>
  <c r="AQ285" i="2"/>
  <c r="AQ253" i="2"/>
  <c r="W226" i="2"/>
  <c r="AO200" i="2"/>
  <c r="AM194" i="2"/>
  <c r="W157" i="2"/>
  <c r="AM157" i="2" s="1"/>
  <c r="AM149" i="2"/>
  <c r="AO140" i="2"/>
  <c r="AO77" i="2"/>
  <c r="AU284" i="2"/>
  <c r="AU278" i="2"/>
  <c r="AU227" i="2"/>
  <c r="AW193" i="2"/>
  <c r="AW117" i="2"/>
  <c r="AW112" i="2"/>
  <c r="AW77" i="2"/>
  <c r="AW44" i="2"/>
  <c r="BC290" i="2"/>
  <c r="BC288" i="2"/>
  <c r="BC285" i="2"/>
  <c r="BE252" i="2"/>
  <c r="BE136" i="2"/>
  <c r="BC117" i="2"/>
  <c r="BE15" i="2"/>
  <c r="BK253" i="2"/>
  <c r="BK15" i="2"/>
  <c r="BU148" i="2"/>
  <c r="BO279" i="2"/>
  <c r="BO274" i="2"/>
  <c r="BO267" i="2"/>
  <c r="BO191" i="2"/>
  <c r="BO138" i="2"/>
  <c r="BO79" i="2"/>
  <c r="BO37" i="2"/>
  <c r="BO22" i="2"/>
  <c r="BG289" i="2"/>
  <c r="AA276" i="2"/>
  <c r="BG276" i="2" s="1"/>
  <c r="BG251" i="2"/>
  <c r="BG238" i="2"/>
  <c r="BG193" i="2"/>
  <c r="BG149" i="2"/>
  <c r="BG138" i="2"/>
  <c r="BG121" i="2"/>
  <c r="BG112" i="2"/>
  <c r="BG77" i="2"/>
  <c r="BG65" i="2"/>
  <c r="AY288" i="2"/>
  <c r="AY284" i="2"/>
  <c r="AY274" i="2"/>
  <c r="AY267" i="2"/>
  <c r="AY251" i="2"/>
  <c r="AY227" i="2"/>
  <c r="AY200" i="2"/>
  <c r="AY180" i="2"/>
  <c r="AY169" i="2"/>
  <c r="AY117" i="2"/>
  <c r="AY67" i="2"/>
  <c r="AY37" i="2"/>
  <c r="AG291" i="2"/>
  <c r="AI289" i="2"/>
  <c r="AG288" i="2"/>
  <c r="AI285" i="2"/>
  <c r="AG284" i="2"/>
  <c r="AE279" i="2"/>
  <c r="AI252" i="2"/>
  <c r="AE239" i="2"/>
  <c r="AG233" i="2"/>
  <c r="AI227" i="2"/>
  <c r="AA199" i="2"/>
  <c r="AI199" i="2" s="1"/>
  <c r="AG194" i="2"/>
  <c r="AE191" i="2"/>
  <c r="AI187" i="2"/>
  <c r="AI180" i="2"/>
  <c r="AE157" i="2"/>
  <c r="AE149" i="2"/>
  <c r="AG140" i="2"/>
  <c r="AE138" i="2"/>
  <c r="AI135" i="2"/>
  <c r="AG134" i="2"/>
  <c r="AG130" i="2"/>
  <c r="AE117" i="2"/>
  <c r="AI113" i="2"/>
  <c r="AG77" i="2"/>
  <c r="AG67" i="2"/>
  <c r="AG47" i="2"/>
  <c r="AG42" i="2"/>
  <c r="AG37" i="2"/>
  <c r="W28" i="2"/>
  <c r="AE28" i="2" s="1"/>
  <c r="AG22" i="2"/>
  <c r="AO290" i="2"/>
  <c r="AM289" i="2"/>
  <c r="AM285" i="2"/>
  <c r="AM279" i="2"/>
  <c r="AO275" i="2"/>
  <c r="AM253" i="2"/>
  <c r="AM239" i="2"/>
  <c r="AO232" i="2"/>
  <c r="AO214" i="2"/>
  <c r="AQ208" i="2"/>
  <c r="AO191" i="2"/>
  <c r="AM187" i="2"/>
  <c r="AQ149" i="2"/>
  <c r="AO138" i="2"/>
  <c r="AM135" i="2"/>
  <c r="AO122" i="2"/>
  <c r="AA121" i="2"/>
  <c r="AO117" i="2"/>
  <c r="AO80" i="2"/>
  <c r="AM67" i="2"/>
  <c r="AQ47" i="2"/>
  <c r="W43" i="2"/>
  <c r="AM43" i="2" s="1"/>
  <c r="AO12" i="2"/>
  <c r="AO4" i="2"/>
  <c r="AU289" i="2"/>
  <c r="AU285" i="2"/>
  <c r="AW279" i="2"/>
  <c r="AU267" i="2"/>
  <c r="AW255" i="2"/>
  <c r="AU252" i="2"/>
  <c r="AU238" i="2"/>
  <c r="AA205" i="2"/>
  <c r="AY205" i="2" s="1"/>
  <c r="AU179" i="2"/>
  <c r="AW169" i="2"/>
  <c r="W151" i="2"/>
  <c r="AU151" i="2" s="1"/>
  <c r="AW149" i="2"/>
  <c r="AA142" i="2"/>
  <c r="BW142" i="2" s="1"/>
  <c r="AW140" i="2"/>
  <c r="AW135" i="2"/>
  <c r="AW113" i="2"/>
  <c r="AA72" i="2"/>
  <c r="CE72" i="2" s="1"/>
  <c r="AW42" i="2"/>
  <c r="AW37" i="2"/>
  <c r="AU4" i="2"/>
  <c r="BC289" i="2"/>
  <c r="AA286" i="2"/>
  <c r="BG286" i="2" s="1"/>
  <c r="BC284" i="2"/>
  <c r="BE238" i="2"/>
  <c r="BE194" i="2"/>
  <c r="BE191" i="2"/>
  <c r="BC187" i="2"/>
  <c r="BE149" i="2"/>
  <c r="BE138" i="2"/>
  <c r="BC135" i="2"/>
  <c r="BC113" i="2"/>
  <c r="BC80" i="2"/>
  <c r="BE77" i="2"/>
  <c r="BC66" i="2"/>
  <c r="BE31" i="2"/>
  <c r="AA29" i="2"/>
  <c r="BG29" i="2" s="1"/>
  <c r="BE24" i="2"/>
  <c r="BK273" i="2"/>
  <c r="BM251" i="2"/>
  <c r="W246" i="2"/>
  <c r="BK246" i="2" s="1"/>
  <c r="AA195" i="2"/>
  <c r="BO195" i="2" s="1"/>
  <c r="BM194" i="2"/>
  <c r="AA136" i="2"/>
  <c r="BO136" i="2" s="1"/>
  <c r="AA135" i="2"/>
  <c r="BO135" i="2" s="1"/>
  <c r="BM134" i="2"/>
  <c r="BO157" i="2"/>
  <c r="BG285" i="2"/>
  <c r="BG140" i="2"/>
  <c r="BG135" i="2"/>
  <c r="BG117" i="2"/>
  <c r="BG47" i="2"/>
  <c r="AY290" i="2"/>
  <c r="AE289" i="2"/>
  <c r="AE285" i="2"/>
  <c r="AG253" i="2"/>
  <c r="AE252" i="2"/>
  <c r="AE227" i="2"/>
  <c r="AI149" i="2"/>
  <c r="AE137" i="2"/>
  <c r="AI117" i="2"/>
  <c r="AO284" i="2"/>
  <c r="AO252" i="2"/>
  <c r="AQ144" i="2"/>
  <c r="AQ135" i="2"/>
  <c r="AO134" i="2"/>
  <c r="AM121" i="2"/>
  <c r="AU290" i="2"/>
  <c r="AU288" i="2"/>
  <c r="AU253" i="2"/>
  <c r="AW134" i="2"/>
  <c r="BE190" i="2"/>
  <c r="BC134" i="2"/>
  <c r="BO289" i="2"/>
  <c r="BO288" i="2"/>
  <c r="BO255" i="2"/>
  <c r="W159" i="2"/>
  <c r="BK159" i="2" s="1"/>
  <c r="BM77" i="2"/>
  <c r="CK138" i="2"/>
  <c r="BO278" i="2"/>
  <c r="BO208" i="2"/>
  <c r="BO190" i="2"/>
  <c r="AA175" i="2"/>
  <c r="BO175" i="2" s="1"/>
  <c r="BO149" i="2"/>
  <c r="BO117" i="2"/>
  <c r="BO77" i="2"/>
  <c r="BO65" i="2"/>
  <c r="BO44" i="2"/>
  <c r="BO36" i="2"/>
  <c r="BG288" i="2"/>
  <c r="BG255" i="2"/>
  <c r="BG191" i="2"/>
  <c r="BG144" i="2"/>
  <c r="BG130" i="2"/>
  <c r="BG96" i="2"/>
  <c r="BG42" i="2"/>
  <c r="BG4" i="2"/>
  <c r="AY239" i="2"/>
  <c r="AY179" i="2"/>
  <c r="AY130" i="2"/>
  <c r="AY113" i="2"/>
  <c r="AY79" i="2"/>
  <c r="AI290" i="2"/>
  <c r="AE288" i="2"/>
  <c r="AG285" i="2"/>
  <c r="AE284" i="2"/>
  <c r="AE278" i="2"/>
  <c r="AI253" i="2"/>
  <c r="AG252" i="2"/>
  <c r="AI238" i="2"/>
  <c r="AG227" i="2"/>
  <c r="AG193" i="2"/>
  <c r="AG190" i="2"/>
  <c r="AE184" i="2"/>
  <c r="AG180" i="2"/>
  <c r="AI144" i="2"/>
  <c r="AE140" i="2"/>
  <c r="AG135" i="2"/>
  <c r="AE134" i="2"/>
  <c r="AE130" i="2"/>
  <c r="AG113" i="2"/>
  <c r="AG79" i="2"/>
  <c r="AE77" i="2"/>
  <c r="AA47" i="2"/>
  <c r="AI47" i="2" s="1"/>
  <c r="AE44" i="2"/>
  <c r="AE42" i="2"/>
  <c r="AE37" i="2"/>
  <c r="AM290" i="2"/>
  <c r="AQ288" i="2"/>
  <c r="AQ284" i="2"/>
  <c r="AM274" i="2"/>
  <c r="AQ267" i="2"/>
  <c r="AQ238" i="2"/>
  <c r="AM213" i="2"/>
  <c r="AO208" i="2"/>
  <c r="AM204" i="2"/>
  <c r="AQ200" i="2"/>
  <c r="AM191" i="2"/>
  <c r="AO181" i="2"/>
  <c r="AO149" i="2"/>
  <c r="AM138" i="2"/>
  <c r="AQ134" i="2"/>
  <c r="AO130" i="2"/>
  <c r="W116" i="2"/>
  <c r="AM116" i="2" s="1"/>
  <c r="AO113" i="2"/>
  <c r="AO112" i="2"/>
  <c r="AQ79" i="2"/>
  <c r="AQ77" i="2"/>
  <c r="AA41" i="2"/>
  <c r="W40" i="2"/>
  <c r="AM40" i="2" s="1"/>
  <c r="AO37" i="2"/>
  <c r="AM22" i="2"/>
  <c r="AW290" i="2"/>
  <c r="AW288" i="2"/>
  <c r="AU274" i="2"/>
  <c r="AW253" i="2"/>
  <c r="AW213" i="2"/>
  <c r="AU169" i="2"/>
  <c r="AA150" i="2"/>
  <c r="BW150" i="2" s="1"/>
  <c r="W140" i="2"/>
  <c r="BS140" i="2" s="1"/>
  <c r="AU113" i="2"/>
  <c r="AA74" i="2"/>
  <c r="BW74" i="2" s="1"/>
  <c r="AA64" i="2"/>
  <c r="AY64" i="2" s="1"/>
  <c r="AU42" i="2"/>
  <c r="AU37" i="2"/>
  <c r="AW24" i="2"/>
  <c r="AW8" i="2"/>
  <c r="AA262" i="2"/>
  <c r="BG262" i="2" s="1"/>
  <c r="BE207" i="2"/>
  <c r="BC194" i="2"/>
  <c r="BC191" i="2"/>
  <c r="BC181" i="2"/>
  <c r="BC149" i="2"/>
  <c r="BC138" i="2"/>
  <c r="BE130" i="2"/>
  <c r="BC95" i="2"/>
  <c r="BC77" i="2"/>
  <c r="AA240" i="2"/>
  <c r="BO240" i="2" s="1"/>
  <c r="AA238" i="2"/>
  <c r="BO238" i="2" s="1"/>
  <c r="W195" i="2"/>
  <c r="BM159" i="2"/>
  <c r="AA146" i="2"/>
  <c r="BO146" i="2" s="1"/>
  <c r="BM138" i="2"/>
  <c r="W136" i="2"/>
  <c r="BK136" i="2" s="1"/>
  <c r="BM113" i="2"/>
  <c r="BM70" i="2"/>
  <c r="BM37" i="2"/>
  <c r="BK266" i="2"/>
  <c r="AQ266" i="2"/>
  <c r="AU266" i="2"/>
  <c r="AE266" i="2"/>
  <c r="AY266" i="2"/>
  <c r="BO266" i="2"/>
  <c r="BE129" i="2"/>
  <c r="AE129" i="2"/>
  <c r="BM129" i="2"/>
  <c r="BM277" i="2"/>
  <c r="AE277" i="2"/>
  <c r="AY277" i="2"/>
  <c r="AU277" i="2"/>
  <c r="AM277" i="2"/>
  <c r="AG277" i="2"/>
  <c r="BO277" i="2"/>
  <c r="BK221" i="2"/>
  <c r="BE221" i="2"/>
  <c r="AQ221" i="2"/>
  <c r="BG221" i="2"/>
  <c r="BM221" i="2"/>
  <c r="BC221" i="2"/>
  <c r="AY221" i="2"/>
  <c r="BO221" i="2"/>
  <c r="AM199" i="2"/>
  <c r="AU199" i="2"/>
  <c r="BO199" i="2"/>
  <c r="AW198" i="2"/>
  <c r="BE198" i="2"/>
  <c r="BK189" i="2"/>
  <c r="AQ189" i="2"/>
  <c r="AE189" i="2"/>
  <c r="BG189" i="2"/>
  <c r="BC189" i="2"/>
  <c r="AG189" i="2"/>
  <c r="BO189" i="2"/>
  <c r="AI111" i="2"/>
  <c r="BK111" i="2"/>
  <c r="AU111" i="2"/>
  <c r="BO111" i="2"/>
  <c r="AU108" i="2"/>
  <c r="AO108" i="2"/>
  <c r="BE108" i="2"/>
  <c r="AW108" i="2"/>
  <c r="AQ108" i="2"/>
  <c r="AY108" i="2"/>
  <c r="AI29" i="2"/>
  <c r="AU29" i="2"/>
  <c r="BO118" i="2"/>
  <c r="BO84" i="2"/>
  <c r="BG219" i="2"/>
  <c r="BG125" i="2"/>
  <c r="BG84" i="2"/>
  <c r="BG22" i="2"/>
  <c r="BG11" i="2"/>
  <c r="AY118" i="2"/>
  <c r="AI266" i="2"/>
  <c r="AG208" i="2"/>
  <c r="AG125" i="2"/>
  <c r="AG48" i="2"/>
  <c r="AG11" i="2"/>
  <c r="AW219" i="2"/>
  <c r="AA219" i="2"/>
  <c r="BE266" i="2"/>
  <c r="AA266" i="2"/>
  <c r="BG266" i="2" s="1"/>
  <c r="BK219" i="2"/>
  <c r="BE219" i="2"/>
  <c r="AM219" i="2"/>
  <c r="AE219" i="2"/>
  <c r="BO219" i="2"/>
  <c r="BM219" i="2"/>
  <c r="BC219" i="2"/>
  <c r="AO219" i="2"/>
  <c r="AG219" i="2"/>
  <c r="W165" i="2"/>
  <c r="BK165" i="2" s="1"/>
  <c r="AA165" i="2"/>
  <c r="BO165" i="2" s="1"/>
  <c r="AW92" i="2"/>
  <c r="AG92" i="2"/>
  <c r="BE92" i="2"/>
  <c r="AI92" i="2"/>
  <c r="AY92" i="2"/>
  <c r="BG92" i="2"/>
  <c r="BO92" i="2"/>
  <c r="BM11" i="2"/>
  <c r="AU11" i="2"/>
  <c r="AM11" i="2"/>
  <c r="AY11" i="2"/>
  <c r="BK11" i="2"/>
  <c r="BE11" i="2"/>
  <c r="AW11" i="2"/>
  <c r="AO11" i="2"/>
  <c r="BO11" i="2"/>
  <c r="AW3" i="2"/>
  <c r="BO3" i="2"/>
  <c r="AW71" i="2"/>
  <c r="BU71" i="2"/>
  <c r="BM208" i="2"/>
  <c r="BC208" i="2"/>
  <c r="BK208" i="2"/>
  <c r="BE208" i="2"/>
  <c r="AU208" i="2"/>
  <c r="AM208" i="2"/>
  <c r="BG208" i="2"/>
  <c r="BK204" i="2"/>
  <c r="BC204" i="2"/>
  <c r="AO204" i="2"/>
  <c r="AG204" i="2"/>
  <c r="AW204" i="2"/>
  <c r="BE204" i="2"/>
  <c r="AQ204" i="2"/>
  <c r="AI204" i="2"/>
  <c r="AQ150" i="2"/>
  <c r="BO150" i="2"/>
  <c r="BK125" i="2"/>
  <c r="AI125" i="2"/>
  <c r="BM125" i="2"/>
  <c r="BE125" i="2"/>
  <c r="AW125" i="2"/>
  <c r="AY125" i="2"/>
  <c r="BM122" i="2"/>
  <c r="AE122" i="2"/>
  <c r="AY122" i="2"/>
  <c r="BO122" i="2"/>
  <c r="BE122" i="2"/>
  <c r="AW122" i="2"/>
  <c r="AG122" i="2"/>
  <c r="BG122" i="2"/>
  <c r="BC118" i="2"/>
  <c r="BE118" i="2"/>
  <c r="BK90" i="2"/>
  <c r="AM90" i="2"/>
  <c r="BM90" i="2"/>
  <c r="BE90" i="2"/>
  <c r="AU90" i="2"/>
  <c r="AO90" i="2"/>
  <c r="BC84" i="2"/>
  <c r="AM84" i="2"/>
  <c r="AI74" i="2"/>
  <c r="BO74" i="2"/>
  <c r="BG74" i="2"/>
  <c r="AW73" i="2"/>
  <c r="BG73" i="2"/>
  <c r="BE73" i="2"/>
  <c r="AQ73" i="2"/>
  <c r="BC67" i="2"/>
  <c r="AU67" i="2"/>
  <c r="AO67" i="2"/>
  <c r="AI67" i="2"/>
  <c r="BE67" i="2"/>
  <c r="AW67" i="2"/>
  <c r="AQ67" i="2"/>
  <c r="AM66" i="2"/>
  <c r="AG66" i="2"/>
  <c r="BE66" i="2"/>
  <c r="AW66" i="2"/>
  <c r="AO66" i="2"/>
  <c r="AI66" i="2"/>
  <c r="AY66" i="2"/>
  <c r="BG66" i="2"/>
  <c r="AI51" i="2"/>
  <c r="AY51" i="2"/>
  <c r="AU51" i="2"/>
  <c r="BG51" i="2"/>
  <c r="AW48" i="2"/>
  <c r="BG48" i="2"/>
  <c r="BO48" i="2"/>
  <c r="BM22" i="2"/>
  <c r="AW22" i="2"/>
  <c r="AO22" i="2"/>
  <c r="BK22" i="2"/>
  <c r="BE22" i="2"/>
  <c r="AU22" i="2"/>
  <c r="AQ22" i="2"/>
  <c r="BE280" i="2"/>
  <c r="BO280" i="2"/>
  <c r="BK280" i="2"/>
  <c r="AM280" i="2"/>
  <c r="BG280" i="2"/>
  <c r="BE249" i="2"/>
  <c r="AU249" i="2"/>
  <c r="AO249" i="2"/>
  <c r="BC249" i="2"/>
  <c r="AW249" i="2"/>
  <c r="AQ249" i="2"/>
  <c r="AE249" i="2"/>
  <c r="AY249" i="2"/>
  <c r="AM248" i="2"/>
  <c r="AI248" i="2"/>
  <c r="AY248" i="2"/>
  <c r="BC248" i="2"/>
  <c r="AO248" i="2"/>
  <c r="BC247" i="2"/>
  <c r="AU247" i="2"/>
  <c r="AG247" i="2"/>
  <c r="AW247" i="2"/>
  <c r="AM247" i="2"/>
  <c r="AI247" i="2"/>
  <c r="BG247" i="2"/>
  <c r="BC229" i="2"/>
  <c r="AM229" i="2"/>
  <c r="BG229" i="2"/>
  <c r="BO229" i="2"/>
  <c r="BE229" i="2"/>
  <c r="AO229" i="2"/>
  <c r="AE229" i="2"/>
  <c r="BE224" i="2"/>
  <c r="AM224" i="2"/>
  <c r="AE224" i="2"/>
  <c r="BG224" i="2"/>
  <c r="BO142" i="2"/>
  <c r="AG142" i="2"/>
  <c r="BG142" i="2"/>
  <c r="BK19" i="2"/>
  <c r="BC19" i="2"/>
  <c r="AU19" i="2"/>
  <c r="AQ19" i="2"/>
  <c r="BM19" i="2"/>
  <c r="BE19" i="2"/>
  <c r="AW19" i="2"/>
  <c r="AY19" i="2"/>
  <c r="BG19" i="2"/>
  <c r="BK16" i="2"/>
  <c r="BC16" i="2"/>
  <c r="AU16" i="2"/>
  <c r="AQ16" i="2"/>
  <c r="BE16" i="2"/>
  <c r="AW16" i="2"/>
  <c r="BO16" i="2"/>
  <c r="AW13" i="2"/>
  <c r="BC13" i="2"/>
  <c r="AM13" i="2"/>
  <c r="AY13" i="2"/>
  <c r="BG13" i="2"/>
  <c r="BO213" i="2"/>
  <c r="CC219" i="2"/>
  <c r="AY213" i="2"/>
  <c r="AM266" i="2"/>
  <c r="AQ219" i="2"/>
  <c r="AO129" i="2"/>
  <c r="AQ11" i="2"/>
  <c r="BO129" i="2"/>
  <c r="BO90" i="2"/>
  <c r="BO51" i="2"/>
  <c r="BG90" i="2"/>
  <c r="AY129" i="2"/>
  <c r="AY90" i="2"/>
  <c r="Z34" i="2"/>
  <c r="AG266" i="2"/>
  <c r="AE213" i="2"/>
  <c r="AE125" i="2"/>
  <c r="AI122" i="2"/>
  <c r="AE66" i="2"/>
  <c r="AE51" i="2"/>
  <c r="AO266" i="2"/>
  <c r="AO42" i="2"/>
  <c r="AU122" i="2"/>
  <c r="BC90" i="2"/>
  <c r="BU140" i="2"/>
  <c r="AA251" i="2"/>
  <c r="BO251" i="2" s="1"/>
  <c r="BO230" i="2"/>
  <c r="BO214" i="2"/>
  <c r="AA159" i="2"/>
  <c r="BO159" i="2" s="1"/>
  <c r="BO151" i="2"/>
  <c r="BO123" i="2"/>
  <c r="BO81" i="2"/>
  <c r="BO75" i="2"/>
  <c r="BO4" i="2"/>
  <c r="BG230" i="2"/>
  <c r="BG200" i="2"/>
  <c r="BG190" i="2"/>
  <c r="BG179" i="2"/>
  <c r="BG81" i="2"/>
  <c r="BG44" i="2"/>
  <c r="AY278" i="2"/>
  <c r="AY234" i="2"/>
  <c r="AA188" i="2"/>
  <c r="BW188" i="2" s="1"/>
  <c r="AY85" i="2"/>
  <c r="AY44" i="2"/>
  <c r="AY36" i="2"/>
  <c r="AY8" i="2"/>
  <c r="AG267" i="2"/>
  <c r="AE258" i="2"/>
  <c r="W222" i="2"/>
  <c r="AE222" i="2" s="1"/>
  <c r="AA200" i="2"/>
  <c r="AI200" i="2" s="1"/>
  <c r="AE194" i="2"/>
  <c r="AG187" i="2"/>
  <c r="AE180" i="2"/>
  <c r="AG169" i="2"/>
  <c r="AG151" i="2"/>
  <c r="AE139" i="2"/>
  <c r="AG119" i="2"/>
  <c r="AG108" i="2"/>
  <c r="AG81" i="2"/>
  <c r="AE46" i="2"/>
  <c r="AI44" i="2"/>
  <c r="AG16" i="2"/>
  <c r="AG8" i="2"/>
  <c r="W7" i="2"/>
  <c r="AE7" i="2" s="1"/>
  <c r="AQ278" i="2"/>
  <c r="AO267" i="2"/>
  <c r="AQ264" i="2"/>
  <c r="AO261" i="2"/>
  <c r="AQ258" i="2"/>
  <c r="AA227" i="2"/>
  <c r="AQ227" i="2" s="1"/>
  <c r="AM200" i="2"/>
  <c r="AQ194" i="2"/>
  <c r="AO193" i="2"/>
  <c r="AQ190" i="2"/>
  <c r="AQ187" i="2"/>
  <c r="AQ180" i="2"/>
  <c r="AO179" i="2"/>
  <c r="AQ169" i="2"/>
  <c r="AO151" i="2"/>
  <c r="AA117" i="2"/>
  <c r="AQ117" i="2" s="1"/>
  <c r="AM85" i="2"/>
  <c r="AM63" i="2"/>
  <c r="AQ58" i="2"/>
  <c r="AM24" i="2"/>
  <c r="AM17" i="2"/>
  <c r="AO8" i="2"/>
  <c r="AU261" i="2"/>
  <c r="AA230" i="2"/>
  <c r="AY230" i="2" s="1"/>
  <c r="AU200" i="2"/>
  <c r="AW194" i="2"/>
  <c r="AW189" i="2"/>
  <c r="AU180" i="2"/>
  <c r="AW151" i="2"/>
  <c r="W144" i="2"/>
  <c r="CI144" i="2" s="1"/>
  <c r="AW142" i="2"/>
  <c r="AW119" i="2"/>
  <c r="AA83" i="2"/>
  <c r="CE83" i="2" s="1"/>
  <c r="AU81" i="2"/>
  <c r="W75" i="2"/>
  <c r="BS75" i="2" s="1"/>
  <c r="AU63" i="2"/>
  <c r="AU8" i="2"/>
  <c r="AA269" i="2"/>
  <c r="BG269" i="2" s="1"/>
  <c r="BE258" i="2"/>
  <c r="BE200" i="2"/>
  <c r="BE193" i="2"/>
  <c r="BE180" i="2"/>
  <c r="BC151" i="2"/>
  <c r="BE119" i="2"/>
  <c r="BE85" i="2"/>
  <c r="BE58" i="2"/>
  <c r="BE8" i="2"/>
  <c r="BM249" i="2"/>
  <c r="BM248" i="2"/>
  <c r="AA247" i="2"/>
  <c r="BO247" i="2" s="1"/>
  <c r="AA246" i="2"/>
  <c r="BO246" i="2" s="1"/>
  <c r="BM212" i="2"/>
  <c r="BM200" i="2"/>
  <c r="BK195" i="2"/>
  <c r="BM149" i="2"/>
  <c r="BM130" i="2"/>
  <c r="W70" i="2"/>
  <c r="BK70" i="2" s="1"/>
  <c r="BM66" i="2"/>
  <c r="W148" i="2"/>
  <c r="BS148" i="2" s="1"/>
  <c r="W74" i="2"/>
  <c r="AU74" i="2" s="1"/>
  <c r="W62" i="2"/>
  <c r="AU62" i="2" s="1"/>
  <c r="W286" i="2"/>
  <c r="BC286" i="2" s="1"/>
  <c r="BE277" i="2"/>
  <c r="W239" i="2"/>
  <c r="BK239" i="2" s="1"/>
  <c r="CK203" i="2"/>
  <c r="CI137" i="2"/>
  <c r="BO264" i="2"/>
  <c r="AA198" i="2"/>
  <c r="BO198" i="2" s="1"/>
  <c r="BO116" i="2"/>
  <c r="BO85" i="2"/>
  <c r="BO58" i="2"/>
  <c r="BO14" i="2"/>
  <c r="AA287" i="2"/>
  <c r="BG287" i="2" s="1"/>
  <c r="AA277" i="2"/>
  <c r="BG277" i="2" s="1"/>
  <c r="BG214" i="2"/>
  <c r="BG194" i="2"/>
  <c r="BG151" i="2"/>
  <c r="BG85" i="2"/>
  <c r="BG58" i="2"/>
  <c r="BG24" i="2"/>
  <c r="BG17" i="2"/>
  <c r="BG8" i="2"/>
  <c r="AY264" i="2"/>
  <c r="AY258" i="2"/>
  <c r="AY194" i="2"/>
  <c r="AA186" i="2"/>
  <c r="AA140" i="2"/>
  <c r="AY140" i="2" s="1"/>
  <c r="AY24" i="2"/>
  <c r="AY17" i="2"/>
  <c r="AG278" i="2"/>
  <c r="AE267" i="2"/>
  <c r="AI264" i="2"/>
  <c r="AI261" i="2"/>
  <c r="AI234" i="2"/>
  <c r="AG221" i="2"/>
  <c r="AI214" i="2"/>
  <c r="AI193" i="2"/>
  <c r="AE187" i="2"/>
  <c r="AI179" i="2"/>
  <c r="AE169" i="2"/>
  <c r="AE151" i="2"/>
  <c r="AI148" i="2"/>
  <c r="AE119" i="2"/>
  <c r="AG90" i="2"/>
  <c r="W79" i="2"/>
  <c r="AE79" i="2" s="1"/>
  <c r="AG63" i="2"/>
  <c r="AG44" i="2"/>
  <c r="AG17" i="2"/>
  <c r="AG13" i="2"/>
  <c r="AO278" i="2"/>
  <c r="AO264" i="2"/>
  <c r="AM261" i="2"/>
  <c r="AO258" i="2"/>
  <c r="AO226" i="2"/>
  <c r="AO194" i="2"/>
  <c r="AM193" i="2"/>
  <c r="AO187" i="2"/>
  <c r="AO180" i="2"/>
  <c r="AM179" i="2"/>
  <c r="AM146" i="2"/>
  <c r="AO125" i="2"/>
  <c r="AO92" i="2"/>
  <c r="AA51" i="2"/>
  <c r="AQ51" i="2" s="1"/>
  <c r="W44" i="2"/>
  <c r="AM44" i="2" s="1"/>
  <c r="AM8" i="2"/>
  <c r="AW278" i="2"/>
  <c r="AW267" i="2"/>
  <c r="AW258" i="2"/>
  <c r="W231" i="2"/>
  <c r="CA231" i="2" s="1"/>
  <c r="AA204" i="2"/>
  <c r="CM204" i="2" s="1"/>
  <c r="AU119" i="2"/>
  <c r="AW85" i="2"/>
  <c r="AA278" i="2"/>
  <c r="BG278" i="2" s="1"/>
  <c r="AA275" i="2"/>
  <c r="BG275" i="2" s="1"/>
  <c r="Z283" i="2"/>
  <c r="BE261" i="2"/>
  <c r="BC200" i="2"/>
  <c r="BE187" i="2"/>
  <c r="BC119" i="2"/>
  <c r="BC85" i="2"/>
  <c r="BE63" i="2"/>
  <c r="BE46" i="2"/>
  <c r="BE44" i="2"/>
  <c r="BC8" i="2"/>
  <c r="BM264" i="2"/>
  <c r="BM252" i="2"/>
  <c r="W243" i="2"/>
  <c r="BK243" i="2" s="1"/>
  <c r="BM239" i="2"/>
  <c r="BM187" i="2"/>
  <c r="W170" i="2"/>
  <c r="BK170" i="2" s="1"/>
  <c r="W162" i="2"/>
  <c r="BK162" i="2" s="1"/>
  <c r="W67" i="2"/>
  <c r="BK67" i="2" s="1"/>
  <c r="BM46" i="2"/>
  <c r="BM44" i="2"/>
  <c r="AY184" i="2"/>
  <c r="CM184" i="2"/>
  <c r="AY83" i="2"/>
  <c r="W81" i="2"/>
  <c r="AE81" i="2" s="1"/>
  <c r="AA81" i="2"/>
  <c r="AI81" i="2" s="1"/>
  <c r="AQ276" i="2"/>
  <c r="AG276" i="2"/>
  <c r="AO276" i="2"/>
  <c r="AE276" i="2"/>
  <c r="AM255" i="2"/>
  <c r="AI255" i="2"/>
  <c r="BE255" i="2"/>
  <c r="AG255" i="2"/>
  <c r="AW235" i="2"/>
  <c r="AI235" i="2"/>
  <c r="AU235" i="2"/>
  <c r="AG235" i="2"/>
  <c r="BC231" i="2"/>
  <c r="AQ231" i="2"/>
  <c r="AE231" i="2"/>
  <c r="AO231" i="2"/>
  <c r="BK218" i="2"/>
  <c r="BC218" i="2"/>
  <c r="AQ218" i="2"/>
  <c r="AI218" i="2"/>
  <c r="BK139" i="2"/>
  <c r="AM139" i="2"/>
  <c r="BM139" i="2"/>
  <c r="AI139" i="2"/>
  <c r="AO119" i="2"/>
  <c r="AA119" i="2"/>
  <c r="AQ119" i="2" s="1"/>
  <c r="AM278" i="2"/>
  <c r="BM278" i="2"/>
  <c r="AI278" i="2"/>
  <c r="BC251" i="2"/>
  <c r="AW251" i="2"/>
  <c r="AQ251" i="2"/>
  <c r="AG251" i="2"/>
  <c r="AU251" i="2"/>
  <c r="AO251" i="2"/>
  <c r="AE251" i="2"/>
  <c r="AO211" i="2"/>
  <c r="AG211" i="2"/>
  <c r="BG211" i="2"/>
  <c r="BC211" i="2"/>
  <c r="AM211" i="2"/>
  <c r="AE211" i="2"/>
  <c r="BK206" i="2"/>
  <c r="AO206" i="2"/>
  <c r="AG206" i="2"/>
  <c r="BE206" i="2"/>
  <c r="AM206" i="2"/>
  <c r="AE206" i="2"/>
  <c r="BK186" i="2"/>
  <c r="BC186" i="2"/>
  <c r="AQ186" i="2"/>
  <c r="AG186" i="2"/>
  <c r="AO186" i="2"/>
  <c r="AE186" i="2"/>
  <c r="AW174" i="2"/>
  <c r="AG174" i="2"/>
  <c r="BE174" i="2"/>
  <c r="AU174" i="2"/>
  <c r="AQ174" i="2"/>
  <c r="AE174" i="2"/>
  <c r="BM165" i="2"/>
  <c r="AW165" i="2"/>
  <c r="AQ165" i="2"/>
  <c r="AE165" i="2"/>
  <c r="AY165" i="2"/>
  <c r="BG165" i="2"/>
  <c r="BE165" i="2"/>
  <c r="AU165" i="2"/>
  <c r="AO165" i="2"/>
  <c r="BC164" i="2"/>
  <c r="AO164" i="2"/>
  <c r="AM164" i="2"/>
  <c r="AI164" i="2"/>
  <c r="AW161" i="2"/>
  <c r="AE161" i="2"/>
  <c r="BC161" i="2"/>
  <c r="AU161" i="2"/>
  <c r="BM142" i="2"/>
  <c r="BC142" i="2"/>
  <c r="AE142" i="2"/>
  <c r="BK142" i="2"/>
  <c r="AQ142" i="2"/>
  <c r="BK129" i="2"/>
  <c r="BC129" i="2"/>
  <c r="AU129" i="2"/>
  <c r="AI129" i="2"/>
  <c r="BG129" i="2"/>
  <c r="AG129" i="2"/>
  <c r="BM112" i="2"/>
  <c r="BC112" i="2"/>
  <c r="AU112" i="2"/>
  <c r="AI112" i="2"/>
  <c r="BK112" i="2"/>
  <c r="AG112" i="2"/>
  <c r="AW106" i="2"/>
  <c r="AQ106" i="2"/>
  <c r="AI106" i="2"/>
  <c r="BE106" i="2"/>
  <c r="AU106" i="2"/>
  <c r="AO106" i="2"/>
  <c r="AG106" i="2"/>
  <c r="BC105" i="2"/>
  <c r="AO105" i="2"/>
  <c r="AG105" i="2"/>
  <c r="BG105" i="2"/>
  <c r="AM105" i="2"/>
  <c r="AE105" i="2"/>
  <c r="AY101" i="2"/>
  <c r="AO101" i="2"/>
  <c r="AM100" i="2"/>
  <c r="AE100" i="2"/>
  <c r="BG100" i="2"/>
  <c r="AG97" i="2"/>
  <c r="AE97" i="2"/>
  <c r="BE94" i="2"/>
  <c r="AU94" i="2"/>
  <c r="AI94" i="2"/>
  <c r="AY94" i="2"/>
  <c r="BM94" i="2"/>
  <c r="BC94" i="2"/>
  <c r="AG94" i="2"/>
  <c r="BK91" i="2"/>
  <c r="BC91" i="2"/>
  <c r="AU91" i="2"/>
  <c r="AE91" i="2"/>
  <c r="BK47" i="2"/>
  <c r="BC47" i="2"/>
  <c r="AW47" i="2"/>
  <c r="AM47" i="2"/>
  <c r="AY47" i="2"/>
  <c r="BM47" i="2"/>
  <c r="AU47" i="2"/>
  <c r="BM43" i="2"/>
  <c r="BC43" i="2"/>
  <c r="AW43" i="2"/>
  <c r="AI43" i="2"/>
  <c r="AU43" i="2"/>
  <c r="AG43" i="2"/>
  <c r="BK40" i="2"/>
  <c r="AW40" i="2"/>
  <c r="AE40" i="2"/>
  <c r="BO40" i="2"/>
  <c r="AU40" i="2"/>
  <c r="AY40" i="2"/>
  <c r="BK12" i="2"/>
  <c r="AU12" i="2"/>
  <c r="AM12" i="2"/>
  <c r="AY12" i="2"/>
  <c r="BE12" i="2"/>
  <c r="BM245" i="2"/>
  <c r="B168" i="3"/>
  <c r="AG3" i="2"/>
  <c r="BU186" i="2"/>
  <c r="BO269" i="2"/>
  <c r="BO265" i="2"/>
  <c r="AA253" i="2"/>
  <c r="BO253" i="2" s="1"/>
  <c r="AA249" i="2"/>
  <c r="BO249" i="2" s="1"/>
  <c r="AA243" i="2"/>
  <c r="BO243" i="2" s="1"/>
  <c r="BO235" i="2"/>
  <c r="BO223" i="2"/>
  <c r="BO218" i="2"/>
  <c r="BO197" i="2"/>
  <c r="BO144" i="2"/>
  <c r="BO139" i="2"/>
  <c r="AA70" i="2"/>
  <c r="BO70" i="2" s="1"/>
  <c r="BG244" i="2"/>
  <c r="BG231" i="2"/>
  <c r="BG83" i="2"/>
  <c r="BG36" i="2"/>
  <c r="BG3" i="2"/>
  <c r="AY244" i="2"/>
  <c r="AY198" i="2"/>
  <c r="AA185" i="2"/>
  <c r="AY185" i="2" s="1"/>
  <c r="AY123" i="2"/>
  <c r="AY3" i="2"/>
  <c r="AI276" i="2"/>
  <c r="AG265" i="2"/>
  <c r="AE255" i="2"/>
  <c r="AI231" i="2"/>
  <c r="AE218" i="2"/>
  <c r="AE198" i="2"/>
  <c r="AG148" i="2"/>
  <c r="AG144" i="2"/>
  <c r="AI126" i="2"/>
  <c r="AG121" i="2"/>
  <c r="AG80" i="2"/>
  <c r="AI73" i="2"/>
  <c r="AE36" i="2"/>
  <c r="AQ255" i="2"/>
  <c r="AM245" i="2"/>
  <c r="AO235" i="2"/>
  <c r="AM231" i="2"/>
  <c r="AM218" i="2"/>
  <c r="AO144" i="2"/>
  <c r="AQ123" i="2"/>
  <c r="W123" i="2"/>
  <c r="AM123" i="2" s="1"/>
  <c r="AQ83" i="2"/>
  <c r="AO73" i="2"/>
  <c r="Z56" i="2"/>
  <c r="AW276" i="2"/>
  <c r="AU255" i="2"/>
  <c r="AW203" i="2"/>
  <c r="AU126" i="2"/>
  <c r="W72" i="2"/>
  <c r="CA72" i="2" s="1"/>
  <c r="W61" i="2"/>
  <c r="BS61" i="2" s="1"/>
  <c r="W279" i="2"/>
  <c r="BC279" i="2" s="1"/>
  <c r="BC255" i="2"/>
  <c r="BC235" i="2"/>
  <c r="W155" i="2"/>
  <c r="BK155" i="2" s="1"/>
  <c r="W154" i="2"/>
  <c r="BK154" i="2" s="1"/>
  <c r="AA62" i="2"/>
  <c r="AW62" i="2"/>
  <c r="AE254" i="2"/>
  <c r="AQ254" i="2"/>
  <c r="AI243" i="2"/>
  <c r="BG243" i="2"/>
  <c r="AW243" i="2"/>
  <c r="AW233" i="2"/>
  <c r="AQ233" i="2"/>
  <c r="AE233" i="2"/>
  <c r="BG233" i="2"/>
  <c r="BE233" i="2"/>
  <c r="AU233" i="2"/>
  <c r="AO233" i="2"/>
  <c r="BM222" i="2"/>
  <c r="BC222" i="2"/>
  <c r="BK222" i="2"/>
  <c r="AQ222" i="2"/>
  <c r="AQ203" i="2"/>
  <c r="AG203" i="2"/>
  <c r="BE148" i="2"/>
  <c r="AW148" i="2"/>
  <c r="AO148" i="2"/>
  <c r="AE148" i="2"/>
  <c r="AM148" i="2"/>
  <c r="AU147" i="2"/>
  <c r="BC147" i="2"/>
  <c r="AI147" i="2"/>
  <c r="AQ146" i="2"/>
  <c r="AI146" i="2"/>
  <c r="AY146" i="2"/>
  <c r="BG146" i="2"/>
  <c r="AW146" i="2"/>
  <c r="AO146" i="2"/>
  <c r="AG146" i="2"/>
  <c r="AO143" i="2"/>
  <c r="AE143" i="2"/>
  <c r="BK123" i="2"/>
  <c r="BC123" i="2"/>
  <c r="AW123" i="2"/>
  <c r="AG123" i="2"/>
  <c r="BG123" i="2"/>
  <c r="AU123" i="2"/>
  <c r="AE123" i="2"/>
  <c r="AU55" i="2"/>
  <c r="AI55" i="2"/>
  <c r="AG38" i="2"/>
  <c r="BG38" i="2"/>
  <c r="BK3" i="2"/>
  <c r="BC3" i="2"/>
  <c r="AQ3" i="2"/>
  <c r="BM3" i="2"/>
  <c r="AM291" i="2"/>
  <c r="AQ291" i="2"/>
  <c r="AE291" i="2"/>
  <c r="AO291" i="2"/>
  <c r="BC291" i="2"/>
  <c r="BE267" i="2"/>
  <c r="AA267" i="2"/>
  <c r="BG267" i="2" s="1"/>
  <c r="AY269" i="2"/>
  <c r="AG269" i="2"/>
  <c r="AQ213" i="2"/>
  <c r="AI213" i="2"/>
  <c r="AG199" i="2"/>
  <c r="BG199" i="2"/>
  <c r="BK199" i="2"/>
  <c r="BC199" i="2"/>
  <c r="AU198" i="2"/>
  <c r="AQ198" i="2"/>
  <c r="AI198" i="2"/>
  <c r="AO198" i="2"/>
  <c r="AG198" i="2"/>
  <c r="BM190" i="2"/>
  <c r="AO190" i="2"/>
  <c r="AM190" i="2"/>
  <c r="AI190" i="2"/>
  <c r="BK126" i="2"/>
  <c r="AE126" i="2"/>
  <c r="AY126" i="2"/>
  <c r="BM126" i="2"/>
  <c r="BE126" i="2"/>
  <c r="AW121" i="2"/>
  <c r="AY121" i="2"/>
  <c r="AU121" i="2"/>
  <c r="AO121" i="2"/>
  <c r="AI121" i="2"/>
  <c r="BM118" i="2"/>
  <c r="AW118" i="2"/>
  <c r="AI118" i="2"/>
  <c r="BG118" i="2"/>
  <c r="AU118" i="2"/>
  <c r="AG118" i="2"/>
  <c r="BM84" i="2"/>
  <c r="AQ84" i="2"/>
  <c r="BK84" i="2"/>
  <c r="BE84" i="2"/>
  <c r="AW84" i="2"/>
  <c r="AO84" i="2"/>
  <c r="BK74" i="2"/>
  <c r="AO74" i="2"/>
  <c r="AG74" i="2"/>
  <c r="BE74" i="2"/>
  <c r="AM74" i="2"/>
  <c r="AE74" i="2"/>
  <c r="BC73" i="2"/>
  <c r="AM73" i="2"/>
  <c r="AE73" i="2"/>
  <c r="AY73" i="2"/>
  <c r="AE52" i="2"/>
  <c r="AY52" i="2"/>
  <c r="BM36" i="2"/>
  <c r="BE36" i="2"/>
  <c r="AI36" i="2"/>
  <c r="BK36" i="2"/>
  <c r="BC36" i="2"/>
  <c r="AG36" i="2"/>
  <c r="AW17" i="2"/>
  <c r="AU17" i="2"/>
  <c r="AQ17" i="2"/>
  <c r="W4" i="2"/>
  <c r="AE4" i="2" s="1"/>
  <c r="AA4" i="2"/>
  <c r="AI4" i="2" s="1"/>
  <c r="AA44" i="2"/>
  <c r="AQ44" i="2" s="1"/>
  <c r="AO44" i="2"/>
  <c r="BK274" i="2"/>
  <c r="AQ274" i="2"/>
  <c r="BG274" i="2"/>
  <c r="BM274" i="2"/>
  <c r="BE274" i="2"/>
  <c r="AW274" i="2"/>
  <c r="AO274" i="2"/>
  <c r="BM267" i="2"/>
  <c r="AM267" i="2"/>
  <c r="AI267" i="2"/>
  <c r="BM229" i="2"/>
  <c r="AI229" i="2"/>
  <c r="BK229" i="2"/>
  <c r="AQ229" i="2"/>
  <c r="AG229" i="2"/>
  <c r="BC224" i="2"/>
  <c r="AW224" i="2"/>
  <c r="AU224" i="2"/>
  <c r="AQ224" i="2"/>
  <c r="AI224" i="2"/>
  <c r="BK214" i="2"/>
  <c r="BE214" i="2"/>
  <c r="AM214" i="2"/>
  <c r="AE214" i="2"/>
  <c r="BM214" i="2"/>
  <c r="BC214" i="2"/>
  <c r="AM205" i="2"/>
  <c r="AE205" i="2"/>
  <c r="BG205" i="2"/>
  <c r="BK81" i="2"/>
  <c r="BE81" i="2"/>
  <c r="AQ81" i="2"/>
  <c r="BM81" i="2"/>
  <c r="BC81" i="2"/>
  <c r="AO81" i="2"/>
  <c r="AW70" i="2"/>
  <c r="AQ70" i="2"/>
  <c r="AI70" i="2"/>
  <c r="BG70" i="2"/>
  <c r="AU70" i="2"/>
  <c r="AO70" i="2"/>
  <c r="AG70" i="2"/>
  <c r="AM64" i="2"/>
  <c r="BG64" i="2"/>
  <c r="AI64" i="2"/>
  <c r="BM53" i="2"/>
  <c r="BC53" i="2"/>
  <c r="AM53" i="2"/>
  <c r="AY53" i="2"/>
  <c r="BO53" i="2"/>
  <c r="BK53" i="2"/>
  <c r="BK31" i="2"/>
  <c r="AW31" i="2"/>
  <c r="AM31" i="2"/>
  <c r="BG31" i="2"/>
  <c r="BM31" i="2"/>
  <c r="AU31" i="2"/>
  <c r="AY31" i="2"/>
  <c r="AM27" i="2"/>
  <c r="BG27" i="2"/>
  <c r="BO27" i="2"/>
  <c r="AQ25" i="2"/>
  <c r="AY25" i="2"/>
  <c r="AG20" i="2"/>
  <c r="AY20" i="2"/>
  <c r="AW15" i="2"/>
  <c r="AO15" i="2"/>
  <c r="BG15" i="2"/>
  <c r="BO15" i="2"/>
  <c r="BM15" i="2"/>
  <c r="AU15" i="2"/>
  <c r="AM15" i="2"/>
  <c r="AY15" i="2"/>
  <c r="AQ9" i="2"/>
  <c r="BC9" i="2"/>
  <c r="AO9" i="2"/>
  <c r="AU7" i="2"/>
  <c r="BG7" i="2"/>
  <c r="BO7" i="2"/>
  <c r="AQ7" i="2"/>
  <c r="AY7" i="2"/>
  <c r="CC231" i="2"/>
  <c r="CC76" i="2"/>
  <c r="CE190" i="2"/>
  <c r="BO231" i="2"/>
  <c r="AA179" i="2"/>
  <c r="BO179" i="2" s="1"/>
  <c r="BO147" i="2"/>
  <c r="BG235" i="2"/>
  <c r="BG222" i="2"/>
  <c r="BG197" i="2"/>
  <c r="BG147" i="2"/>
  <c r="AY235" i="2"/>
  <c r="AY222" i="2"/>
  <c r="AY148" i="2"/>
  <c r="AA76" i="2"/>
  <c r="AA71" i="2"/>
  <c r="AY71" i="2" s="1"/>
  <c r="AY55" i="2"/>
  <c r="AM3" i="2"/>
  <c r="AG244" i="2"/>
  <c r="AE235" i="2"/>
  <c r="AI233" i="2"/>
  <c r="W199" i="2"/>
  <c r="AE199" i="2" s="1"/>
  <c r="AE147" i="2"/>
  <c r="AG139" i="2"/>
  <c r="AG55" i="2"/>
  <c r="AM233" i="2"/>
  <c r="AQ197" i="2"/>
  <c r="AM147" i="2"/>
  <c r="AO139" i="2"/>
  <c r="AU222" i="2"/>
  <c r="W190" i="2"/>
  <c r="AU190" i="2" s="1"/>
  <c r="BC233" i="2"/>
  <c r="BE222" i="2"/>
  <c r="BE139" i="2"/>
  <c r="BE3" i="2"/>
  <c r="BK276" i="2"/>
  <c r="BK235" i="2"/>
  <c r="BM218" i="2"/>
  <c r="BK148" i="2"/>
  <c r="BK147" i="2"/>
  <c r="B151" i="3"/>
  <c r="AO3" i="2"/>
  <c r="BU82" i="2"/>
  <c r="CK185" i="2"/>
  <c r="CK77" i="2"/>
  <c r="BS71" i="2"/>
  <c r="AA258" i="2"/>
  <c r="BO258" i="2" s="1"/>
  <c r="AA248" i="2"/>
  <c r="BO248" i="2" s="1"/>
  <c r="AA239" i="2"/>
  <c r="BO239" i="2" s="1"/>
  <c r="BO222" i="2"/>
  <c r="BO148" i="2"/>
  <c r="BO143" i="2"/>
  <c r="AA134" i="2"/>
  <c r="BO134" i="2" s="1"/>
  <c r="BO126" i="2"/>
  <c r="BO121" i="2"/>
  <c r="BO55" i="2"/>
  <c r="BO38" i="2"/>
  <c r="BO24" i="2"/>
  <c r="BO17" i="2"/>
  <c r="BG218" i="2"/>
  <c r="BG213" i="2"/>
  <c r="BG198" i="2"/>
  <c r="BG148" i="2"/>
  <c r="BG55" i="2"/>
  <c r="AY291" i="2"/>
  <c r="AY276" i="2"/>
  <c r="AY243" i="2"/>
  <c r="AA231" i="2"/>
  <c r="AY144" i="2"/>
  <c r="AY84" i="2"/>
  <c r="AA77" i="2"/>
  <c r="AU291" i="2"/>
  <c r="AI291" i="2"/>
  <c r="AG254" i="2"/>
  <c r="AI245" i="2"/>
  <c r="AG231" i="2"/>
  <c r="AG213" i="2"/>
  <c r="AG147" i="2"/>
  <c r="AG126" i="2"/>
  <c r="AE121" i="2"/>
  <c r="AG73" i="2"/>
  <c r="AO255" i="2"/>
  <c r="AM222" i="2"/>
  <c r="AO213" i="2"/>
  <c r="AM198" i="2"/>
  <c r="AO147" i="2"/>
  <c r="AQ139" i="2"/>
  <c r="AO123" i="2"/>
  <c r="AQ121" i="2"/>
  <c r="AO36" i="2"/>
  <c r="AU276" i="2"/>
  <c r="AW222" i="2"/>
  <c r="AU146" i="2"/>
  <c r="AU143" i="2"/>
  <c r="W138" i="2"/>
  <c r="CI138" i="2" s="1"/>
  <c r="AW74" i="2"/>
  <c r="AU73" i="2"/>
  <c r="AU36" i="2"/>
  <c r="AU3" i="2"/>
  <c r="W264" i="2"/>
  <c r="BC264" i="2" s="1"/>
  <c r="BE262" i="2"/>
  <c r="BE254" i="2"/>
  <c r="BE251" i="2"/>
  <c r="BE218" i="2"/>
  <c r="BC213" i="2"/>
  <c r="BE123" i="2"/>
  <c r="BC74" i="2"/>
  <c r="BK190" i="2"/>
  <c r="BK121" i="2"/>
  <c r="BK118" i="2"/>
  <c r="AU75" i="2"/>
  <c r="AE3" i="2"/>
  <c r="W281" i="2"/>
  <c r="AE281" i="2" s="1"/>
  <c r="AA280" i="2"/>
  <c r="AI280" i="2" s="1"/>
  <c r="W103" i="2"/>
  <c r="AE103" i="2" s="1"/>
  <c r="W102" i="2"/>
  <c r="AE102" i="2" s="1"/>
  <c r="AA101" i="2"/>
  <c r="AI101" i="2" s="1"/>
  <c r="AG99" i="2"/>
  <c r="AG84" i="2"/>
  <c r="W49" i="2"/>
  <c r="AE49" i="2" s="1"/>
  <c r="AA48" i="2"/>
  <c r="AI48" i="2" s="1"/>
  <c r="W47" i="2"/>
  <c r="AE47" i="2" s="1"/>
  <c r="AG33" i="2"/>
  <c r="AG15" i="2"/>
  <c r="AA157" i="2"/>
  <c r="AQ157" i="2" s="1"/>
  <c r="AO126" i="2"/>
  <c r="AO118" i="2"/>
  <c r="AO97" i="2"/>
  <c r="AW206" i="2"/>
  <c r="W204" i="2"/>
  <c r="CI204" i="2" s="1"/>
  <c r="AW190" i="2"/>
  <c r="AW144" i="2"/>
  <c r="W64" i="2"/>
  <c r="BS64" i="2" s="1"/>
  <c r="W273" i="2"/>
  <c r="BC273" i="2" s="1"/>
  <c r="BK198" i="2"/>
  <c r="BM180" i="2"/>
  <c r="BM155" i="2"/>
  <c r="BM135" i="2"/>
  <c r="W100" i="2"/>
  <c r="BK100" i="2" s="1"/>
  <c r="AA281" i="2"/>
  <c r="AI281" i="2" s="1"/>
  <c r="AG222" i="2"/>
  <c r="AA102" i="2"/>
  <c r="AI102" i="2" s="1"/>
  <c r="AA49" i="2"/>
  <c r="AI49" i="2" s="1"/>
  <c r="W26" i="2"/>
  <c r="AE26" i="2" s="1"/>
  <c r="AG24" i="2"/>
  <c r="AG7" i="2"/>
  <c r="AO161" i="2"/>
  <c r="W119" i="2"/>
  <c r="AM119" i="2" s="1"/>
  <c r="AO96" i="2"/>
  <c r="W46" i="2"/>
  <c r="AM46" i="2" s="1"/>
  <c r="AW205" i="2"/>
  <c r="W191" i="2"/>
  <c r="AU186" i="2"/>
  <c r="W185" i="2"/>
  <c r="AA182" i="2"/>
  <c r="CE182" i="2" s="1"/>
  <c r="BE278" i="2"/>
  <c r="W261" i="2"/>
  <c r="BC261" i="2" s="1"/>
  <c r="BK277" i="2"/>
  <c r="BM268" i="2"/>
  <c r="BM261" i="2"/>
  <c r="AA254" i="2"/>
  <c r="BO254" i="2" s="1"/>
  <c r="W252" i="2"/>
  <c r="BK252" i="2" s="1"/>
  <c r="W240" i="2"/>
  <c r="BK240" i="2" s="1"/>
  <c r="W238" i="2"/>
  <c r="AA212" i="2"/>
  <c r="BO212" i="2" s="1"/>
  <c r="BM204" i="2"/>
  <c r="AA194" i="2"/>
  <c r="BO194" i="2" s="1"/>
  <c r="W193" i="2"/>
  <c r="BK193" i="2" s="1"/>
  <c r="BM191" i="2"/>
  <c r="W180" i="2"/>
  <c r="BK180" i="2" s="1"/>
  <c r="W179" i="2"/>
  <c r="BK179" i="2" s="1"/>
  <c r="W172" i="2"/>
  <c r="BK172" i="2" s="1"/>
  <c r="BM164" i="2"/>
  <c r="AA160" i="2"/>
  <c r="BO160" i="2" s="1"/>
  <c r="BM146" i="2"/>
  <c r="W135" i="2"/>
  <c r="BK135" i="2" s="1"/>
  <c r="W134" i="2"/>
  <c r="BK122" i="2"/>
  <c r="BM63" i="2"/>
  <c r="AA103" i="2"/>
  <c r="AI103" i="2" s="1"/>
  <c r="AG103" i="2"/>
  <c r="AW241" i="2"/>
  <c r="AM241" i="2"/>
  <c r="BC241" i="2"/>
  <c r="AU241" i="2"/>
  <c r="AI241" i="2"/>
  <c r="AQ241" i="2"/>
  <c r="AG241" i="2"/>
  <c r="BG241" i="2"/>
  <c r="AI93" i="2"/>
  <c r="AG93" i="2"/>
  <c r="AE93" i="2"/>
  <c r="AY93" i="2"/>
  <c r="BK54" i="2"/>
  <c r="AU54" i="2"/>
  <c r="AG54" i="2"/>
  <c r="BE54" i="2"/>
  <c r="AE54" i="2"/>
  <c r="AY54" i="2"/>
  <c r="BM54" i="2"/>
  <c r="BC54" i="2"/>
  <c r="CM185" i="2"/>
  <c r="W122" i="2"/>
  <c r="AM122" i="2" s="1"/>
  <c r="AA122" i="2"/>
  <c r="AQ122" i="2" s="1"/>
  <c r="W118" i="2"/>
  <c r="AM118" i="2" s="1"/>
  <c r="AA118" i="2"/>
  <c r="AQ118" i="2" s="1"/>
  <c r="AA43" i="2"/>
  <c r="AQ43" i="2" s="1"/>
  <c r="AO43" i="2"/>
  <c r="BE268" i="2"/>
  <c r="AA268" i="2"/>
  <c r="BG268" i="2" s="1"/>
  <c r="AM275" i="2"/>
  <c r="AI275" i="2"/>
  <c r="AG275" i="2"/>
  <c r="AW275" i="2"/>
  <c r="AQ275" i="2"/>
  <c r="AE275" i="2"/>
  <c r="BE166" i="2"/>
  <c r="AI166" i="2"/>
  <c r="AW166" i="2"/>
  <c r="AG166" i="2"/>
  <c r="AY166" i="2"/>
  <c r="BK143" i="2"/>
  <c r="AM143" i="2"/>
  <c r="AI143" i="2"/>
  <c r="BM143" i="2"/>
  <c r="BE143" i="2"/>
  <c r="AQ143" i="2"/>
  <c r="AG143" i="2"/>
  <c r="W127" i="2"/>
  <c r="BK127" i="2" s="1"/>
  <c r="AA127" i="2"/>
  <c r="BO127" i="2" s="1"/>
  <c r="AI88" i="2"/>
  <c r="AW88" i="2"/>
  <c r="AG88" i="2"/>
  <c r="AE88" i="2"/>
  <c r="AY88" i="2"/>
  <c r="AW80" i="2"/>
  <c r="AM80" i="2"/>
  <c r="BM80" i="2"/>
  <c r="AU80" i="2"/>
  <c r="BK80" i="2"/>
  <c r="BE80" i="2"/>
  <c r="AQ80" i="2"/>
  <c r="AY80" i="2"/>
  <c r="BG80" i="2"/>
  <c r="BM67" i="2"/>
  <c r="AA67" i="2"/>
  <c r="BO67" i="2" s="1"/>
  <c r="AO65" i="2"/>
  <c r="AI65" i="2"/>
  <c r="BC65" i="2"/>
  <c r="AM65" i="2"/>
  <c r="AG65" i="2"/>
  <c r="AE38" i="2"/>
  <c r="AO38" i="2"/>
  <c r="AY38" i="2"/>
  <c r="AW38" i="2"/>
  <c r="AI38" i="2"/>
  <c r="BK27" i="2"/>
  <c r="BC27" i="2"/>
  <c r="AW27" i="2"/>
  <c r="AQ27" i="2"/>
  <c r="AE27" i="2"/>
  <c r="AY27" i="2"/>
  <c r="BM27" i="2"/>
  <c r="AU27" i="2"/>
  <c r="AO27" i="2"/>
  <c r="AO25" i="2"/>
  <c r="AG25" i="2"/>
  <c r="AU25" i="2"/>
  <c r="BG25" i="2"/>
  <c r="BO25" i="2"/>
  <c r="AO20" i="2"/>
  <c r="BG20" i="2"/>
  <c r="BO20" i="2"/>
  <c r="AQ10" i="2"/>
  <c r="BK10" i="2"/>
  <c r="A2" i="3"/>
  <c r="CC215" i="2"/>
  <c r="BO54" i="2"/>
  <c r="BO30" i="2"/>
  <c r="BG216" i="2"/>
  <c r="BG207" i="2"/>
  <c r="BG93" i="2"/>
  <c r="BG52" i="2"/>
  <c r="AY241" i="2"/>
  <c r="AY191" i="2"/>
  <c r="AA189" i="2"/>
  <c r="AY156" i="2"/>
  <c r="AY128" i="2"/>
  <c r="AE241" i="2"/>
  <c r="AG207" i="2"/>
  <c r="AO241" i="2"/>
  <c r="AM120" i="2"/>
  <c r="AM69" i="2"/>
  <c r="AQ30" i="2"/>
  <c r="AW156" i="2"/>
  <c r="W80" i="2"/>
  <c r="AE80" i="2" s="1"/>
  <c r="AA80" i="2"/>
  <c r="AI80" i="2" s="1"/>
  <c r="AI72" i="2"/>
  <c r="AW72" i="2"/>
  <c r="AG72" i="2"/>
  <c r="BK72" i="2"/>
  <c r="BE72" i="2"/>
  <c r="AM72" i="2"/>
  <c r="AE72" i="2"/>
  <c r="AO120" i="2"/>
  <c r="AA120" i="2"/>
  <c r="AQ120" i="2" s="1"/>
  <c r="AW139" i="2"/>
  <c r="AA139" i="2"/>
  <c r="AQ269" i="2"/>
  <c r="AE269" i="2"/>
  <c r="AO269" i="2"/>
  <c r="AW269" i="2"/>
  <c r="AM269" i="2"/>
  <c r="AI269" i="2"/>
  <c r="BE245" i="2"/>
  <c r="AG245" i="2"/>
  <c r="BC245" i="2"/>
  <c r="AW245" i="2"/>
  <c r="AQ245" i="2"/>
  <c r="AE245" i="2"/>
  <c r="AU245" i="2"/>
  <c r="AO245" i="2"/>
  <c r="BG245" i="2"/>
  <c r="AU244" i="2"/>
  <c r="AQ244" i="2"/>
  <c r="AE244" i="2"/>
  <c r="AO244" i="2"/>
  <c r="BE244" i="2"/>
  <c r="AM244" i="2"/>
  <c r="AI244" i="2"/>
  <c r="BE228" i="2"/>
  <c r="BM228" i="2"/>
  <c r="BC228" i="2"/>
  <c r="AW228" i="2"/>
  <c r="AI228" i="2"/>
  <c r="BK228" i="2"/>
  <c r="AU228" i="2"/>
  <c r="AG228" i="2"/>
  <c r="AY228" i="2"/>
  <c r="BG228" i="2"/>
  <c r="AG223" i="2"/>
  <c r="BC223" i="2"/>
  <c r="AW223" i="2"/>
  <c r="AQ223" i="2"/>
  <c r="AU223" i="2"/>
  <c r="AO223" i="2"/>
  <c r="AY223" i="2"/>
  <c r="BG223" i="2"/>
  <c r="BK197" i="2"/>
  <c r="BC197" i="2"/>
  <c r="AW197" i="2"/>
  <c r="AO197" i="2"/>
  <c r="AU197" i="2"/>
  <c r="AM197" i="2"/>
  <c r="BM197" i="2"/>
  <c r="AQ188" i="2"/>
  <c r="AO188" i="2"/>
  <c r="AI188" i="2"/>
  <c r="BE188" i="2"/>
  <c r="AM188" i="2"/>
  <c r="AG188" i="2"/>
  <c r="BG188" i="2"/>
  <c r="BK150" i="2"/>
  <c r="BE150" i="2"/>
  <c r="AW150" i="2"/>
  <c r="AO150" i="2"/>
  <c r="AI150" i="2"/>
  <c r="BC150" i="2"/>
  <c r="AM150" i="2"/>
  <c r="AG150" i="2"/>
  <c r="BM150" i="2"/>
  <c r="AE150" i="2"/>
  <c r="BG150" i="2"/>
  <c r="BE116" i="2"/>
  <c r="AU116" i="2"/>
  <c r="AG116" i="2"/>
  <c r="AE116" i="2"/>
  <c r="AY116" i="2"/>
  <c r="BG116" i="2"/>
  <c r="BE101" i="2"/>
  <c r="AW101" i="2"/>
  <c r="AM101" i="2"/>
  <c r="AG101" i="2"/>
  <c r="BM101" i="2"/>
  <c r="BC101" i="2"/>
  <c r="AU101" i="2"/>
  <c r="BK101" i="2"/>
  <c r="AQ101" i="2"/>
  <c r="AG75" i="2"/>
  <c r="AE75" i="2"/>
  <c r="BG75" i="2"/>
  <c r="BM69" i="2"/>
  <c r="Z152" i="2"/>
  <c r="BO281" i="2"/>
  <c r="BO216" i="2"/>
  <c r="AA172" i="2"/>
  <c r="BO172" i="2" s="1"/>
  <c r="BO128" i="2"/>
  <c r="BO49" i="2"/>
  <c r="BG128" i="2"/>
  <c r="BG30" i="2"/>
  <c r="AG156" i="2"/>
  <c r="AI54" i="2"/>
  <c r="AO281" i="2"/>
  <c r="AW281" i="2"/>
  <c r="AW54" i="2"/>
  <c r="AA40" i="2"/>
  <c r="AQ40" i="2" s="1"/>
  <c r="AO40" i="2"/>
  <c r="W207" i="2"/>
  <c r="AA207" i="2"/>
  <c r="AY207" i="2" s="1"/>
  <c r="AU281" i="2"/>
  <c r="AM281" i="2"/>
  <c r="BM281" i="2"/>
  <c r="BK281" i="2"/>
  <c r="BE281" i="2"/>
  <c r="AQ281" i="2"/>
  <c r="BG281" i="2"/>
  <c r="BC207" i="2"/>
  <c r="AO207" i="2"/>
  <c r="AE207" i="2"/>
  <c r="BM207" i="2"/>
  <c r="AM207" i="2"/>
  <c r="BK207" i="2"/>
  <c r="AI207" i="2"/>
  <c r="AU156" i="2"/>
  <c r="AO156" i="2"/>
  <c r="AE156" i="2"/>
  <c r="BM156" i="2"/>
  <c r="BK156" i="2"/>
  <c r="BE156" i="2"/>
  <c r="AI156" i="2"/>
  <c r="BG156" i="2"/>
  <c r="AW128" i="2"/>
  <c r="AG128" i="2"/>
  <c r="AU128" i="2"/>
  <c r="AE128" i="2"/>
  <c r="BK128" i="2"/>
  <c r="BE128" i="2"/>
  <c r="AO128" i="2"/>
  <c r="AU120" i="2"/>
  <c r="AG120" i="2"/>
  <c r="AE120" i="2"/>
  <c r="BE120" i="2"/>
  <c r="AY120" i="2"/>
  <c r="BG120" i="2"/>
  <c r="BK95" i="2"/>
  <c r="AU95" i="2"/>
  <c r="AE95" i="2"/>
  <c r="BM95" i="2"/>
  <c r="BE95" i="2"/>
  <c r="AI95" i="2"/>
  <c r="AW69" i="2"/>
  <c r="AU69" i="2"/>
  <c r="AQ69" i="2"/>
  <c r="AI69" i="2"/>
  <c r="BE69" i="2"/>
  <c r="AO69" i="2"/>
  <c r="AG69" i="2"/>
  <c r="AY69" i="2"/>
  <c r="AU52" i="2"/>
  <c r="AO52" i="2"/>
  <c r="BE52" i="2"/>
  <c r="AI52" i="2"/>
  <c r="AM52" i="2"/>
  <c r="AQ52" i="2"/>
  <c r="AG52" i="2"/>
  <c r="BO52" i="2"/>
  <c r="BC49" i="2"/>
  <c r="AU49" i="2"/>
  <c r="AM49" i="2"/>
  <c r="AY49" i="2"/>
  <c r="AO30" i="2"/>
  <c r="BM30" i="2"/>
  <c r="AW30" i="2"/>
  <c r="AM30" i="2"/>
  <c r="BK30" i="2"/>
  <c r="BE30" i="2"/>
  <c r="AU30" i="2"/>
  <c r="AY30" i="2"/>
  <c r="AO116" i="2"/>
  <c r="AA116" i="2"/>
  <c r="AQ116" i="2" s="1"/>
  <c r="BE264" i="2"/>
  <c r="AA264" i="2"/>
  <c r="BG264" i="2" s="1"/>
  <c r="AQ265" i="2"/>
  <c r="AE265" i="2"/>
  <c r="AO265" i="2"/>
  <c r="AW265" i="2"/>
  <c r="AM265" i="2"/>
  <c r="AI265" i="2"/>
  <c r="AW232" i="2"/>
  <c r="AM232" i="2"/>
  <c r="AU232" i="2"/>
  <c r="AI232" i="2"/>
  <c r="BE232" i="2"/>
  <c r="AQ232" i="2"/>
  <c r="AG232" i="2"/>
  <c r="AY232" i="2"/>
  <c r="BG232" i="2"/>
  <c r="AO203" i="2"/>
  <c r="AE203" i="2"/>
  <c r="BM203" i="2"/>
  <c r="BE203" i="2"/>
  <c r="AM203" i="2"/>
  <c r="BK203" i="2"/>
  <c r="BC203" i="2"/>
  <c r="AI203" i="2"/>
  <c r="AM195" i="2"/>
  <c r="AI195" i="2"/>
  <c r="BE184" i="2"/>
  <c r="AO184" i="2"/>
  <c r="AM184" i="2"/>
  <c r="AI184" i="2"/>
  <c r="AW184" i="2"/>
  <c r="AG184" i="2"/>
  <c r="BG184" i="2"/>
  <c r="AE181" i="2"/>
  <c r="AQ181" i="2"/>
  <c r="AI181" i="2"/>
  <c r="AW136" i="2"/>
  <c r="AQ136" i="2"/>
  <c r="AG136" i="2"/>
  <c r="AU136" i="2"/>
  <c r="AO136" i="2"/>
  <c r="AE136" i="2"/>
  <c r="AY136" i="2"/>
  <c r="AM136" i="2"/>
  <c r="AU110" i="2"/>
  <c r="AO110" i="2"/>
  <c r="AI110" i="2"/>
  <c r="BE110" i="2"/>
  <c r="AG110" i="2"/>
  <c r="AY110" i="2"/>
  <c r="BG110" i="2"/>
  <c r="AO107" i="2"/>
  <c r="AU107" i="2"/>
  <c r="BO107" i="2"/>
  <c r="BM59" i="2"/>
  <c r="AQ59" i="2"/>
  <c r="AY59" i="2"/>
  <c r="BK59" i="2"/>
  <c r="BE59" i="2"/>
  <c r="AW59" i="2"/>
  <c r="AO59" i="2"/>
  <c r="BE14" i="2"/>
  <c r="BK14" i="2"/>
  <c r="AU14" i="2"/>
  <c r="BK4" i="2"/>
  <c r="AM4" i="2"/>
  <c r="BE4" i="2"/>
  <c r="BM4" i="2"/>
  <c r="BC4" i="2"/>
  <c r="AW4" i="2"/>
  <c r="AQ4" i="2"/>
  <c r="Z177" i="2"/>
  <c r="BO241" i="2"/>
  <c r="AA164" i="2"/>
  <c r="BO164" i="2" s="1"/>
  <c r="BO120" i="2"/>
  <c r="BO93" i="2"/>
  <c r="BO72" i="2"/>
  <c r="AA261" i="2"/>
  <c r="BG261" i="2" s="1"/>
  <c r="BG95" i="2"/>
  <c r="BG54" i="2"/>
  <c r="BG49" i="2"/>
  <c r="AY281" i="2"/>
  <c r="AA215" i="2"/>
  <c r="AA138" i="2"/>
  <c r="AY95" i="2"/>
  <c r="AA3" i="2"/>
  <c r="AI3" i="2" s="1"/>
  <c r="AG281" i="2"/>
  <c r="AG95" i="2"/>
  <c r="AE69" i="2"/>
  <c r="AG49" i="2"/>
  <c r="AQ207" i="2"/>
  <c r="AW95" i="2"/>
  <c r="AW52" i="2"/>
  <c r="W262" i="2"/>
  <c r="BC69" i="2"/>
  <c r="W280" i="2"/>
  <c r="AE280" i="2" s="1"/>
  <c r="W200" i="2"/>
  <c r="AE200" i="2" s="1"/>
  <c r="AG107" i="2"/>
  <c r="W101" i="2"/>
  <c r="AE101" i="2" s="1"/>
  <c r="W63" i="2"/>
  <c r="AE63" i="2" s="1"/>
  <c r="W48" i="2"/>
  <c r="AE48" i="2" s="1"/>
  <c r="AG30" i="2"/>
  <c r="W235" i="2"/>
  <c r="AM235" i="2" s="1"/>
  <c r="AO166" i="2"/>
  <c r="W156" i="2"/>
  <c r="AM156" i="2" s="1"/>
  <c r="AO95" i="2"/>
  <c r="AA46" i="2"/>
  <c r="AQ46" i="2" s="1"/>
  <c r="W42" i="2"/>
  <c r="AM42" i="2" s="1"/>
  <c r="W206" i="2"/>
  <c r="BS206" i="2" s="1"/>
  <c r="W205" i="2"/>
  <c r="W203" i="2"/>
  <c r="CI203" i="2" s="1"/>
  <c r="W189" i="2"/>
  <c r="W187" i="2"/>
  <c r="W182" i="2"/>
  <c r="CA182" i="2" s="1"/>
  <c r="W150" i="2"/>
  <c r="W142" i="2"/>
  <c r="W139" i="2"/>
  <c r="W278" i="2"/>
  <c r="BC278" i="2" s="1"/>
  <c r="W277" i="2"/>
  <c r="BC277" i="2" s="1"/>
  <c r="W275" i="2"/>
  <c r="BC275" i="2" s="1"/>
  <c r="W267" i="2"/>
  <c r="BC267" i="2" s="1"/>
  <c r="W29" i="2"/>
  <c r="BC29" i="2" s="1"/>
  <c r="W289" i="2"/>
  <c r="BK289" i="2" s="1"/>
  <c r="W288" i="2"/>
  <c r="BK288" i="2" s="1"/>
  <c r="W285" i="2"/>
  <c r="BK285" i="2" s="1"/>
  <c r="W284" i="2"/>
  <c r="BK284" i="2" s="1"/>
  <c r="W249" i="2"/>
  <c r="BK249" i="2" s="1"/>
  <c r="W244" i="2"/>
  <c r="BK244" i="2" s="1"/>
  <c r="W241" i="2"/>
  <c r="BK241" i="2" s="1"/>
  <c r="W194" i="2"/>
  <c r="BK194" i="2" s="1"/>
  <c r="W106" i="2"/>
  <c r="BK106" i="2" s="1"/>
  <c r="W69" i="2"/>
  <c r="BK69" i="2" s="1"/>
  <c r="AA222" i="2"/>
  <c r="AI222" i="2" s="1"/>
  <c r="AA221" i="2"/>
  <c r="AI221" i="2" s="1"/>
  <c r="AG59" i="2"/>
  <c r="AW143" i="2"/>
  <c r="W83" i="2"/>
  <c r="W269" i="2"/>
  <c r="BC269" i="2" s="1"/>
  <c r="W265" i="2"/>
  <c r="BC265" i="2" s="1"/>
  <c r="BM290" i="2"/>
  <c r="BM289" i="2"/>
  <c r="BM288" i="2"/>
  <c r="BM285" i="2"/>
  <c r="BM284" i="2"/>
  <c r="W257" i="2"/>
  <c r="BK257" i="2" s="1"/>
  <c r="BM255" i="2"/>
  <c r="BM105" i="2"/>
  <c r="W66" i="2"/>
  <c r="BK66" i="2" s="1"/>
  <c r="BM16" i="2"/>
  <c r="BM12" i="2"/>
  <c r="BM8" i="2"/>
  <c r="AG197" i="2"/>
  <c r="AG27" i="2"/>
  <c r="AA26" i="2"/>
  <c r="AI26" i="2" s="1"/>
  <c r="AA7" i="2"/>
  <c r="AI7" i="2" s="1"/>
  <c r="AG4" i="2"/>
  <c r="AO93" i="2"/>
  <c r="AO54" i="2"/>
  <c r="W184" i="2"/>
  <c r="CI184" i="2" s="1"/>
  <c r="AA137" i="2"/>
  <c r="CM137" i="2" s="1"/>
  <c r="W77" i="2"/>
  <c r="W254" i="2"/>
  <c r="BK254" i="2" s="1"/>
  <c r="W251" i="2"/>
  <c r="BK251" i="2" s="1"/>
  <c r="W247" i="2"/>
  <c r="BK247" i="2" s="1"/>
  <c r="W175" i="2"/>
  <c r="BK175" i="2" s="1"/>
  <c r="W174" i="2"/>
  <c r="BK174" i="2" s="1"/>
  <c r="W169" i="2"/>
  <c r="BK169" i="2" s="1"/>
  <c r="W146" i="2"/>
  <c r="BK146" i="2" s="1"/>
  <c r="BM123" i="2"/>
  <c r="BM119" i="2"/>
  <c r="W104" i="2"/>
  <c r="BK104" i="2" s="1"/>
  <c r="BM85" i="2"/>
  <c r="BM74" i="2"/>
  <c r="B62" i="5"/>
  <c r="B49" i="3"/>
  <c r="W197" i="2"/>
  <c r="AE197" i="2" s="1"/>
  <c r="AA197" i="2"/>
  <c r="AI197" i="2" s="1"/>
  <c r="W84" i="2"/>
  <c r="AE84" i="2" s="1"/>
  <c r="AA84" i="2"/>
  <c r="AI84" i="2" s="1"/>
  <c r="W59" i="2"/>
  <c r="AE59" i="2" s="1"/>
  <c r="AA59" i="2"/>
  <c r="AI59" i="2" s="1"/>
  <c r="W33" i="2"/>
  <c r="AE33" i="2" s="1"/>
  <c r="AA33" i="2"/>
  <c r="AI33" i="2" s="1"/>
  <c r="W54" i="2"/>
  <c r="AM54" i="2" s="1"/>
  <c r="AA54" i="2"/>
  <c r="AQ54" i="2" s="1"/>
  <c r="AW187" i="2"/>
  <c r="Z209" i="2"/>
  <c r="BM257" i="2"/>
  <c r="BE257" i="2"/>
  <c r="AU257" i="2"/>
  <c r="AM257" i="2"/>
  <c r="BC257" i="2"/>
  <c r="AW257" i="2"/>
  <c r="AI257" i="2"/>
  <c r="AG257" i="2"/>
  <c r="AY257" i="2"/>
  <c r="BG257" i="2"/>
  <c r="AQ257" i="2"/>
  <c r="AE257" i="2"/>
  <c r="W245" i="2"/>
  <c r="BK245" i="2" s="1"/>
  <c r="AA245" i="2"/>
  <c r="BO245" i="2" s="1"/>
  <c r="BK103" i="2"/>
  <c r="BE103" i="2"/>
  <c r="BM103" i="2"/>
  <c r="AM103" i="2"/>
  <c r="AW103" i="2"/>
  <c r="BC103" i="2"/>
  <c r="BG103" i="2"/>
  <c r="AU103" i="2"/>
  <c r="AY103" i="2"/>
  <c r="AQ103" i="2"/>
  <c r="BM89" i="2"/>
  <c r="BE89" i="2"/>
  <c r="BK89" i="2"/>
  <c r="AW89" i="2"/>
  <c r="AO89" i="2"/>
  <c r="AI89" i="2"/>
  <c r="AG89" i="2"/>
  <c r="BG89" i="2"/>
  <c r="BO89" i="2"/>
  <c r="BC89" i="2"/>
  <c r="AE89" i="2"/>
  <c r="BK82" i="2"/>
  <c r="BM82" i="2"/>
  <c r="BC82" i="2"/>
  <c r="AM82" i="2"/>
  <c r="AU82" i="2"/>
  <c r="AQ82" i="2"/>
  <c r="AG82" i="2"/>
  <c r="AW82" i="2"/>
  <c r="AO82" i="2"/>
  <c r="AE82" i="2"/>
  <c r="AY82" i="2"/>
  <c r="BM73" i="2"/>
  <c r="AA73" i="2"/>
  <c r="BO73" i="2" s="1"/>
  <c r="BM61" i="2"/>
  <c r="BE61" i="2"/>
  <c r="BC61" i="2"/>
  <c r="BK61" i="2"/>
  <c r="AW61" i="2"/>
  <c r="AQ61" i="2"/>
  <c r="AE61" i="2"/>
  <c r="AO61" i="2"/>
  <c r="AM61" i="2"/>
  <c r="AI61" i="2"/>
  <c r="BK41" i="2"/>
  <c r="BE41" i="2"/>
  <c r="BM41" i="2"/>
  <c r="BC41" i="2"/>
  <c r="AW41" i="2"/>
  <c r="AM41" i="2"/>
  <c r="AQ41" i="2"/>
  <c r="AI41" i="2"/>
  <c r="AO41" i="2"/>
  <c r="AG41" i="2"/>
  <c r="AU41" i="2"/>
  <c r="AE41" i="2"/>
  <c r="BK32" i="2"/>
  <c r="BM32" i="2"/>
  <c r="BC32" i="2"/>
  <c r="AU32" i="2"/>
  <c r="AQ32" i="2"/>
  <c r="AM32" i="2"/>
  <c r="AW32" i="2"/>
  <c r="BG32" i="2"/>
  <c r="BE32" i="2"/>
  <c r="AG32" i="2"/>
  <c r="BM21" i="2"/>
  <c r="BE21" i="2"/>
  <c r="AM21" i="2"/>
  <c r="BK21" i="2"/>
  <c r="AW21" i="2"/>
  <c r="AO21" i="2"/>
  <c r="AG21" i="2"/>
  <c r="AY21" i="2"/>
  <c r="BG21" i="2"/>
  <c r="BO21" i="2"/>
  <c r="AU21" i="2"/>
  <c r="Z132" i="2"/>
  <c r="W58" i="2"/>
  <c r="AA58" i="2"/>
  <c r="W32" i="2"/>
  <c r="AE32" i="2" s="1"/>
  <c r="AA32" i="2"/>
  <c r="AI32" i="2" s="1"/>
  <c r="W24" i="2"/>
  <c r="AE24" i="2" s="1"/>
  <c r="AA24" i="2"/>
  <c r="AI24" i="2" s="1"/>
  <c r="W23" i="2"/>
  <c r="AE23" i="2" s="1"/>
  <c r="AA23" i="2"/>
  <c r="AI23" i="2" s="1"/>
  <c r="W22" i="2"/>
  <c r="AE22" i="2" s="1"/>
  <c r="AA22" i="2"/>
  <c r="AI22" i="2" s="1"/>
  <c r="W13" i="2"/>
  <c r="AE13" i="2" s="1"/>
  <c r="AA13" i="2"/>
  <c r="AI13" i="2" s="1"/>
  <c r="W130" i="2"/>
  <c r="AM130" i="2" s="1"/>
  <c r="AA130" i="2"/>
  <c r="AQ130" i="2" s="1"/>
  <c r="W128" i="2"/>
  <c r="AM128" i="2" s="1"/>
  <c r="AA128" i="2"/>
  <c r="AQ128" i="2" s="1"/>
  <c r="W65" i="2"/>
  <c r="AA65" i="2"/>
  <c r="BM240" i="2"/>
  <c r="BC240" i="2"/>
  <c r="AW240" i="2"/>
  <c r="AQ240" i="2"/>
  <c r="BE240" i="2"/>
  <c r="AO240" i="2"/>
  <c r="AI240" i="2"/>
  <c r="AM240" i="2"/>
  <c r="AG240" i="2"/>
  <c r="AE240" i="2"/>
  <c r="AA193" i="2"/>
  <c r="BO193" i="2" s="1"/>
  <c r="BM193" i="2"/>
  <c r="W176" i="2"/>
  <c r="BK176" i="2" s="1"/>
  <c r="AA176" i="2"/>
  <c r="BO176" i="2" s="1"/>
  <c r="W107" i="2"/>
  <c r="AE107" i="2" s="1"/>
  <c r="AA107" i="2"/>
  <c r="AI107" i="2" s="1"/>
  <c r="W31" i="2"/>
  <c r="AE31" i="2" s="1"/>
  <c r="AA31" i="2"/>
  <c r="AI31" i="2" s="1"/>
  <c r="W21" i="2"/>
  <c r="AE21" i="2" s="1"/>
  <c r="AA21" i="2"/>
  <c r="AI21" i="2" s="1"/>
  <c r="W20" i="2"/>
  <c r="AE20" i="2" s="1"/>
  <c r="AA20" i="2"/>
  <c r="W19" i="2"/>
  <c r="AE19" i="2" s="1"/>
  <c r="AA19" i="2"/>
  <c r="AI19" i="2" s="1"/>
  <c r="W181" i="2"/>
  <c r="AA181" i="2"/>
  <c r="W149" i="2"/>
  <c r="AA149" i="2"/>
  <c r="W141" i="2"/>
  <c r="CA141" i="2" s="1"/>
  <c r="AA141" i="2"/>
  <c r="CE141" i="2" s="1"/>
  <c r="BM160" i="2"/>
  <c r="BC160" i="2"/>
  <c r="AU160" i="2"/>
  <c r="AQ160" i="2"/>
  <c r="AO160" i="2"/>
  <c r="AI160" i="2"/>
  <c r="BE160" i="2"/>
  <c r="AM160" i="2"/>
  <c r="AG160" i="2"/>
  <c r="BG160" i="2"/>
  <c r="AE160" i="2"/>
  <c r="BK157" i="2"/>
  <c r="BE157" i="2"/>
  <c r="BM157" i="2"/>
  <c r="AW157" i="2"/>
  <c r="AU157" i="2"/>
  <c r="AY157" i="2"/>
  <c r="AO157" i="2"/>
  <c r="AI157" i="2"/>
  <c r="BC157" i="2"/>
  <c r="AG157" i="2"/>
  <c r="AA69" i="2"/>
  <c r="BO69" i="2" s="1"/>
  <c r="BO41" i="2"/>
  <c r="BG41" i="2"/>
  <c r="AY150" i="2"/>
  <c r="AA61" i="2"/>
  <c r="BW61" i="2" s="1"/>
  <c r="CE207" i="2"/>
  <c r="CA76" i="2"/>
  <c r="BO257" i="2"/>
  <c r="AA244" i="2"/>
  <c r="BO244" i="2" s="1"/>
  <c r="BO82" i="2"/>
  <c r="AA279" i="2"/>
  <c r="BG279" i="2" s="1"/>
  <c r="AY240" i="2"/>
  <c r="AA187" i="2"/>
  <c r="AY75" i="2"/>
  <c r="AI82" i="2"/>
  <c r="AG61" i="2"/>
  <c r="AO103" i="2"/>
  <c r="AO32" i="2"/>
  <c r="AA291" i="2"/>
  <c r="BO291" i="2" s="1"/>
  <c r="BM291" i="2"/>
  <c r="W274" i="2"/>
  <c r="AE274" i="2" s="1"/>
  <c r="AA274" i="2"/>
  <c r="AI274" i="2" s="1"/>
  <c r="W208" i="2"/>
  <c r="AE208" i="2" s="1"/>
  <c r="AA208" i="2"/>
  <c r="AI208" i="2" s="1"/>
  <c r="W108" i="2"/>
  <c r="AE108" i="2" s="1"/>
  <c r="AA108" i="2"/>
  <c r="AI108" i="2" s="1"/>
  <c r="W99" i="2"/>
  <c r="AE99" i="2" s="1"/>
  <c r="AA99" i="2"/>
  <c r="AI99" i="2" s="1"/>
  <c r="W25" i="2"/>
  <c r="AE25" i="2" s="1"/>
  <c r="AA25" i="2"/>
  <c r="AI25" i="2" s="1"/>
  <c r="W129" i="2"/>
  <c r="AM129" i="2" s="1"/>
  <c r="AA129" i="2"/>
  <c r="AQ129" i="2" s="1"/>
  <c r="CM203" i="2"/>
  <c r="AY203" i="2"/>
  <c r="W90" i="2"/>
  <c r="AE90" i="2" s="1"/>
  <c r="AA90" i="2"/>
  <c r="AI90" i="2" s="1"/>
  <c r="W85" i="2"/>
  <c r="AE85" i="2" s="1"/>
  <c r="AA85" i="2"/>
  <c r="AI85" i="2" s="1"/>
  <c r="Z86" i="2"/>
  <c r="AG58" i="2"/>
  <c r="W53" i="2"/>
  <c r="AE53" i="2" s="1"/>
  <c r="AA53" i="2"/>
  <c r="AI53" i="2" s="1"/>
  <c r="W30" i="2"/>
  <c r="AE30" i="2" s="1"/>
  <c r="AA30" i="2"/>
  <c r="AI30" i="2" s="1"/>
  <c r="W17" i="2"/>
  <c r="AE17" i="2" s="1"/>
  <c r="AA17" i="2"/>
  <c r="AI17" i="2" s="1"/>
  <c r="W9" i="2"/>
  <c r="AE9" i="2" s="1"/>
  <c r="AA9" i="2"/>
  <c r="AI9" i="2" s="1"/>
  <c r="AW207" i="2"/>
  <c r="CC207" i="2"/>
  <c r="AU138" i="2"/>
  <c r="Z259" i="2"/>
  <c r="BM238" i="2"/>
  <c r="BK216" i="2"/>
  <c r="BM216" i="2"/>
  <c r="BC216" i="2"/>
  <c r="AW216" i="2"/>
  <c r="BE216" i="2"/>
  <c r="AQ216" i="2"/>
  <c r="AM216" i="2"/>
  <c r="AI216" i="2"/>
  <c r="AG216" i="2"/>
  <c r="AE216" i="2"/>
  <c r="BE195" i="2"/>
  <c r="BM195" i="2"/>
  <c r="BC195" i="2"/>
  <c r="AQ195" i="2"/>
  <c r="AW195" i="2"/>
  <c r="AO195" i="2"/>
  <c r="AG195" i="2"/>
  <c r="BG195" i="2"/>
  <c r="AE195" i="2"/>
  <c r="AU195" i="2"/>
  <c r="BM141" i="2"/>
  <c r="BE141" i="2"/>
  <c r="AO141" i="2"/>
  <c r="BK141" i="2"/>
  <c r="BC141" i="2"/>
  <c r="AW141" i="2"/>
  <c r="AM141" i="2"/>
  <c r="AQ141" i="2"/>
  <c r="BG141" i="2"/>
  <c r="BO141" i="2"/>
  <c r="AI141" i="2"/>
  <c r="AG141" i="2"/>
  <c r="BO61" i="2"/>
  <c r="BG61" i="2"/>
  <c r="AY142" i="2"/>
  <c r="AY89" i="2"/>
  <c r="AY41" i="2"/>
  <c r="AO257" i="2"/>
  <c r="BO32" i="2"/>
  <c r="AY32" i="2"/>
  <c r="AU240" i="2"/>
  <c r="AU89" i="2"/>
  <c r="BC21" i="2"/>
  <c r="W14" i="2"/>
  <c r="AE14" i="2" s="1"/>
  <c r="AA14" i="2"/>
  <c r="AI14" i="2" s="1"/>
  <c r="W10" i="2"/>
  <c r="AE10" i="2" s="1"/>
  <c r="AA10" i="2"/>
  <c r="AI10" i="2" s="1"/>
  <c r="W125" i="2"/>
  <c r="AM125" i="2" s="1"/>
  <c r="AA125" i="2"/>
  <c r="AQ125" i="2" s="1"/>
  <c r="W113" i="2"/>
  <c r="AM113" i="2" s="1"/>
  <c r="AA113" i="2"/>
  <c r="AQ113" i="2" s="1"/>
  <c r="W112" i="2"/>
  <c r="AM112" i="2" s="1"/>
  <c r="AA112" i="2"/>
  <c r="AQ112" i="2" s="1"/>
  <c r="W111" i="2"/>
  <c r="AM111" i="2" s="1"/>
  <c r="AA111" i="2"/>
  <c r="AQ111" i="2" s="1"/>
  <c r="W110" i="2"/>
  <c r="AM110" i="2" s="1"/>
  <c r="AA110" i="2"/>
  <c r="AQ110" i="2" s="1"/>
  <c r="W88" i="2"/>
  <c r="AA88" i="2"/>
  <c r="W55" i="2"/>
  <c r="AM55" i="2" s="1"/>
  <c r="AA55" i="2"/>
  <c r="AQ55" i="2" s="1"/>
  <c r="W38" i="2"/>
  <c r="AM38" i="2" s="1"/>
  <c r="AA38" i="2"/>
  <c r="AQ38" i="2" s="1"/>
  <c r="W37" i="2"/>
  <c r="AM37" i="2" s="1"/>
  <c r="AA37" i="2"/>
  <c r="AQ37" i="2" s="1"/>
  <c r="W36" i="2"/>
  <c r="AA36" i="2"/>
  <c r="BM254" i="2"/>
  <c r="BC254" i="2"/>
  <c r="AO254" i="2"/>
  <c r="AW254" i="2"/>
  <c r="AM254" i="2"/>
  <c r="BE243" i="2"/>
  <c r="BM243" i="2"/>
  <c r="AU243" i="2"/>
  <c r="AQ243" i="2"/>
  <c r="AO243" i="2"/>
  <c r="BK171" i="2"/>
  <c r="BE171" i="2"/>
  <c r="BM171" i="2"/>
  <c r="BC171" i="2"/>
  <c r="AW171" i="2"/>
  <c r="BM137" i="2"/>
  <c r="BE137" i="2"/>
  <c r="AO137" i="2"/>
  <c r="BK137" i="2"/>
  <c r="AW137" i="2"/>
  <c r="AM137" i="2"/>
  <c r="BM104" i="2"/>
  <c r="BC104" i="2"/>
  <c r="AU104" i="2"/>
  <c r="AO104" i="2"/>
  <c r="BE104" i="2"/>
  <c r="AM104" i="2"/>
  <c r="BK99" i="2"/>
  <c r="BE99" i="2"/>
  <c r="BM99" i="2"/>
  <c r="BC99" i="2"/>
  <c r="AM99" i="2"/>
  <c r="AW99" i="2"/>
  <c r="BK96" i="2"/>
  <c r="BM96" i="2"/>
  <c r="BC96" i="2"/>
  <c r="BE96" i="2"/>
  <c r="AU96" i="2"/>
  <c r="BM83" i="2"/>
  <c r="BE83" i="2"/>
  <c r="AO83" i="2"/>
  <c r="BK83" i="2"/>
  <c r="BC83" i="2"/>
  <c r="AW83" i="2"/>
  <c r="AM83" i="2"/>
  <c r="BK55" i="2"/>
  <c r="BE55" i="2"/>
  <c r="BM55" i="2"/>
  <c r="AW55" i="2"/>
  <c r="AO55" i="2"/>
  <c r="BM33" i="2"/>
  <c r="BE33" i="2"/>
  <c r="AM33" i="2"/>
  <c r="BK33" i="2"/>
  <c r="AW33" i="2"/>
  <c r="BK28" i="2"/>
  <c r="BM28" i="2"/>
  <c r="BC28" i="2"/>
  <c r="BE28" i="2"/>
  <c r="AU28" i="2"/>
  <c r="AQ28" i="2"/>
  <c r="W15" i="2"/>
  <c r="AE15" i="2" s="1"/>
  <c r="AA15" i="2"/>
  <c r="AI15" i="2" s="1"/>
  <c r="W11" i="2"/>
  <c r="AE11" i="2" s="1"/>
  <c r="AA11" i="2"/>
  <c r="AI11" i="2" s="1"/>
  <c r="W126" i="2"/>
  <c r="AM126" i="2" s="1"/>
  <c r="AA126" i="2"/>
  <c r="AQ126" i="2" s="1"/>
  <c r="W97" i="2"/>
  <c r="AM97" i="2" s="1"/>
  <c r="AA97" i="2"/>
  <c r="AQ97" i="2" s="1"/>
  <c r="W96" i="2"/>
  <c r="AM96" i="2" s="1"/>
  <c r="AA96" i="2"/>
  <c r="AQ96" i="2" s="1"/>
  <c r="W95" i="2"/>
  <c r="AM95" i="2" s="1"/>
  <c r="AA95" i="2"/>
  <c r="AQ95" i="2" s="1"/>
  <c r="W94" i="2"/>
  <c r="AM94" i="2" s="1"/>
  <c r="AA94" i="2"/>
  <c r="AQ94" i="2" s="1"/>
  <c r="W93" i="2"/>
  <c r="AM93" i="2" s="1"/>
  <c r="AA93" i="2"/>
  <c r="AQ93" i="2" s="1"/>
  <c r="W92" i="2"/>
  <c r="AM92" i="2" s="1"/>
  <c r="AA92" i="2"/>
  <c r="AQ92" i="2" s="1"/>
  <c r="W91" i="2"/>
  <c r="AM91" i="2" s="1"/>
  <c r="AA91" i="2"/>
  <c r="AQ91" i="2" s="1"/>
  <c r="W89" i="2"/>
  <c r="AM89" i="2" s="1"/>
  <c r="AA89" i="2"/>
  <c r="AQ89" i="2" s="1"/>
  <c r="BM280" i="2"/>
  <c r="BC280" i="2"/>
  <c r="AQ280" i="2"/>
  <c r="AW280" i="2"/>
  <c r="AO280" i="2"/>
  <c r="BK230" i="2"/>
  <c r="BM230" i="2"/>
  <c r="BC230" i="2"/>
  <c r="AW230" i="2"/>
  <c r="AQ230" i="2"/>
  <c r="BK226" i="2"/>
  <c r="BM226" i="2"/>
  <c r="BC226" i="2"/>
  <c r="AW226" i="2"/>
  <c r="BE226" i="2"/>
  <c r="AU226" i="2"/>
  <c r="BK184" i="2"/>
  <c r="BM184" i="2"/>
  <c r="BC184" i="2"/>
  <c r="AU184" i="2"/>
  <c r="AQ184" i="2"/>
  <c r="BK181" i="2"/>
  <c r="BE181" i="2"/>
  <c r="BM181" i="2"/>
  <c r="AM181" i="2"/>
  <c r="AW181" i="2"/>
  <c r="BE147" i="2"/>
  <c r="BM147" i="2"/>
  <c r="AW147" i="2"/>
  <c r="AQ147" i="2"/>
  <c r="BK144" i="2"/>
  <c r="BM144" i="2"/>
  <c r="BC144" i="2"/>
  <c r="BE144" i="2"/>
  <c r="AM144" i="2"/>
  <c r="BK134" i="2"/>
  <c r="BE127" i="2"/>
  <c r="BM127" i="2"/>
  <c r="BC127" i="2"/>
  <c r="AQ127" i="2"/>
  <c r="AW127" i="2"/>
  <c r="AO127" i="2"/>
  <c r="BM97" i="2"/>
  <c r="BE97" i="2"/>
  <c r="BK97" i="2"/>
  <c r="AW97" i="2"/>
  <c r="BK92" i="2"/>
  <c r="BM92" i="2"/>
  <c r="BC92" i="2"/>
  <c r="AU92" i="2"/>
  <c r="BM79" i="2"/>
  <c r="BE79" i="2"/>
  <c r="AO79" i="2"/>
  <c r="BK79" i="2"/>
  <c r="AW79" i="2"/>
  <c r="AM79" i="2"/>
  <c r="BK64" i="2"/>
  <c r="BM64" i="2"/>
  <c r="BC64" i="2"/>
  <c r="AQ64" i="2"/>
  <c r="AO64" i="2"/>
  <c r="BK51" i="2"/>
  <c r="BE51" i="2"/>
  <c r="BM51" i="2"/>
  <c r="BC51" i="2"/>
  <c r="AO51" i="2"/>
  <c r="AW51" i="2"/>
  <c r="BK48" i="2"/>
  <c r="BM48" i="2"/>
  <c r="BC48" i="2"/>
  <c r="BE48" i="2"/>
  <c r="AU48" i="2"/>
  <c r="AQ48" i="2"/>
  <c r="AO48" i="2"/>
  <c r="BM29" i="2"/>
  <c r="BE29" i="2"/>
  <c r="AM29" i="2"/>
  <c r="BK29" i="2"/>
  <c r="AW29" i="2"/>
  <c r="BK24" i="2"/>
  <c r="BM24" i="2"/>
  <c r="BC24" i="2"/>
  <c r="AU24" i="2"/>
  <c r="AQ24" i="2"/>
  <c r="W291" i="2"/>
  <c r="BK291" i="2" s="1"/>
  <c r="W223" i="2"/>
  <c r="AE223" i="2" s="1"/>
  <c r="W221" i="2"/>
  <c r="AE221" i="2" s="1"/>
  <c r="CC189" i="2"/>
  <c r="CK137" i="2"/>
  <c r="CA151" i="2"/>
  <c r="CA143" i="2"/>
  <c r="AA174" i="2"/>
  <c r="BO174" i="2" s="1"/>
  <c r="BO33" i="2"/>
  <c r="AA273" i="2"/>
  <c r="BG273" i="2" s="1"/>
  <c r="AY171" i="2"/>
  <c r="AA151" i="2"/>
  <c r="AA143" i="2"/>
  <c r="AY99" i="2"/>
  <c r="AY33" i="2"/>
  <c r="AI254" i="2"/>
  <c r="AE243" i="2"/>
  <c r="AE171" i="2"/>
  <c r="AI137" i="2"/>
  <c r="AG83" i="2"/>
  <c r="AG28" i="2"/>
  <c r="AG26" i="2"/>
  <c r="AM243" i="2"/>
  <c r="AO171" i="2"/>
  <c r="AQ137" i="2"/>
  <c r="AQ104" i="2"/>
  <c r="AQ99" i="2"/>
  <c r="AQ33" i="2"/>
  <c r="AO28" i="2"/>
  <c r="AU254" i="2"/>
  <c r="BC55" i="2"/>
  <c r="BC33" i="2"/>
  <c r="W167" i="2"/>
  <c r="BK167" i="2" s="1"/>
  <c r="W16" i="2"/>
  <c r="AE16" i="2" s="1"/>
  <c r="AA16" i="2"/>
  <c r="AI16" i="2" s="1"/>
  <c r="W12" i="2"/>
  <c r="AE12" i="2" s="1"/>
  <c r="AA12" i="2"/>
  <c r="AI12" i="2" s="1"/>
  <c r="W8" i="2"/>
  <c r="AE8" i="2" s="1"/>
  <c r="AA8" i="2"/>
  <c r="AI8" i="2" s="1"/>
  <c r="W271" i="2"/>
  <c r="AM271" i="2" s="1"/>
  <c r="AA271" i="2"/>
  <c r="AQ271" i="2" s="1"/>
  <c r="W171" i="2"/>
  <c r="AM171" i="2" s="1"/>
  <c r="AA171" i="2"/>
  <c r="AQ171" i="2" s="1"/>
  <c r="W166" i="2"/>
  <c r="AM166" i="2" s="1"/>
  <c r="AA166" i="2"/>
  <c r="AQ166" i="2" s="1"/>
  <c r="W161" i="2"/>
  <c r="AM161" i="2" s="1"/>
  <c r="AA161" i="2"/>
  <c r="AQ161" i="2" s="1"/>
  <c r="BK262" i="2"/>
  <c r="BC262" i="2"/>
  <c r="BM262" i="2"/>
  <c r="AO262" i="2"/>
  <c r="AW262" i="2"/>
  <c r="AM262" i="2"/>
  <c r="BM227" i="2"/>
  <c r="BE227" i="2"/>
  <c r="BC227" i="2"/>
  <c r="BK227" i="2"/>
  <c r="AO227" i="2"/>
  <c r="BM199" i="2"/>
  <c r="BE199" i="2"/>
  <c r="AQ199" i="2"/>
  <c r="AW199" i="2"/>
  <c r="AO199" i="2"/>
  <c r="BM182" i="2"/>
  <c r="BC182" i="2"/>
  <c r="AO182" i="2"/>
  <c r="BK182" i="2"/>
  <c r="BE182" i="2"/>
  <c r="AU182" i="2"/>
  <c r="AM182" i="2"/>
  <c r="BK140" i="2"/>
  <c r="BM140" i="2"/>
  <c r="BC140" i="2"/>
  <c r="AM140" i="2"/>
  <c r="AU140" i="2"/>
  <c r="BK107" i="2"/>
  <c r="BE107" i="2"/>
  <c r="BM107" i="2"/>
  <c r="BC107" i="2"/>
  <c r="AM107" i="2"/>
  <c r="AW107" i="2"/>
  <c r="BM93" i="2"/>
  <c r="BE93" i="2"/>
  <c r="BK93" i="2"/>
  <c r="BC93" i="2"/>
  <c r="AW93" i="2"/>
  <c r="BK88" i="2"/>
  <c r="BM88" i="2"/>
  <c r="BC88" i="2"/>
  <c r="BE88" i="2"/>
  <c r="AU88" i="2"/>
  <c r="AO88" i="2"/>
  <c r="BK75" i="2"/>
  <c r="BE75" i="2"/>
  <c r="BM75" i="2"/>
  <c r="AO75" i="2"/>
  <c r="BC75" i="2"/>
  <c r="AW75" i="2"/>
  <c r="AM75" i="2"/>
  <c r="BM72" i="2"/>
  <c r="BC72" i="2"/>
  <c r="AQ72" i="2"/>
  <c r="AO72" i="2"/>
  <c r="BM65" i="2"/>
  <c r="BE65" i="2"/>
  <c r="BK65" i="2"/>
  <c r="AW65" i="2"/>
  <c r="AQ65" i="2"/>
  <c r="BM49" i="2"/>
  <c r="BE49" i="2"/>
  <c r="BK49" i="2"/>
  <c r="AW49" i="2"/>
  <c r="AQ49" i="2"/>
  <c r="BK38" i="2"/>
  <c r="BM38" i="2"/>
  <c r="BC38" i="2"/>
  <c r="AU38" i="2"/>
  <c r="BE38" i="2"/>
  <c r="BM25" i="2"/>
  <c r="BE25" i="2"/>
  <c r="AM25" i="2"/>
  <c r="BK25" i="2"/>
  <c r="BC25" i="2"/>
  <c r="AW25" i="2"/>
  <c r="BK20" i="2"/>
  <c r="BM20" i="2"/>
  <c r="BC20" i="2"/>
  <c r="BE20" i="2"/>
  <c r="AU20" i="2"/>
  <c r="AI20" i="2"/>
  <c r="AQ20" i="2"/>
  <c r="BM14" i="2"/>
  <c r="AW14" i="2"/>
  <c r="BC14" i="2"/>
  <c r="AO14" i="2"/>
  <c r="AM14" i="2"/>
  <c r="AG14" i="2"/>
  <c r="BM10" i="2"/>
  <c r="AW10" i="2"/>
  <c r="BC10" i="2"/>
  <c r="BE10" i="2"/>
  <c r="AO10" i="2"/>
  <c r="AU10" i="2"/>
  <c r="AM10" i="2"/>
  <c r="AG10" i="2"/>
  <c r="BO171" i="2"/>
  <c r="AA154" i="2"/>
  <c r="BO137" i="2"/>
  <c r="AA105" i="2"/>
  <c r="BO105" i="2" s="1"/>
  <c r="BO99" i="2"/>
  <c r="AA265" i="2"/>
  <c r="BG265" i="2" s="1"/>
  <c r="BG254" i="2"/>
  <c r="BG171" i="2"/>
  <c r="BG137" i="2"/>
  <c r="BG99" i="2"/>
  <c r="BG33" i="2"/>
  <c r="AY254" i="2"/>
  <c r="AA217" i="2"/>
  <c r="AY104" i="2"/>
  <c r="AG243" i="2"/>
  <c r="AA223" i="2"/>
  <c r="AI223" i="2" s="1"/>
  <c r="AG171" i="2"/>
  <c r="AE104" i="2"/>
  <c r="AE96" i="2"/>
  <c r="AI83" i="2"/>
  <c r="AA63" i="2"/>
  <c r="AI63" i="2" s="1"/>
  <c r="AE55" i="2"/>
  <c r="AA28" i="2"/>
  <c r="AI28" i="2" s="1"/>
  <c r="AA27" i="2"/>
  <c r="AI27" i="2" s="1"/>
  <c r="AA235" i="2"/>
  <c r="AQ235" i="2" s="1"/>
  <c r="AW104" i="2"/>
  <c r="AU99" i="2"/>
  <c r="AW96" i="2"/>
  <c r="AU33" i="2"/>
  <c r="BC243" i="2"/>
  <c r="BC137" i="2"/>
  <c r="W248" i="2"/>
  <c r="BK248" i="2" s="1"/>
  <c r="BK275" i="2"/>
  <c r="BE275" i="2"/>
  <c r="BM275" i="2"/>
  <c r="BK269" i="2"/>
  <c r="BE269" i="2"/>
  <c r="BM269" i="2"/>
  <c r="BK265" i="2"/>
  <c r="BE265" i="2"/>
  <c r="BM265" i="2"/>
  <c r="BM247" i="2"/>
  <c r="BE247" i="2"/>
  <c r="BM241" i="2"/>
  <c r="BE241" i="2"/>
  <c r="BK238" i="2"/>
  <c r="BK234" i="2"/>
  <c r="BM234" i="2"/>
  <c r="BC234" i="2"/>
  <c r="BM231" i="2"/>
  <c r="BE231" i="2"/>
  <c r="BK223" i="2"/>
  <c r="BE223" i="2"/>
  <c r="BM223" i="2"/>
  <c r="BM217" i="2"/>
  <c r="BE217" i="2"/>
  <c r="BM213" i="2"/>
  <c r="BE213" i="2"/>
  <c r="BK205" i="2"/>
  <c r="BE205" i="2"/>
  <c r="BM205" i="2"/>
  <c r="BM198" i="2"/>
  <c r="BC198" i="2"/>
  <c r="BK188" i="2"/>
  <c r="BM188" i="2"/>
  <c r="BC188" i="2"/>
  <c r="BM185" i="2"/>
  <c r="BE185" i="2"/>
  <c r="BM169" i="2"/>
  <c r="BE169" i="2"/>
  <c r="BK151" i="2"/>
  <c r="BE151" i="2"/>
  <c r="BM151" i="2"/>
  <c r="BK120" i="2"/>
  <c r="BM120" i="2"/>
  <c r="BC120" i="2"/>
  <c r="BK116" i="2"/>
  <c r="BM116" i="2"/>
  <c r="BC116" i="2"/>
  <c r="BK110" i="2"/>
  <c r="BM110" i="2"/>
  <c r="BC110" i="2"/>
  <c r="BM108" i="2"/>
  <c r="BC108" i="2"/>
  <c r="BM100" i="2"/>
  <c r="BC100" i="2"/>
  <c r="BM76" i="2"/>
  <c r="BC76" i="2"/>
  <c r="BM58" i="2"/>
  <c r="BC58" i="2"/>
  <c r="BM52" i="2"/>
  <c r="BC52" i="2"/>
  <c r="BM42" i="2"/>
  <c r="BC42" i="2"/>
  <c r="BK7" i="2"/>
  <c r="AW7" i="2"/>
  <c r="BM7" i="2"/>
  <c r="BC7" i="2"/>
  <c r="AA234" i="2"/>
  <c r="AQ234" i="2" s="1"/>
  <c r="W219" i="2"/>
  <c r="AU219" i="2" s="1"/>
  <c r="W215" i="2"/>
  <c r="CA215" i="2" s="1"/>
  <c r="W212" i="2"/>
  <c r="BK212" i="2" s="1"/>
  <c r="BK279" i="2"/>
  <c r="BE279" i="2"/>
  <c r="BM279" i="2"/>
  <c r="BM276" i="2"/>
  <c r="BC276" i="2"/>
  <c r="BM266" i="2"/>
  <c r="BC266" i="2"/>
  <c r="BE253" i="2"/>
  <c r="BM253" i="2"/>
  <c r="BM244" i="2"/>
  <c r="BC244" i="2"/>
  <c r="BM235" i="2"/>
  <c r="BE235" i="2"/>
  <c r="BM211" i="2"/>
  <c r="BE211" i="2"/>
  <c r="BM206" i="2"/>
  <c r="BC206" i="2"/>
  <c r="BM189" i="2"/>
  <c r="BE189" i="2"/>
  <c r="BM174" i="2"/>
  <c r="BC174" i="2"/>
  <c r="BK166" i="2"/>
  <c r="BM166" i="2"/>
  <c r="BC166" i="2"/>
  <c r="BM161" i="2"/>
  <c r="BE161" i="2"/>
  <c r="BM154" i="2"/>
  <c r="BC154" i="2"/>
  <c r="BM148" i="2"/>
  <c r="BC148" i="2"/>
  <c r="BM136" i="2"/>
  <c r="BC136" i="2"/>
  <c r="BM128" i="2"/>
  <c r="BC128" i="2"/>
  <c r="BM121" i="2"/>
  <c r="BE121" i="2"/>
  <c r="BM117" i="2"/>
  <c r="BE117" i="2"/>
  <c r="BM111" i="2"/>
  <c r="BE111" i="2"/>
  <c r="BK71" i="2"/>
  <c r="BE71" i="2"/>
  <c r="BM71" i="2"/>
  <c r="BK17" i="2"/>
  <c r="BE17" i="2"/>
  <c r="BM17" i="2"/>
  <c r="BK13" i="2"/>
  <c r="BE13" i="2"/>
  <c r="BM13" i="2"/>
  <c r="AU13" i="2"/>
  <c r="BK9" i="2"/>
  <c r="BE9" i="2"/>
  <c r="BM9" i="2"/>
  <c r="AU9" i="2"/>
  <c r="BM246" i="2"/>
  <c r="BC246" i="2"/>
  <c r="W227" i="2"/>
  <c r="AM227" i="2" s="1"/>
  <c r="AM226" i="2"/>
  <c r="W230" i="2"/>
  <c r="BS230" i="2" s="1"/>
  <c r="W290" i="2"/>
  <c r="BK290" i="2" s="1"/>
  <c r="W258" i="2"/>
  <c r="BK258" i="2" s="1"/>
  <c r="W255" i="2"/>
  <c r="BK255" i="2" s="1"/>
  <c r="BK231" i="2"/>
  <c r="BK217" i="2"/>
  <c r="BK185" i="2"/>
  <c r="BK108" i="2"/>
  <c r="W105" i="2"/>
  <c r="BK105" i="2" s="1"/>
  <c r="BK76" i="2"/>
  <c r="W73" i="2"/>
  <c r="BK73" i="2" s="1"/>
  <c r="BK58" i="2"/>
  <c r="BK52" i="2"/>
  <c r="BK42" i="2"/>
  <c r="W213" i="2"/>
  <c r="BK213" i="2" s="1"/>
  <c r="W211" i="2"/>
  <c r="BK211" i="2" s="1"/>
  <c r="AU215" i="2"/>
  <c r="D116" i="3"/>
  <c r="E150" i="3"/>
  <c r="D164" i="5"/>
  <c r="Y228" i="2"/>
  <c r="Y229" i="2"/>
  <c r="Y232" i="2"/>
  <c r="Y224" i="2"/>
  <c r="D210" i="3"/>
  <c r="D150" i="3"/>
  <c r="D118" i="3"/>
  <c r="D95" i="3"/>
  <c r="E117" i="3"/>
  <c r="D130" i="5"/>
  <c r="D132" i="5"/>
  <c r="E133" i="5"/>
  <c r="AO234" i="2"/>
  <c r="V234" i="2"/>
  <c r="W234" i="2" s="1"/>
  <c r="AM234" i="2" s="1"/>
  <c r="V228" i="2"/>
  <c r="W228" i="2" s="1"/>
  <c r="AM228" i="2" s="1"/>
  <c r="V229" i="2"/>
  <c r="W229" i="2" s="1"/>
  <c r="V218" i="2"/>
  <c r="W218" i="2" s="1"/>
  <c r="V214" i="2"/>
  <c r="W214" i="2" s="1"/>
  <c r="V233" i="2"/>
  <c r="W233" i="2" s="1"/>
  <c r="BK233" i="2" s="1"/>
  <c r="V232" i="2"/>
  <c r="W232" i="2" s="1"/>
  <c r="BK232" i="2" s="1"/>
  <c r="V224" i="2"/>
  <c r="W224" i="2" s="1"/>
  <c r="BK224" i="2" s="1"/>
  <c r="Y218" i="2"/>
  <c r="Y214" i="2"/>
  <c r="Y233" i="2"/>
  <c r="D209" i="3"/>
  <c r="Z292" i="2"/>
  <c r="AA290" i="2"/>
  <c r="BO290" i="2" s="1"/>
  <c r="D224" i="5"/>
  <c r="CC217" i="2" l="1"/>
  <c r="BU216" i="2"/>
  <c r="AA216" i="2"/>
  <c r="BW140" i="2"/>
  <c r="AU188" i="2"/>
  <c r="BS188" i="2"/>
  <c r="AU217" i="2"/>
  <c r="CA217" i="2"/>
  <c r="AU216" i="2"/>
  <c r="AU204" i="2"/>
  <c r="CA62" i="2"/>
  <c r="AU231" i="2"/>
  <c r="AY74" i="2"/>
  <c r="BW206" i="2"/>
  <c r="BW64" i="2"/>
  <c r="CD295" i="2"/>
  <c r="CM205" i="2"/>
  <c r="BS74" i="2"/>
  <c r="AY72" i="2"/>
  <c r="BW230" i="2"/>
  <c r="AY186" i="2"/>
  <c r="BW186" i="2"/>
  <c r="AY219" i="2"/>
  <c r="CE219" i="2"/>
  <c r="AY204" i="2"/>
  <c r="AU144" i="2"/>
  <c r="AU148" i="2"/>
  <c r="AU206" i="2"/>
  <c r="AY182" i="2"/>
  <c r="AY188" i="2"/>
  <c r="CA219" i="2"/>
  <c r="AU72" i="2"/>
  <c r="AU191" i="2"/>
  <c r="BS191" i="2"/>
  <c r="AY76" i="2"/>
  <c r="CE76" i="2"/>
  <c r="AU185" i="2"/>
  <c r="CI185" i="2"/>
  <c r="AY77" i="2"/>
  <c r="CM77" i="2"/>
  <c r="AY62" i="2"/>
  <c r="CE62" i="2"/>
  <c r="BD295" i="2"/>
  <c r="AU230" i="2"/>
  <c r="AU64" i="2"/>
  <c r="AU61" i="2"/>
  <c r="BW71" i="2"/>
  <c r="AY231" i="2"/>
  <c r="CE231" i="2"/>
  <c r="CA190" i="2"/>
  <c r="AY137" i="2"/>
  <c r="AU203" i="2"/>
  <c r="AU77" i="2"/>
  <c r="CI77" i="2"/>
  <c r="CA83" i="2"/>
  <c r="AU83" i="2"/>
  <c r="AU150" i="2"/>
  <c r="BS150" i="2"/>
  <c r="CM138" i="2"/>
  <c r="AY138" i="2"/>
  <c r="AU207" i="2"/>
  <c r="CA207" i="2"/>
  <c r="CE189" i="2"/>
  <c r="AY189" i="2"/>
  <c r="X292" i="2"/>
  <c r="BF295" i="2"/>
  <c r="BH295" i="2"/>
  <c r="AU189" i="2"/>
  <c r="CA189" i="2"/>
  <c r="AU139" i="2"/>
  <c r="CI139" i="2"/>
  <c r="AU187" i="2"/>
  <c r="CA187" i="2"/>
  <c r="AH295" i="2"/>
  <c r="AU142" i="2"/>
  <c r="BS142" i="2"/>
  <c r="AU205" i="2"/>
  <c r="CI205" i="2"/>
  <c r="AY215" i="2"/>
  <c r="CE215" i="2"/>
  <c r="AY139" i="2"/>
  <c r="CM139" i="2"/>
  <c r="X283" i="2"/>
  <c r="AY141" i="2"/>
  <c r="X132" i="2"/>
  <c r="AM88" i="2"/>
  <c r="CE65" i="2"/>
  <c r="AY65" i="2"/>
  <c r="AI58" i="2"/>
  <c r="AJ295" i="2" s="1"/>
  <c r="AB86" i="2"/>
  <c r="A8" i="5"/>
  <c r="A4" i="3"/>
  <c r="AB132" i="2"/>
  <c r="AQ88" i="2"/>
  <c r="AY181" i="2"/>
  <c r="BW181" i="2"/>
  <c r="AY149" i="2"/>
  <c r="CE149" i="2"/>
  <c r="AU65" i="2"/>
  <c r="CA65" i="2"/>
  <c r="X86" i="2"/>
  <c r="AE58" i="2"/>
  <c r="AF295" i="2" s="1"/>
  <c r="AB34" i="2"/>
  <c r="AB259" i="2"/>
  <c r="X177" i="2"/>
  <c r="AU141" i="2"/>
  <c r="X34" i="2"/>
  <c r="AC34" i="2" s="1"/>
  <c r="F176" i="1" s="1"/>
  <c r="AY61" i="2"/>
  <c r="CE217" i="2"/>
  <c r="AY217" i="2"/>
  <c r="X56" i="2"/>
  <c r="AM36" i="2"/>
  <c r="BS181" i="2"/>
  <c r="AU181" i="2"/>
  <c r="BO154" i="2"/>
  <c r="AB177" i="2"/>
  <c r="AY151" i="2"/>
  <c r="CE151" i="2"/>
  <c r="AQ36" i="2"/>
  <c r="AB56" i="2"/>
  <c r="AY187" i="2"/>
  <c r="CE187" i="2"/>
  <c r="AY143" i="2"/>
  <c r="CE143" i="2"/>
  <c r="AU149" i="2"/>
  <c r="CA149" i="2"/>
  <c r="X209" i="2"/>
  <c r="X259" i="2"/>
  <c r="AC259" i="2" s="1"/>
  <c r="F168" i="1" s="1"/>
  <c r="AB209" i="2"/>
  <c r="X236" i="2"/>
  <c r="X152" i="2"/>
  <c r="W295" i="2"/>
  <c r="AB283" i="2"/>
  <c r="AB152" i="2"/>
  <c r="BS218" i="2"/>
  <c r="AU218" i="2"/>
  <c r="CI229" i="2"/>
  <c r="AU229" i="2"/>
  <c r="BS214" i="2"/>
  <c r="AU214" i="2"/>
  <c r="W304" i="2"/>
  <c r="AW218" i="2"/>
  <c r="AA218" i="2"/>
  <c r="BU218" i="2"/>
  <c r="BM224" i="2"/>
  <c r="AA224" i="2"/>
  <c r="BO224" i="2" s="1"/>
  <c r="AW214" i="2"/>
  <c r="AA214" i="2"/>
  <c r="BU214" i="2"/>
  <c r="Z236" i="2"/>
  <c r="Z295" i="2" s="1"/>
  <c r="AA233" i="2"/>
  <c r="BO233" i="2" s="1"/>
  <c r="BM233" i="2"/>
  <c r="CK229" i="2"/>
  <c r="CL295" i="2" s="1"/>
  <c r="AW229" i="2"/>
  <c r="AA229" i="2"/>
  <c r="BL295" i="2"/>
  <c r="AA228" i="2"/>
  <c r="AQ228" i="2" s="1"/>
  <c r="AO228" i="2"/>
  <c r="AP295" i="2" s="1"/>
  <c r="AA232" i="2"/>
  <c r="BO232" i="2" s="1"/>
  <c r="BM232" i="2"/>
  <c r="AB292" i="2"/>
  <c r="BW216" i="2" l="1"/>
  <c r="AY216" i="2"/>
  <c r="BI295" i="2"/>
  <c r="F37" i="1" s="1"/>
  <c r="G37" i="1" s="1"/>
  <c r="AV295" i="2"/>
  <c r="AN295" i="2"/>
  <c r="AC292" i="2"/>
  <c r="F166" i="1" s="1"/>
  <c r="X304" i="2"/>
  <c r="BT295" i="2"/>
  <c r="CB295" i="2"/>
  <c r="CJ295" i="2"/>
  <c r="AC283" i="2"/>
  <c r="F167" i="1" s="1"/>
  <c r="AC209" i="2"/>
  <c r="F170" i="1" s="1"/>
  <c r="AC56" i="2"/>
  <c r="F175" i="1" s="1"/>
  <c r="AK295" i="2"/>
  <c r="F31" i="1" s="1"/>
  <c r="G31" i="1" s="1"/>
  <c r="Y304" i="2"/>
  <c r="A5" i="3"/>
  <c r="A9" i="5"/>
  <c r="BN295" i="2"/>
  <c r="CF295" i="2"/>
  <c r="CG295" i="2" s="1"/>
  <c r="F35" i="1" s="1"/>
  <c r="AC152" i="2"/>
  <c r="F172" i="1" s="1"/>
  <c r="AC177" i="2"/>
  <c r="F171" i="1" s="1"/>
  <c r="AR295" i="2"/>
  <c r="BV295" i="2"/>
  <c r="AC86" i="2"/>
  <c r="F174" i="1" s="1"/>
  <c r="X295" i="2"/>
  <c r="K10" i="2"/>
  <c r="AC132" i="2"/>
  <c r="F173" i="1" s="1"/>
  <c r="BP295" i="2"/>
  <c r="BQ295" i="2" s="1"/>
  <c r="F38" i="1" s="1"/>
  <c r="G38" i="1" s="1"/>
  <c r="CM229" i="2"/>
  <c r="CN295" i="2" s="1"/>
  <c r="AY229" i="2"/>
  <c r="AY218" i="2"/>
  <c r="BW218" i="2"/>
  <c r="AX295" i="2"/>
  <c r="AY214" i="2"/>
  <c r="AB236" i="2"/>
  <c r="AC236" i="2" s="1"/>
  <c r="F169" i="1" s="1"/>
  <c r="BW214" i="2"/>
  <c r="BX295" i="2" s="1"/>
  <c r="BY295" i="2" s="1"/>
  <c r="F34" i="1" s="1"/>
  <c r="AS295" i="2" l="1"/>
  <c r="F32" i="1" s="1"/>
  <c r="G32" i="1" s="1"/>
  <c r="CO295" i="2"/>
  <c r="F36" i="1" s="1"/>
  <c r="AB295" i="2"/>
  <c r="A6" i="3"/>
  <c r="A10" i="5"/>
  <c r="K11" i="2"/>
  <c r="K12" i="2" s="1"/>
  <c r="AC295" i="2"/>
  <c r="AZ295" i="2"/>
  <c r="BA295" i="2" s="1"/>
  <c r="F33" i="1" s="1"/>
  <c r="G33" i="1" s="1"/>
  <c r="AC299" i="2" l="1"/>
  <c r="F28" i="1" s="1"/>
  <c r="G28" i="1" s="1"/>
  <c r="A12" i="5"/>
  <c r="A8" i="3"/>
  <c r="A11" i="5"/>
  <c r="A7" i="3"/>
  <c r="K13" i="2"/>
  <c r="K14" i="2" s="1"/>
  <c r="A14" i="5" l="1"/>
  <c r="A10" i="3"/>
  <c r="A9" i="3"/>
  <c r="A13" i="5"/>
  <c r="K15" i="2"/>
  <c r="A15" i="5" l="1"/>
  <c r="A11" i="3"/>
  <c r="K16" i="2"/>
  <c r="A16" i="5" l="1"/>
  <c r="K17" i="2"/>
  <c r="A12" i="3" l="1"/>
  <c r="A17" i="5"/>
  <c r="K19" i="2"/>
  <c r="A18" i="5" l="1"/>
  <c r="A13" i="3"/>
  <c r="K20" i="2"/>
  <c r="A19" i="5" l="1"/>
  <c r="A14" i="3"/>
  <c r="K21" i="2"/>
  <c r="A20" i="5" l="1"/>
  <c r="A15" i="3"/>
  <c r="K22" i="2"/>
  <c r="A16" i="3" l="1"/>
  <c r="A21" i="5"/>
  <c r="K23" i="2"/>
  <c r="A22" i="5" l="1"/>
  <c r="A17" i="3"/>
  <c r="K24" i="2"/>
  <c r="A23" i="5" l="1"/>
  <c r="A18" i="3"/>
  <c r="K25" i="2"/>
  <c r="A24" i="5" l="1"/>
  <c r="A19" i="3"/>
  <c r="K26" i="2"/>
  <c r="A20" i="3" l="1"/>
  <c r="A25" i="5"/>
  <c r="K27" i="2"/>
  <c r="A26" i="5" l="1"/>
  <c r="A21" i="3"/>
  <c r="K28" i="2"/>
  <c r="A27" i="5" l="1"/>
  <c r="K29" i="2"/>
  <c r="A166" i="5" l="1"/>
  <c r="A152" i="3"/>
  <c r="K30" i="2"/>
  <c r="A22" i="3" l="1"/>
  <c r="A28" i="5"/>
  <c r="K31" i="2"/>
  <c r="A23" i="3" l="1"/>
  <c r="A29" i="5"/>
  <c r="K32" i="2"/>
  <c r="A30" i="5" l="1"/>
  <c r="A24" i="3"/>
  <c r="K33" i="2"/>
  <c r="A31" i="5" l="1"/>
  <c r="K36" i="2"/>
  <c r="A50" i="3" l="1"/>
  <c r="A63" i="5"/>
  <c r="K37" i="2"/>
  <c r="A51" i="3" l="1"/>
  <c r="A64" i="5"/>
  <c r="K38" i="2"/>
  <c r="A52" i="3" l="1"/>
  <c r="A65" i="5"/>
  <c r="K40" i="2"/>
  <c r="A66" i="5" l="1"/>
  <c r="A53" i="3"/>
  <c r="K41" i="2"/>
  <c r="A67" i="5" l="1"/>
  <c r="A54" i="3"/>
  <c r="K42" i="2"/>
  <c r="A55" i="3" l="1"/>
  <c r="A68" i="5"/>
  <c r="K43" i="2"/>
  <c r="A56" i="3" l="1"/>
  <c r="A69" i="5"/>
  <c r="K44" i="2"/>
  <c r="A70" i="5" l="1"/>
  <c r="A25" i="3"/>
  <c r="K46" i="2"/>
  <c r="A71" i="5" l="1"/>
  <c r="A57" i="3"/>
  <c r="K47" i="2"/>
  <c r="A32" i="5" l="1"/>
  <c r="A26" i="3"/>
  <c r="K48" i="2"/>
  <c r="A33" i="5" l="1"/>
  <c r="A27" i="3"/>
  <c r="K49" i="2"/>
  <c r="A34" i="5" l="1"/>
  <c r="K51" i="2"/>
  <c r="A58" i="3" l="1"/>
  <c r="A72" i="5"/>
  <c r="K52" i="2"/>
  <c r="A73" i="5" l="1"/>
  <c r="K53" i="2"/>
  <c r="A35" i="5" l="1"/>
  <c r="K54" i="2"/>
  <c r="A74" i="5" l="1"/>
  <c r="A59" i="3"/>
  <c r="K55" i="2"/>
  <c r="A75" i="5" l="1"/>
  <c r="K58" i="2"/>
  <c r="A36" i="5" l="1"/>
  <c r="A28" i="3"/>
  <c r="K59" i="2"/>
  <c r="A29" i="3" l="1"/>
  <c r="A37" i="5"/>
  <c r="K61" i="2"/>
  <c r="A169" i="3" l="1"/>
  <c r="A115" i="5"/>
  <c r="K62" i="2"/>
  <c r="A135" i="5" l="1"/>
  <c r="A170" i="3"/>
  <c r="K63" i="2"/>
  <c r="A38" i="5" l="1"/>
  <c r="A101" i="3"/>
  <c r="K64" i="2"/>
  <c r="A116" i="5" l="1"/>
  <c r="A121" i="3"/>
  <c r="K65" i="2"/>
  <c r="A136" i="5" l="1"/>
  <c r="A171" i="3"/>
  <c r="K66" i="2"/>
  <c r="A184" i="5" l="1"/>
  <c r="K67" i="2"/>
  <c r="A102" i="3" l="1"/>
  <c r="A185" i="5"/>
  <c r="K69" i="2"/>
  <c r="A30" i="3" l="1"/>
  <c r="A186" i="5"/>
  <c r="K70" i="2"/>
  <c r="A187" i="5" l="1"/>
  <c r="A103" i="3"/>
  <c r="K71" i="2"/>
  <c r="A117" i="5" l="1"/>
  <c r="A123" i="3"/>
  <c r="K72" i="2"/>
  <c r="A137" i="5" l="1"/>
  <c r="A172" i="3"/>
  <c r="K73" i="2"/>
  <c r="A173" i="3" l="1"/>
  <c r="A188" i="5"/>
  <c r="K74" i="2"/>
  <c r="A118" i="5" l="1"/>
  <c r="A104" i="3"/>
  <c r="K75" i="2"/>
  <c r="A119" i="5" l="1"/>
  <c r="K76" i="2"/>
  <c r="A138" i="5" l="1"/>
  <c r="A31" i="3"/>
  <c r="K77" i="2"/>
  <c r="A154" i="5" l="1"/>
  <c r="A32" i="3"/>
  <c r="K79" i="2"/>
  <c r="A39" i="5" l="1"/>
  <c r="K80" i="2"/>
  <c r="A33" i="3" l="1"/>
  <c r="A40" i="5"/>
  <c r="K81" i="2"/>
  <c r="A41" i="5" l="1"/>
  <c r="K82" i="2"/>
  <c r="A120" i="5" l="1"/>
  <c r="A105" i="3"/>
  <c r="K83" i="2"/>
  <c r="A124" i="3" l="1"/>
  <c r="A139" i="5"/>
  <c r="K84" i="2"/>
  <c r="A34" i="3" l="1"/>
  <c r="A42" i="5"/>
  <c r="K85" i="2"/>
  <c r="A43" i="5" l="1"/>
  <c r="K88" i="2"/>
  <c r="A60" i="3" l="1"/>
  <c r="A76" i="5"/>
  <c r="K89" i="2"/>
  <c r="A77" i="5" l="1"/>
  <c r="A61" i="3"/>
  <c r="K90" i="2"/>
  <c r="A44" i="5" l="1"/>
  <c r="A35" i="3"/>
  <c r="K91" i="2"/>
  <c r="A78" i="5" l="1"/>
  <c r="K92" i="2"/>
  <c r="A79" i="5" l="1"/>
  <c r="A63" i="3"/>
  <c r="K93" i="2"/>
  <c r="A80" i="5" l="1"/>
  <c r="A64" i="3"/>
  <c r="K94" i="2"/>
  <c r="A66" i="3" l="1"/>
  <c r="A81" i="5"/>
  <c r="K95" i="2"/>
  <c r="A82" i="5" l="1"/>
  <c r="A67" i="3"/>
  <c r="K96" i="2"/>
  <c r="A68" i="3" l="1"/>
  <c r="A83" i="5"/>
  <c r="K97" i="2"/>
  <c r="A84" i="5" l="1"/>
  <c r="A69" i="3"/>
  <c r="K99" i="2"/>
  <c r="A45" i="5" l="1"/>
  <c r="A36" i="3"/>
  <c r="K100" i="2"/>
  <c r="A189" i="5" l="1"/>
  <c r="A174" i="3"/>
  <c r="K101" i="2"/>
  <c r="A37" i="3" l="1"/>
  <c r="A46" i="5"/>
  <c r="K102" i="2"/>
  <c r="A47" i="5" l="1"/>
  <c r="A38" i="3"/>
  <c r="K103" i="2"/>
  <c r="A48" i="5" l="1"/>
  <c r="A39" i="3"/>
  <c r="K104" i="2"/>
  <c r="A175" i="3" l="1"/>
  <c r="A190" i="5"/>
  <c r="K105" i="2"/>
  <c r="A191" i="5" l="1"/>
  <c r="A176" i="3"/>
  <c r="K106" i="2"/>
  <c r="A192" i="5" l="1"/>
  <c r="A197" i="3"/>
  <c r="K107" i="2"/>
  <c r="A49" i="5" l="1"/>
  <c r="A40" i="3"/>
  <c r="K108" i="2"/>
  <c r="A50" i="5" l="1"/>
  <c r="K110" i="2"/>
  <c r="A71" i="3" l="1"/>
  <c r="A85" i="5"/>
  <c r="K111" i="2"/>
  <c r="A86" i="5" l="1"/>
  <c r="A72" i="3"/>
  <c r="K112" i="2"/>
  <c r="A87" i="5" l="1"/>
  <c r="A73" i="3"/>
  <c r="K113" i="2"/>
  <c r="A74" i="3" l="1"/>
  <c r="A88" i="5"/>
  <c r="K116" i="2"/>
  <c r="A78" i="3" l="1"/>
  <c r="A89" i="5"/>
  <c r="K117" i="2"/>
  <c r="A90" i="5" l="1"/>
  <c r="A79" i="3"/>
  <c r="K118" i="2"/>
  <c r="A91" i="5" l="1"/>
  <c r="A80" i="3"/>
  <c r="K119" i="2"/>
  <c r="A81" i="3" l="1"/>
  <c r="A92" i="5"/>
  <c r="K120" i="2"/>
  <c r="A93" i="5" l="1"/>
  <c r="A82" i="3"/>
  <c r="K121" i="2"/>
  <c r="A83" i="3" l="1"/>
  <c r="A94" i="5"/>
  <c r="K122" i="2"/>
  <c r="A95" i="5" l="1"/>
  <c r="A84" i="3"/>
  <c r="K123" i="2"/>
  <c r="A85" i="3" l="1"/>
  <c r="A96" i="5"/>
  <c r="K125" i="2"/>
  <c r="A97" i="5" l="1"/>
  <c r="A87" i="3"/>
  <c r="K126" i="2"/>
  <c r="A88" i="3" l="1"/>
  <c r="A98" i="5"/>
  <c r="K127" i="2"/>
  <c r="A193" i="5" l="1"/>
  <c r="A177" i="3"/>
  <c r="K128" i="2"/>
  <c r="A99" i="5" l="1"/>
  <c r="A89" i="3"/>
  <c r="K129" i="2"/>
  <c r="A100" i="5" l="1"/>
  <c r="A90" i="3"/>
  <c r="K130" i="2"/>
  <c r="A101" i="5" l="1"/>
  <c r="K134" i="2"/>
  <c r="A194" i="5" l="1"/>
  <c r="A179" i="3"/>
  <c r="K135" i="2"/>
  <c r="A195" i="5" l="1"/>
  <c r="A180" i="3"/>
  <c r="K136" i="2"/>
  <c r="A196" i="5" l="1"/>
  <c r="A181" i="3"/>
  <c r="K137" i="2"/>
  <c r="A141" i="3" l="1"/>
  <c r="A155" i="5"/>
  <c r="K138" i="2"/>
  <c r="A142" i="3" l="1"/>
  <c r="A156" i="5"/>
  <c r="K139" i="2"/>
  <c r="A157" i="5" l="1"/>
  <c r="A143" i="3"/>
  <c r="K140" i="2"/>
  <c r="A121" i="5" l="1"/>
  <c r="A107" i="3"/>
  <c r="K141" i="2"/>
  <c r="A140" i="5" l="1"/>
  <c r="A126" i="3"/>
  <c r="K142" i="2"/>
  <c r="A122" i="5" l="1"/>
  <c r="A108" i="3"/>
  <c r="K143" i="2"/>
  <c r="A141" i="5" l="1"/>
  <c r="A127" i="3"/>
  <c r="K144" i="2"/>
  <c r="A158" i="5" l="1"/>
  <c r="A144" i="3"/>
  <c r="K146" i="2"/>
  <c r="A197" i="5" l="1"/>
  <c r="A182" i="3"/>
  <c r="K147" i="2"/>
  <c r="A183" i="3" l="1"/>
  <c r="A198" i="5"/>
  <c r="K148" i="2"/>
  <c r="A109" i="3" l="1"/>
  <c r="A123" i="5"/>
  <c r="K149" i="2"/>
  <c r="A128" i="3" l="1"/>
  <c r="A142" i="5"/>
  <c r="K150" i="2"/>
  <c r="A124" i="5" l="1"/>
  <c r="A110" i="3"/>
  <c r="K151" i="2"/>
  <c r="A129" i="3" l="1"/>
  <c r="A143" i="5"/>
  <c r="K154" i="2"/>
  <c r="A184" i="3" l="1"/>
  <c r="A199" i="5"/>
  <c r="K155" i="2"/>
  <c r="A185" i="3" l="1"/>
  <c r="A200" i="5"/>
  <c r="K156" i="2"/>
  <c r="A91" i="3" l="1"/>
  <c r="A102" i="5"/>
  <c r="K157" i="2"/>
  <c r="A103" i="5" l="1"/>
  <c r="A92" i="3"/>
  <c r="K159" i="2"/>
  <c r="A201" i="5" l="1"/>
  <c r="A186" i="3"/>
  <c r="K160" i="2"/>
  <c r="A202" i="5" l="1"/>
  <c r="A187" i="3"/>
  <c r="K161" i="2"/>
  <c r="A104" i="5" l="1"/>
  <c r="A188" i="3"/>
  <c r="K162" i="2"/>
  <c r="A189" i="3" l="1"/>
  <c r="A203" i="5"/>
  <c r="K164" i="2"/>
  <c r="A204" i="5" l="1"/>
  <c r="A190" i="3"/>
  <c r="K165" i="2"/>
  <c r="A191" i="3" l="1"/>
  <c r="A205" i="5"/>
  <c r="K166" i="2"/>
  <c r="A192" i="3" l="1"/>
  <c r="A105" i="5"/>
  <c r="K167" i="2"/>
  <c r="A206" i="5" l="1"/>
  <c r="A193" i="3"/>
  <c r="K169" i="2"/>
  <c r="A194" i="3" l="1"/>
  <c r="A207" i="5"/>
  <c r="K170" i="2"/>
  <c r="A208" i="5" l="1"/>
  <c r="A195" i="3"/>
  <c r="K171" i="2"/>
  <c r="A106" i="5" l="1"/>
  <c r="A196" i="3"/>
  <c r="K172" i="2"/>
  <c r="A209" i="5" l="1"/>
  <c r="A198" i="3"/>
  <c r="K174" i="2"/>
  <c r="A210" i="5" l="1"/>
  <c r="A199" i="3"/>
  <c r="K175" i="2"/>
  <c r="A211" i="5" l="1"/>
  <c r="A200" i="3"/>
  <c r="K176" i="2"/>
  <c r="A212" i="5" l="1"/>
  <c r="A201" i="3"/>
  <c r="K179" i="2"/>
  <c r="A213" i="5" l="1"/>
  <c r="A202" i="3"/>
  <c r="K180" i="2"/>
  <c r="A214" i="5" l="1"/>
  <c r="A203" i="3"/>
  <c r="K181" i="2"/>
  <c r="A125" i="5" l="1"/>
  <c r="A111" i="3"/>
  <c r="K182" i="2"/>
  <c r="A144" i="5" l="1"/>
  <c r="A130" i="3"/>
  <c r="K184" i="2"/>
  <c r="A145" i="3" l="1"/>
  <c r="A159" i="5"/>
  <c r="K185" i="2"/>
  <c r="A146" i="3" l="1"/>
  <c r="A160" i="5"/>
  <c r="K186" i="2"/>
  <c r="A112" i="3" l="1"/>
  <c r="A126" i="5"/>
  <c r="K187" i="2"/>
  <c r="A131" i="3" l="1"/>
  <c r="A145" i="5"/>
  <c r="K188" i="2"/>
  <c r="A127" i="5" l="1"/>
  <c r="A113" i="3"/>
  <c r="K189" i="2"/>
  <c r="A146" i="5" l="1"/>
  <c r="A132" i="3"/>
  <c r="K190" i="2"/>
  <c r="A147" i="5" l="1"/>
  <c r="A133" i="3"/>
  <c r="K191" i="2"/>
  <c r="A128" i="5" l="1"/>
  <c r="A114" i="3"/>
  <c r="K193" i="2"/>
  <c r="A204" i="3" l="1"/>
  <c r="A215" i="5"/>
  <c r="K194" i="2"/>
  <c r="A205" i="3" l="1"/>
  <c r="A216" i="5"/>
  <c r="K195" i="2"/>
  <c r="A217" i="5" l="1"/>
  <c r="A206" i="3"/>
  <c r="K197" i="2"/>
  <c r="A51" i="5" l="1"/>
  <c r="A41" i="3"/>
  <c r="K198" i="2"/>
  <c r="A218" i="5" l="1"/>
  <c r="A178" i="3"/>
  <c r="K199" i="2"/>
  <c r="A52" i="5" l="1"/>
  <c r="A42" i="3"/>
  <c r="K200" i="2"/>
  <c r="A53" i="5" l="1"/>
  <c r="A43" i="3"/>
  <c r="K201" i="2"/>
  <c r="A54" i="5" l="1"/>
  <c r="K203" i="2"/>
  <c r="A147" i="3" l="1"/>
  <c r="A161" i="5"/>
  <c r="K204" i="2"/>
  <c r="A162" i="5" l="1"/>
  <c r="A148" i="3"/>
  <c r="K205" i="2"/>
  <c r="A163" i="5" l="1"/>
  <c r="A149" i="3"/>
  <c r="K206" i="2"/>
  <c r="A129" i="5" l="1"/>
  <c r="A115" i="3"/>
  <c r="K207" i="2"/>
  <c r="A148" i="5" l="1"/>
  <c r="A134" i="3"/>
  <c r="K208" i="2"/>
  <c r="A44" i="3" l="1"/>
  <c r="A55" i="5"/>
  <c r="K211" i="2"/>
  <c r="A219" i="5" l="1"/>
  <c r="K212" i="2"/>
  <c r="A207" i="3" l="1"/>
  <c r="A220" i="5"/>
  <c r="K213" i="2"/>
  <c r="A208" i="3" l="1"/>
  <c r="A221" i="5"/>
  <c r="K214" i="2"/>
  <c r="A130" i="5" l="1"/>
  <c r="A116" i="3"/>
  <c r="K215" i="2"/>
  <c r="A149" i="5" l="1"/>
  <c r="A135" i="3"/>
  <c r="K216" i="2"/>
  <c r="A117" i="3" l="1"/>
  <c r="A131" i="5"/>
  <c r="K217" i="2"/>
  <c r="A136" i="3" l="1"/>
  <c r="A150" i="5"/>
  <c r="K218" i="2"/>
  <c r="A132" i="5" l="1"/>
  <c r="A118" i="3"/>
  <c r="K219" i="2"/>
  <c r="A151" i="5" l="1"/>
  <c r="A137" i="3"/>
  <c r="K221" i="2"/>
  <c r="A45" i="3" l="1"/>
  <c r="A56" i="5"/>
  <c r="K222" i="2"/>
  <c r="A57" i="5" l="1"/>
  <c r="A46" i="3"/>
  <c r="K223" i="2"/>
  <c r="A58" i="5" l="1"/>
  <c r="K224" i="2"/>
  <c r="A209" i="3" l="1"/>
  <c r="A222" i="5"/>
  <c r="K226" i="2"/>
  <c r="A107" i="5" l="1"/>
  <c r="A93" i="3"/>
  <c r="K227" i="2"/>
  <c r="A108" i="5" l="1"/>
  <c r="A94" i="3"/>
  <c r="K228" i="2"/>
  <c r="A109" i="5" l="1"/>
  <c r="A95" i="3"/>
  <c r="K229" i="2"/>
  <c r="A164" i="5" l="1"/>
  <c r="A150" i="3"/>
  <c r="K230" i="2"/>
  <c r="A133" i="5" l="1"/>
  <c r="A119" i="3"/>
  <c r="K231" i="2"/>
  <c r="A138" i="3" l="1"/>
  <c r="A152" i="5"/>
  <c r="K232" i="2"/>
  <c r="A223" i="5" l="1"/>
  <c r="A210" i="3"/>
  <c r="K233" i="2"/>
  <c r="A211" i="3" l="1"/>
  <c r="A224" i="5"/>
  <c r="K234" i="2"/>
  <c r="A110" i="5" l="1"/>
  <c r="A96" i="3"/>
  <c r="K235" i="2"/>
  <c r="A111" i="5" l="1"/>
  <c r="A97" i="3"/>
  <c r="K238" i="2"/>
  <c r="A225" i="5" l="1"/>
  <c r="A212" i="3"/>
  <c r="K239" i="2"/>
  <c r="A213" i="3" l="1"/>
  <c r="A226" i="5"/>
  <c r="K240" i="2"/>
  <c r="A214" i="3" l="1"/>
  <c r="A227" i="5"/>
  <c r="K241" i="2"/>
  <c r="A215" i="3" l="1"/>
  <c r="A228" i="5"/>
  <c r="K243" i="2"/>
  <c r="A216" i="3" l="1"/>
  <c r="A229" i="5"/>
  <c r="K244" i="2"/>
  <c r="A217" i="3" l="1"/>
  <c r="A230" i="5"/>
  <c r="K245" i="2"/>
  <c r="A231" i="5" l="1"/>
  <c r="A218" i="3"/>
  <c r="K246" i="2"/>
  <c r="A232" i="5" l="1"/>
  <c r="K247" i="2"/>
  <c r="A219" i="3" l="1"/>
  <c r="A233" i="5"/>
  <c r="K248" i="2"/>
  <c r="A234" i="5" l="1"/>
  <c r="A220" i="3"/>
  <c r="K249" i="2"/>
  <c r="A235" i="5" l="1"/>
  <c r="A221" i="3"/>
  <c r="K251" i="2"/>
  <c r="A222" i="3" l="1"/>
  <c r="A236" i="5"/>
  <c r="K252" i="2"/>
  <c r="A223" i="3" l="1"/>
  <c r="A237" i="5"/>
  <c r="K253" i="2"/>
  <c r="A238" i="5" l="1"/>
  <c r="A224" i="3"/>
  <c r="K254" i="2"/>
  <c r="A239" i="5" l="1"/>
  <c r="A225" i="3"/>
  <c r="K255" i="2"/>
  <c r="A226" i="3" l="1"/>
  <c r="A240" i="5"/>
  <c r="K257" i="2"/>
  <c r="A241" i="5" l="1"/>
  <c r="A227" i="3"/>
  <c r="K258" i="2"/>
  <c r="A242" i="5" l="1"/>
  <c r="A228" i="3"/>
  <c r="K261" i="2"/>
  <c r="A167" i="5" l="1"/>
  <c r="A153" i="3"/>
  <c r="K262" i="2"/>
  <c r="A154" i="3" l="1"/>
  <c r="A168" i="5"/>
  <c r="K264" i="2"/>
  <c r="A169" i="5" l="1"/>
  <c r="A155" i="3"/>
  <c r="K265" i="2"/>
  <c r="A170" i="5" l="1"/>
  <c r="A156" i="3"/>
  <c r="K266" i="2"/>
  <c r="A171" i="5" l="1"/>
  <c r="A157" i="3"/>
  <c r="K267" i="2"/>
  <c r="A158" i="3" l="1"/>
  <c r="A172" i="5"/>
  <c r="K268" i="2"/>
  <c r="A173" i="5" l="1"/>
  <c r="A159" i="3"/>
  <c r="K269" i="2"/>
  <c r="A174" i="5" l="1"/>
  <c r="A160" i="3"/>
  <c r="K271" i="2"/>
  <c r="A112" i="5" l="1"/>
  <c r="A98" i="3"/>
  <c r="K273" i="2"/>
  <c r="A163" i="3" l="1"/>
  <c r="A175" i="5"/>
  <c r="K274" i="2"/>
  <c r="A59" i="5" l="1"/>
  <c r="A47" i="3"/>
  <c r="K275" i="2"/>
  <c r="A164" i="3" l="1"/>
  <c r="A176" i="5"/>
  <c r="K276" i="2"/>
  <c r="A165" i="3" l="1"/>
  <c r="A177" i="5"/>
  <c r="K277" i="2"/>
  <c r="A178" i="5" l="1"/>
  <c r="A166" i="3"/>
  <c r="K278" i="2"/>
  <c r="A179" i="5" l="1"/>
  <c r="A167" i="3"/>
  <c r="K279" i="2"/>
  <c r="A180" i="5" l="1"/>
  <c r="K280" i="2"/>
  <c r="A60" i="5" l="1"/>
  <c r="A48" i="3"/>
  <c r="K281" i="2"/>
  <c r="A61" i="5" l="1"/>
  <c r="K284" i="2"/>
  <c r="A243" i="5" l="1"/>
  <c r="K285" i="2"/>
  <c r="A244" i="5" l="1"/>
  <c r="K286" i="2"/>
  <c r="A181" i="5" l="1"/>
  <c r="K287" i="2"/>
  <c r="A182" i="5" l="1"/>
  <c r="K288" i="2"/>
  <c r="A245" i="5" l="1"/>
  <c r="K289" i="2"/>
  <c r="A246" i="5" l="1"/>
  <c r="K290" i="2"/>
  <c r="A247" i="5" l="1"/>
  <c r="K291" i="2"/>
  <c r="A248" i="5" s="1"/>
</calcChain>
</file>

<file path=xl/sharedStrings.xml><?xml version="1.0" encoding="utf-8"?>
<sst xmlns="http://schemas.openxmlformats.org/spreadsheetml/2006/main" count="3341" uniqueCount="650">
  <si>
    <t>OUI</t>
  </si>
  <si>
    <t>NON</t>
  </si>
  <si>
    <t>NM</t>
  </si>
  <si>
    <t>NOM</t>
  </si>
  <si>
    <t xml:space="preserve">VILLE : </t>
  </si>
  <si>
    <t>REGION D'ACCUEIL :</t>
  </si>
  <si>
    <t>NOM DU RESEAU DELEGATAIRE / DEMARCHE QUALITE TERRITORIALE :</t>
  </si>
  <si>
    <t>TYPE AUDIT :</t>
  </si>
  <si>
    <t>Audit d'adhésion</t>
  </si>
  <si>
    <t>Audit de renouvellement</t>
  </si>
  <si>
    <t>Nom du Responsable :</t>
  </si>
  <si>
    <t>Date de la visite</t>
  </si>
  <si>
    <t>Nom Prénom de l'auditeur</t>
  </si>
  <si>
    <t>Nom du cabinet d'audit</t>
  </si>
  <si>
    <t>Présence d'un bar :</t>
  </si>
  <si>
    <t>Résultats</t>
  </si>
  <si>
    <t>Taux de conformité général</t>
  </si>
  <si>
    <t>Seuil
exigé</t>
  </si>
  <si>
    <t>Taux de conformité atteint</t>
  </si>
  <si>
    <t>Seuil
atteint</t>
  </si>
  <si>
    <r>
      <t xml:space="preserve">Taux de conformité </t>
    </r>
    <r>
      <rPr>
        <b/>
        <sz val="12"/>
        <rFont val="Calibri"/>
        <family val="2"/>
      </rPr>
      <t>QUALITE TOURISME™</t>
    </r>
  </si>
  <si>
    <t>Taux de conformité par famille</t>
  </si>
  <si>
    <t>Seuil 
recommandé</t>
  </si>
  <si>
    <t>CONFORT ET PROPRETE</t>
  </si>
  <si>
    <t>▪ Propreté</t>
  </si>
  <si>
    <t>▪ Etat</t>
  </si>
  <si>
    <t>▪ Confort</t>
  </si>
  <si>
    <t>Conformité de l'écoute client</t>
  </si>
  <si>
    <t>Taux de conformité par séquence</t>
  </si>
  <si>
    <t>1 - PROMOTION ET COMMUNICATION</t>
  </si>
  <si>
    <t>Pts</t>
  </si>
  <si>
    <t>Notation</t>
  </si>
  <si>
    <t>Commentaire de l'auditeur</t>
  </si>
  <si>
    <t>Guide d'interprétation</t>
  </si>
  <si>
    <t>Total Points possibles</t>
  </si>
  <si>
    <t>Pts obt. ss pondération</t>
  </si>
  <si>
    <t>Pts obtenus pondérés</t>
  </si>
  <si>
    <t>Total des points obtenus</t>
  </si>
  <si>
    <t>Points NM</t>
  </si>
  <si>
    <t>Total Points NM</t>
  </si>
  <si>
    <t>Points mesurés</t>
  </si>
  <si>
    <t>Total Points mesurés</t>
  </si>
  <si>
    <t>Taux de conformité</t>
  </si>
  <si>
    <t>Points obtenus</t>
  </si>
  <si>
    <t>Total Points obtenus</t>
  </si>
  <si>
    <t>Total Pts mesurés</t>
  </si>
  <si>
    <t>Total Points Obtenus</t>
  </si>
  <si>
    <t xml:space="preserve">
</t>
  </si>
  <si>
    <t>La promotion</t>
  </si>
  <si>
    <t>GLOBAL</t>
  </si>
  <si>
    <t>INFORMATION ET COMMUNICATION</t>
  </si>
  <si>
    <t>SAVOIR-FAIRE ET SAVOIR-ETRE</t>
  </si>
  <si>
    <t>CONFORT ET HYGIENE</t>
  </si>
  <si>
    <t>DEVELOPPEMENT DURABLE</t>
  </si>
  <si>
    <t>QUALITE DE LA PRESTATION</t>
  </si>
  <si>
    <t>PROPRETE</t>
  </si>
  <si>
    <t>ETAT</t>
  </si>
  <si>
    <t>CONFORT</t>
  </si>
  <si>
    <t>NR</t>
  </si>
  <si>
    <t>Information et Communication</t>
  </si>
  <si>
    <t xml:space="preserve">Au moins 2 moyens de communication sont utilisés (presse, et/ou radio/TV, et/ou sites Internet partenaires, et /ou autres) et à différents niveaux (local et/ou régional, et/ou départemental, et/ou national, et/ou international).  
Cette politique de communication est à auditer au niveau de l'établissement*.            </t>
  </si>
  <si>
    <t>Au moins 2 actions de communication ou de promotion sont engagées par l'établissement et accessibles à la clientèle.</t>
  </si>
  <si>
    <t>Contrôle documentaire</t>
  </si>
  <si>
    <t>Les actions de communication et de promotion de l'établissement sont effectuées à au moins 2 niveaux (local, régional, national, international).</t>
  </si>
  <si>
    <t>L'outil de communication</t>
  </si>
  <si>
    <t>Le site internet ne permet pas de valider la rubrique Outil de communication.</t>
  </si>
  <si>
    <t>R</t>
  </si>
  <si>
    <t>L'établissement réalise un support de communication. La matérialisation du support n'est pas obligatoire  (exemples de supports autorisés: applications smart phone, brochure papier ou téléchargeable, flyer...),  il contient, a minima: - le nom, - l'adresse, - le numéro de téléphone, - le site internet, - les périodes d'ouvertures de l'établissement, - les prestations et services offerts, - les tarifs présentés de manière claire et compréhensible, - les moyens d'accès et les possibilités de stationnement, - les coordonnées GPS, - l'adresse courriel, - les modalités de réservation et d'annulation, - les moyens de paiement acceptés, - les marques/labels dont dispose l'établissement, avec le cas échéant, un renvoi vers le site internet idoine, - les conditions et limites d'accessibilité des prestations pour les personnes en situation de handicap, - le classement, 
Si une carte de visite/flyer est à la disposition du client à l'accueil ou lui est remise lors de son départ de l'établissement, celle-ci mentionne: - le nom, - l'adresse, - le numéro de téléphone, - les périodes d'ouvertures de l'établissement, - le site internet / l'adresse courriel, La conception graphique est soignée et présente des visuels représentatifs de l'offre.
Le support est à jour.</t>
  </si>
  <si>
    <t>L'établissement possède son propre outil de communication.</t>
  </si>
  <si>
    <t>Constat visuel</t>
  </si>
  <si>
    <t>oui</t>
  </si>
  <si>
    <t>La présentation de l'outil de communication est soignée et attractive.</t>
  </si>
  <si>
    <t>Très Satisfaisant</t>
  </si>
  <si>
    <t>NM si pas de support de communication. Absence de visuels peu qualitatifs, bonne lisibilité des caractères, absence de faute d'orthographe, absence de photocopie, etc. L'outil de communication reflète la structure et donne envie.  Si carte de visite, point à mesurer.</t>
  </si>
  <si>
    <t xml:space="preserve">L'outil de communication est représentatif de l'offre. </t>
  </si>
  <si>
    <t>NM si pas de support de communication ou carte visite. Les informations délivrées sont conformes à la réalité.</t>
  </si>
  <si>
    <t>L'outil de communication contient les coordonnées de l'établissement : l'adresse, le site internet, le courriel et le numéro de téléphone.</t>
  </si>
  <si>
    <t>NM si pas de support de communication. Si carte de visite, point à mesurer.</t>
  </si>
  <si>
    <t>L'outil de communication contient des informations sur l'accès à l'établissement.</t>
  </si>
  <si>
    <t xml:space="preserve">NM si pas de support de communication ou carte visite. Si absence de parking, indication sur les possibilités de stationnement à proximité. </t>
  </si>
  <si>
    <t>L'outil de communication est actualisé.</t>
  </si>
  <si>
    <t>NM si pas de support de communication ou carte visite. Tarifs, nouveau classement, périodes d'ouverture, etc.</t>
  </si>
  <si>
    <t xml:space="preserve">L'établissement doit adapter ses outils de communication et de médiation à sa fréquentation étrangère.  </t>
  </si>
  <si>
    <t>L'outil de communication est traduit dans une langue étrangère au moins.</t>
  </si>
  <si>
    <t>NM si pas de support de communication ou carte visite. L'anglais n'est pas impérativement la langue traduite.</t>
  </si>
  <si>
    <t xml:space="preserve">En cas d'audit de reconduction, conformément à la charte graphique:
- la plaque   Qualité Tourisme™  est apposée à l'entrée de l'établissement,  
- le logo   Qualité Tourisme™    est présent sur les supports papier et sur le site internet,
- la démarche   Qualité Tourisme™   est explicitée sur le site internet et il existe un lien vers le site de   Qualité Tourisme™  .  </t>
  </si>
  <si>
    <t>Le site internet</t>
  </si>
  <si>
    <r>
      <t xml:space="preserve">L'établissement tient à jour un site internet dédié (site individuel ou site hébergé) permettant de connaître : 
- le nom- l'adresse- le numéro de téléphone - les périodes d'ouvertures de l'établissement- les prestations et services offerts,- les tarifs présentés de manière claire et compréhensible pour les tarifs- les moyens d'accès et les possibilités de stationnement  (un plan d'accès est téléchargeable.)- les coordonnées GPS- l'adresse courriel- les modalités de réservation et d'annulation- les moyens de paiement acceptés, - les marques/labels dont dispose l'établissement, avec le cas échéant, un renvoi vers le site internet idoine, - les conditions et limites d'accessibilité des prestations pour les personnes en situation de handicap, - </t>
    </r>
    <r>
      <rPr>
        <i/>
        <sz val="9"/>
        <rFont val="Calibri"/>
        <family val="2"/>
      </rPr>
      <t xml:space="preserve">le classement 
</t>
    </r>
    <r>
      <rPr>
        <sz val="9"/>
        <rFont val="Calibri"/>
        <family val="2"/>
      </rPr>
      <t>La conception graphique est soignée et présente des visuels représentatifs de l'offre.
Ce support est à jour. Il est possible de réserver par mail et de recevoir une confirmation de réservation par mail.</t>
    </r>
  </si>
  <si>
    <t>L'établissement possède un site internet dédié (site individuel ou site partagé).</t>
  </si>
  <si>
    <t>Pas de NM possible. L'établissement doit être à l'initiative de la création du site internet (par exemple, la présence sur le site internet de l'OT ne valide pas le critère). Si présence d'un site internet propre à l'établissement et d'un site internet partagé, on mesure le site internet propre à l'établissement.</t>
  </si>
  <si>
    <t>Le site internet est bien référencé.</t>
  </si>
  <si>
    <t>NM si pas de site Internet. Le référencement est efficace. Recherche sur un moteur de recherche avec les mots clés : nom du restaurant, ville.</t>
  </si>
  <si>
    <t>La présentation du site internet est soignée, attractive et ergonomique.</t>
  </si>
  <si>
    <t>Le site internet contient les coordonnées de l'établissement : l'adresse, le courriel et le numéro de téléphone.</t>
  </si>
  <si>
    <t>NM si pas de site Internet. Formulaire accepté.</t>
  </si>
  <si>
    <t>Le site internet contient les informations suivantes : une information sur le type de restauration, les tarifs et les moyens de paiement acceptés.</t>
  </si>
  <si>
    <t>NM si pas de site Internet. Pour vérifier la complétude des informations, l'auditeur peut poser une question sur l'acceptation des ANCV.
Les périodes d'ouverture sont à mentionner si l'établissement n'est pas ouvert 365 jours par an.</t>
  </si>
  <si>
    <t>NM si pas de site Internet. Si absence de parking privé, le site internet mentionne une solution de stationnement public à proximité.</t>
  </si>
  <si>
    <t>Les informations du site internet sont actualisées.</t>
  </si>
  <si>
    <t>NM si pas de site internet. Tarifs, périodes d'ouverture, menus, etc.</t>
  </si>
  <si>
    <t>Les informations relatives aux modalités de réservation et d'annulation sont facilement accessibles.</t>
  </si>
  <si>
    <t>NM si pas de site Internet.</t>
  </si>
  <si>
    <t>Le site internet est traduit au moins en une langue étrangère.</t>
  </si>
  <si>
    <t>Le site internet est traduit dans une langue étrangère au moins.</t>
  </si>
  <si>
    <t>Développement Durable</t>
  </si>
  <si>
    <t>L'établissement valorise les activités permettant la découverte de la région et des richesses locales (ou le cas échéant, dans le cadre de relations privilégiées avec un autre prestataire). Par exemple: patrimoine culturel,
naturel et bâti, excursions, activités sportives, évènements culturels et animations locales,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t>
  </si>
  <si>
    <t>Le site internet valorise la destination touristique</t>
  </si>
  <si>
    <t xml:space="preserve">L'établissement a mis en place une politique marketing* adaptée à sa clientèle et des outils perçus par sa clientèle: actions de fidélisation, promotion… .
</t>
  </si>
  <si>
    <t>L'établissement informe ses clients par mail ou/et sur son site internet des nouveaux équipements, des nouveaux menus, des repas de fêtes, etc.</t>
  </si>
  <si>
    <t>NM si absence de site internet et/ou si audit d'adhésion.</t>
  </si>
  <si>
    <t>NM si absence de site internet et/ou si audit d'adhésion. La présence d'un lien vers le dispositif Qualité Territoriale ne valide pas le critère.</t>
  </si>
  <si>
    <t>2 - LA RESERVATION TELEPHONIQUE - LA DEMANDE D'INFORMATIONS</t>
  </si>
  <si>
    <t>La prise de ligne</t>
  </si>
  <si>
    <t>1 - LA RESERVATION TELEPHONIQUE - LA DEMANDE D'INFORMATIONS</t>
  </si>
  <si>
    <t>Savoir-faire Savoir-être</t>
  </si>
  <si>
    <t>Le téléphone doit être décroché rapidement : maximum 5 sonneries ou un message téléphonique s'enclenche au bout de ces 5 sonneries.
Le message indique l'identité de l'établissement, les horaires ou périodes d'ouverture ou le client est renvoyé vers un autre numéro ou vers un site internet.</t>
  </si>
  <si>
    <t xml:space="preserve">L'appel doit aboutir avant la 5ème sonnerie. </t>
  </si>
  <si>
    <t>Pas de NM possible. Soit par un interlocuteur, soit par un pré-décroché, soit par un répondeur.</t>
  </si>
  <si>
    <t>Au téléphone, le personnel doit accueillir le client de manière aimable et conviviale, en utilisant systématiquement les formules de politesse adaptées.
S'il doit être mis en attente, le client en est préalablement informé de façon aimable.
L'identité de l'établissement doit être précisée dans la formule d'accueil.</t>
  </si>
  <si>
    <t>L'interlocuteur annonce le nom de l'établissement.</t>
  </si>
  <si>
    <t>"Restaurant X…., bonjour". NM si absence de réponse.</t>
  </si>
  <si>
    <t>Si la conversation est mise en attente, celle-ci n'excède pas une minute.</t>
  </si>
  <si>
    <t>NM si pas de mise en attente ou si absence de réponse.</t>
  </si>
  <si>
    <t>Le traitement de la demande</t>
  </si>
  <si>
    <t>Les informations orales transmises aux clients sont  précises et complètes et correspondent à la demande du client.</t>
  </si>
  <si>
    <t>Les informations communiquées par l'interlocuteur sont précises et répondent à la demande.</t>
  </si>
  <si>
    <t xml:space="preserve">Pas de NM possible. Questions à poser : les horaires, animaux acceptés, présence d'un parking, etc. Dans le cas où l'auditeur ne parvient pas à joindre l'établissement, point pénalisé. Si l'interlocuteur n'est pas en mesure d'enregistrer une réservation et/ou ne propose pas un rappel rapide, point pénalisé. </t>
  </si>
  <si>
    <t xml:space="preserve">Dans le cadre d'une réservation téléphonique et/ou sur site :
-l'ensemble des éléments nécessaires au bon accueil du client et à la prise en compte de ses attentes est demandé (exemples: nombre de personnes, présence d'enfants, âge des enfants, animaux, date et heure d'arrivée, orthographe du nom, numéro de téléphone, e-mail, explications spontanées concernant l'accès à l'établissement, modalités d'annulation …).
-la reformulation détaillée de la réservation est réalisée de manière formelle.
</t>
  </si>
  <si>
    <t>Les éléments essentiels de la réservation sont bien précisés avec le client.</t>
  </si>
  <si>
    <t xml:space="preserve">A minima : nom, nombre de personnes, heure d'arrivée. </t>
  </si>
  <si>
    <t>L'interlocuteur est courtois, employant les formules de politesse adaptées. Le cas échéant, la mise en attente et la reprise de ligne s'accompagnent des formules d'usage.</t>
  </si>
  <si>
    <t>Pas de NM possible. Utilisation des civilités. Un mot d'excuse ou de remerciement est prononcé à la reprise de la ligne.</t>
  </si>
  <si>
    <t>La reformulation orale doit comporter les éléments essentiels de la réservation.</t>
  </si>
  <si>
    <t>Les réponses au téléphone/courrier/messages électroniques peuvent être effectuées au moins en une langue étrangère.</t>
  </si>
  <si>
    <t>L'accueil téléphonique est assuré en au moins une langue étrangère.</t>
  </si>
  <si>
    <t>Pas de NM possible. L'auditeur effectue une demande de renseignement par téléphone dans une langue étrangère de son choix.</t>
  </si>
  <si>
    <t>Le répondeur</t>
  </si>
  <si>
    <t>En cas d'absence, un répondeur assure l'accueil téléphonique. Le ton de message est courtois, employant les formules de politesse adaptées.</t>
  </si>
  <si>
    <t>NM si accueil 24h/24. Point pénalisé si absence de répondeur. Si renvoi vers un n° de portable, point mesuré.</t>
  </si>
  <si>
    <t xml:space="preserve">Le message du répondeur annonce le nom de l'établissement et informe des horaires d'ouverture. </t>
  </si>
  <si>
    <t>NM si accueil 24h/24. Si renvoi sur un portable et message sur portable, point mesuré.</t>
  </si>
  <si>
    <t>Le message du répondeur téléphonique doit rappeler les horaires d'ouvertures au moins en une langue étrangère.</t>
  </si>
  <si>
    <t>Le message du répondeur téléphonique mentionne les horaires d'ouverture en au moins une langue étrangère.</t>
  </si>
  <si>
    <t>Pas de NM possible.</t>
  </si>
  <si>
    <t>La demande d'informations</t>
  </si>
  <si>
    <t>Dans le cadre d'une demande :
- de renseignements spécifiques (ex: réservation de groupes, accueil personne en situation de handicap) 
- de l'envoi de documentation (descriptif des prestations de l'établissement et des services)
- d'une confirmation de réservation ( les conditions d'annulation sont précisées),
les informations transmises par écrit (e-mail ou  courrier) sont précises, complètes et à jour.
Les réponses sont personnalisées. 
Elles sont envoyées sous 48h par SMS et/ou courriel, et/ou courrier.</t>
  </si>
  <si>
    <t>Lors d'une demande d'informations, la réponse écrite est personnalisée et correspond à la demande.</t>
  </si>
  <si>
    <t xml:space="preserve">Pas de NM possible. L'auditeur fait une demande d'informations par mail en intégrant une requête spécifique. Exemple : présence d'un parking, présence d'un animal, etc. A minima, la réponse personnalisée reprend le nom du client et comprend les coordonnées de l'établissement. </t>
  </si>
  <si>
    <r>
      <t>Lors d'une demande d'informations, la réponse mentionne le logo Qualité Tourisme™</t>
    </r>
    <r>
      <rPr>
        <sz val="8.4"/>
        <rFont val="Calibri"/>
        <family val="2"/>
      </rPr>
      <t xml:space="preserve"> </t>
    </r>
    <r>
      <rPr>
        <sz val="12"/>
        <rFont val="Calibri"/>
        <family val="2"/>
      </rPr>
      <t>dans la signature.</t>
    </r>
  </si>
  <si>
    <t>Item noté NM en cas d'adhésion.</t>
  </si>
  <si>
    <t>Lors d'une demande d'informations, la réponse écrite (mail ou courrier) est reçue sous 48h.</t>
  </si>
  <si>
    <t>Pas de NM possible. Délai de 48h basé sur le cachet de la poste.</t>
  </si>
  <si>
    <t>3 - L'ACHEMINEMENT SUR LE LIEU - LES EXTERIEURS - LA SIGNALISATION - LA TERRASSE (SI EXISTANTE)</t>
  </si>
  <si>
    <t>L'accès à l'établissement</t>
  </si>
  <si>
    <t>Si autorisée, une signalisation d'accès au site est visible, lisible et uniforme, à proximité de l'établissement.</t>
  </si>
  <si>
    <t>NM si non autorisée ET si pas de fléchage organisé par la commune. L'auditeur vérifie si les autres établissements sont signalés.</t>
  </si>
  <si>
    <t>L'établissement est facile à trouver.</t>
  </si>
  <si>
    <t>Pas de NM possible. A partir des indications fournies en amont, l'auditeur note son accès.</t>
  </si>
  <si>
    <t>Qualité de la prestation</t>
  </si>
  <si>
    <t>Si l'établissement dispose d'un parking privé, le stationnement est adapté à la fréquentation touristique du lieu et aux modes de transport utilisés  (voitures, deux-roues, car, ... ).
Si le site ne dispose pas de parking privé, les zones de stationnement publiques ou privées et leur éloignement doivent être  indiqués (lors de la réservation, sur les brochures, sur le site internet...).</t>
  </si>
  <si>
    <t xml:space="preserve">Le site dispose d'un parking privé. </t>
  </si>
  <si>
    <t>L'établissement dispose au moins d'une solution de stationnement pour les moyens de locomotion alternatifs à la voiture.</t>
  </si>
  <si>
    <t>NM si implantation en centre ville. Présence  d'un garage ou local pour les vélos ou motos, présence d'un système d'attaches pour les vélos, espace suffisant pour le stationnement des autocars.</t>
  </si>
  <si>
    <t>Confort et hygiène</t>
  </si>
  <si>
    <t xml:space="preserve">L'ensemble des extérieurs de l'établissement qui relèvent de son exploitation  est entretenu (chemins d'accès, parking, façades, éclairages, abords immédiats, entrée). 
Si autorisés, des poubelles et des cendriers sont présents et vidés régulièrement.
Même si l'entrée est sur le domaine public, elle est entretenue.
</t>
  </si>
  <si>
    <t xml:space="preserve">Les extérieurs privatifs de l'établissement sont propres. </t>
  </si>
  <si>
    <t>NM si absence d'extérieurs privatifs. Prendre en compte : chemins d'accès, parking, espaces verts, mobilier de jardin.</t>
  </si>
  <si>
    <t xml:space="preserve">Les extérieurs privatifs de l'établissement sont en bon état. </t>
  </si>
  <si>
    <t>Si présence d'extérieurs privatifs, l'ensemble est bien éclairé.</t>
  </si>
  <si>
    <t>NM si absence d'extérieurs privatifs. Prendre en compte : parking, chemin d'accès. Pénaliser si impression d'insécurité liée à l'absence ou à la faiblesse de l'éclairage.</t>
  </si>
  <si>
    <t>Les abords de l'établissement et la signalétique</t>
  </si>
  <si>
    <t xml:space="preserve">Les abords privatifs de l'établissement sont propres. </t>
  </si>
  <si>
    <t xml:space="preserve">Les abords privatifs de l'établissement sont en bon état. </t>
  </si>
  <si>
    <t xml:space="preserve">Les enseignes et signalétiques présentes sur la façade du bâtiment sont visibles, lisibles, propres et actualisées. 
Si l'accès à l'établissement pour les personnes en situation de handicap moteur est différent de l'accès principal, celui-ci doit être indiqué depuis l'extérieur.
</t>
  </si>
  <si>
    <t>Une enseigne est présente et on identifie clairement l'entrée de l'établissement.</t>
  </si>
  <si>
    <t>Les enseignes et la signalétique privée (si existante) sont propres.</t>
  </si>
  <si>
    <t xml:space="preserve">Les enseignes et la signalétique privée (si existante) sont en bon état. </t>
  </si>
  <si>
    <t>Par enseigne, on entend à minima le nom de l'établissement sur l'établissement. Ce n'est pas obligatoirement sur la façade du restaurant. Si plusieurs enseignes, mesure sur l'ensemble.</t>
  </si>
  <si>
    <t>Les enseignes et la signalétique privée (si existante) sont harmonieuses.</t>
  </si>
  <si>
    <t xml:space="preserve">Les extérieurs de l'établissement sont, dans la mesure du possible, agrémentés de jardinières et/ou espaces verts et offrent une zone ombragée.
Si les extérieurs sont aménagés, ils doivent être équipés d'un mobilier propre et en très bon état.
</t>
  </si>
  <si>
    <t>La façade et l'entrée sont mises en valeur par un fleurissement, un élément décoratif, un éclairage, etc.</t>
  </si>
  <si>
    <t>Pas de NM possible sauf si bâtiment classé.</t>
  </si>
  <si>
    <t>Les extérieurs privatifs et l'entrée sont dotés de poubelles et de cendriers, vidés régulièrement.</t>
  </si>
  <si>
    <t>SI absence d'extérieurs privatifs, présence à minima d'un cendrier à proximité de l'entrée. Observation au début et à la fin de la prestation. Pénaliser si absence d'action.</t>
  </si>
  <si>
    <t>Les affichages  extérieurs</t>
  </si>
  <si>
    <t>NM en cas d'adhésion. Placée dans un endroit visible.</t>
  </si>
  <si>
    <t>Les informations réglementaires et utiles aux clients sont affichées en évidence à l'extérieur. Elles doivent être visibles, lisibles , bien présentées, propres et actualisées. Elles comprennent:
- prix, 
- horaires, 
- périodes d'ouverture, 
- moyens de paiement, 
- langues étrangères pratiquées...
- Présence du panonceau de classement, 
- cartes menus... .</t>
  </si>
  <si>
    <t>A minima, il est affiché les prix, les horaires et les périodes d'ouverture, l'ensemble des moyens de paiement acceptés, les cartes et les menus.</t>
  </si>
  <si>
    <t xml:space="preserve">Pas de NM possible. </t>
  </si>
  <si>
    <t>Les affichages extérieurs sont soignés et à jour.</t>
  </si>
  <si>
    <t>La mesure porte sur la qualité de l'affichage (calligraphie soignée, absence de ratures, feuilles non jaunies, feuilles non scotchées, etc.). NM si absence d'affichage. Absence de vitrophanies obsolètes.</t>
  </si>
  <si>
    <t>Le client identifie rapidement les langues parlées par le personnel de l'établissement soit par un panneau d'information, soit par la mention des langues parlées sur le badge du personnel en contact avec le client.</t>
  </si>
  <si>
    <t>Le client identifie rapidement les langues parlées par le personnel de l'établissement soit par un affichage extérieur, soit par la mention des langues parlées sur le badge du personnel en contact avec le client.</t>
  </si>
  <si>
    <t>NM si absence de langues étrangères parlées. Peut être à indiqué à l'extérieur ou à l'intérieur. Support indifférent (carte, affichage…).</t>
  </si>
  <si>
    <t>Le support extérieur est propre.</t>
  </si>
  <si>
    <t>NM si absence d'affichage.</t>
  </si>
  <si>
    <t>Le support extérieur est en bon état.</t>
  </si>
  <si>
    <t xml:space="preserve">Si l'établissement dispose d'une terrasse, celle-ci est dotée d'un mobilier propre, en bon état, confortable et homogène (tables, chaises…).
Des équipements permettent aux clients de se protéger du soleil et de la pluie (parasols, stores extérieurs…) sont disponibles
Des cendriers sont mis à disposition et sont vidés régulièrement.
</t>
  </si>
  <si>
    <t>Si existante, les revêtements et le mobilier de la terrasse sont propres.</t>
  </si>
  <si>
    <t>NM si pas de terrasse. Contrôle de la couverture de la terrasse si existante.</t>
  </si>
  <si>
    <t>Si existante, les revêtements et le mobilier de la terrasse sont en bon état.</t>
  </si>
  <si>
    <t>Si existante, la terrasse est aménagée de manière confortable et harmonieuse.</t>
  </si>
  <si>
    <t>NM si pas de terrasse. Prendre en compte les parasols, stores, chaises, tables, etc. Pénaliser si présence de mobilier publicitaire. Le mobilier doit être stable. Le mobilier en plastique est accepté.</t>
  </si>
  <si>
    <t xml:space="preserve">4 - L'ACCUEIL DU CLIENT - LA PRISE DE COMMANDE - LE SERVICE - LE DEPART </t>
  </si>
  <si>
    <t>L'accueil du client au restaurant</t>
  </si>
  <si>
    <t xml:space="preserve">3 - L'ACCUEIL DU CLIENT - LA PRISE EN CHARGE DURANT LE SEJOUR - LE DEPART </t>
  </si>
  <si>
    <t xml:space="preserve">A son arrivée, le client est accueilli de manière aimable et souriante. Le personnel emploie systématiquement des formules de politesse adaptées. </t>
  </si>
  <si>
    <t>Le comportement du personnel et/ou la tenue vestimentaire permet une identification aisée à l'arrivée du client au restaurant.</t>
  </si>
  <si>
    <t>Présence d'un badge et/ou comportement actif et/ou prise en charge immédiate et/ou tenue distinctive. L'auditeur contrôle l'item pour l'ensemble de l'équipe.</t>
  </si>
  <si>
    <t xml:space="preserve">4 - L'ACCUEIL DU CLIENT - LA PRISE EN CHARGE DURANT LE SEJOUR - LE DEPART </t>
  </si>
  <si>
    <t>La tenue et la présentation du personnel d'accueil sont soignées, propres et permettent d'identifier celui-ci facilement.</t>
  </si>
  <si>
    <t>La tenue corporelle et vestimentaire du personnel est propre et soignée.</t>
  </si>
  <si>
    <t xml:space="preserve"> L'auditeur contrôle l'item pour l'ensemble de l'équipe.</t>
  </si>
  <si>
    <t>L'accueil est cordial à l'arrivée du client.</t>
  </si>
  <si>
    <t xml:space="preserve">Comportement souriant, ton aimable, etc. </t>
  </si>
  <si>
    <t>La prise en charge du client est efficace. Si le personnel est occupé, il fait un signe de reconnaissance. Il donne priorité à l'accueil des clients par rapport aux autres tâches.</t>
  </si>
  <si>
    <t>La prise en compte de l'arrivée du client passe par un signe, une invitation à patienter, etc.</t>
  </si>
  <si>
    <t xml:space="preserve">La prise en charge du client est :
-  adaptée aux différents types de clientèles  (familles, personnes en situation de handicap, touristes étrangers, touristes d'affaires, groupes..) et à leurs besoins (prise en compte de la réservation ou collecte et recherche, d'informations, possibilité de s'asseoir),
-  rapide (si le personnel est au téléphone ou en cas d'affluence,  il adresse un signe de reconnaissance au client),
- professionnelle ( attitude, maîtrise de l'environnement...).
</t>
  </si>
  <si>
    <t>La prise en charge est adaptée aux clientèles spécifiques.</t>
  </si>
  <si>
    <t>Si une réservation a été effectuée, elle est vérifiée avec le client.</t>
  </si>
  <si>
    <t>NM si pas de réservation. Vérification du nom, du nombre de personnes, éventuellement le choix de la table (terrasse…).</t>
  </si>
  <si>
    <t xml:space="preserve">Le client est accompagné jusqu'à sa table.
</t>
  </si>
  <si>
    <t>Le client est accompagné jusqu'à sa table.</t>
  </si>
  <si>
    <t xml:space="preserve">La prise de commande est rapide et professionnelle (interrogation sur la cuisson des viandes…).
L'attente entre les plats est gérée. Elle n'excède pas 10 minutes à compter du débarrassage du plat précédent.
Le service des différents convives d'une même table est quasi simultané.
</t>
  </si>
  <si>
    <t>Moins de 5 minutes sauf affluence exceptionnelle. Les plats en rupture sont annoncés spontanément, ainsi que les solutions alternatives.</t>
  </si>
  <si>
    <t>Les cartes et les menus</t>
  </si>
  <si>
    <t xml:space="preserve">La carte des menus est variée. 
</t>
  </si>
  <si>
    <t>Tous les supports sont acceptés.</t>
  </si>
  <si>
    <t>L'offre de vins est variée et il existe une possibilité de vin au verre.</t>
  </si>
  <si>
    <t xml:space="preserve">Les cartes et menus sont soignés, attractifs et lisibles (propres et non abîmés; non surchargés ni raturés). Si l'établissement propose des spécialités maison / des plats du jour/ les plats issus de la gastronomie locale/ des plats élaborés à partir de produits locaux / produits frais, il sont valorisés sur la carte.
</t>
  </si>
  <si>
    <t>Si l'établissement propose des spécialités maison (entrées, plats ou desserts), elles sont valorisées sur la carte.</t>
  </si>
  <si>
    <t>NM si non existants. La valorisation sur la carte peut être sous forme de : chapitre spécifique, astérisque au regard des plats concernés…</t>
  </si>
  <si>
    <t>Si l'établissement propose des spécialités issues de la gastronomie locale ou élaborées à base de produits locaux (entrées, plats, fromages ou desserts), elles sont valorisées sur la carte.</t>
  </si>
  <si>
    <t>La carte comporte au moins une entrée à base de produits de saison ou de produits locaux</t>
  </si>
  <si>
    <t>La carte des menus est traduite au moins en une langue étrangère.</t>
  </si>
  <si>
    <t>La prise de commande</t>
  </si>
  <si>
    <t>La prise de commande est rapide et complète.</t>
  </si>
  <si>
    <t>Interrogation sur la cuisson des viandes, proposition d'une boisson...</t>
  </si>
  <si>
    <t xml:space="preserve">Le personnel connaît parfaitement les produits proposés par le restaurant et est en mesure d'informer (origine des produits, élaboration du plat, produits allergènes...) et de conseiller le client (choix du vin, du plat, …). 
</t>
  </si>
  <si>
    <t xml:space="preserve">Le serveur doit être en mesure de conseiller le client (choix du vin, du plat…). </t>
  </si>
  <si>
    <t>Si méconnaissance ou impossibilité de réponse, l'aide peut être sollicitée auprès d'un autre membre du personnel. L'auditeur pose au moins une question sur l'origine ou la confection d'un plat, sur les vins proposés.</t>
  </si>
  <si>
    <t xml:space="preserve">Le personnel est attentif au bon déroulement du repas (panière à pain, carafe d'eau).
Le service est soigné.
Les demandes spécifiques du client sont prises en compte (plats végétariens, régime sans sel,  cuisson de la viande, allergies alimentaires …).
</t>
  </si>
  <si>
    <t>Les demandes spécifiques du client sont prises en compte.</t>
  </si>
  <si>
    <t>L'auditeur vérifie le bon respect de la cuisson de la viande. Si absence de viande, l'auditeur formule une demande du type : changement de garniture, temps de préparation, etc.</t>
  </si>
  <si>
    <t>Le serveur remercie le client à la fin de la prise de commande.</t>
  </si>
  <si>
    <t>Le service du client</t>
  </si>
  <si>
    <t>L'ensemble du  personnel est disponible et attentif tout au long de la prestation en face à face ou au téléphone.</t>
  </si>
  <si>
    <t>Le serveur s'assure de la satisfaction du client au moins une fois durant le repas.</t>
  </si>
  <si>
    <t>Mesure sur le service dédié à la table de l'auditeur.</t>
  </si>
  <si>
    <t xml:space="preserve">Le serveur est attentif au bon déroulement du repas </t>
  </si>
  <si>
    <t>Mesure sur le service dédié à la table de l'auditeur. Panière à pain, carafe d'eau, si insatisfaction exprimée par la client (table bancale, cuisson, etc.).</t>
  </si>
  <si>
    <t xml:space="preserve">Le personnel souhaite  à l'entrée un "bon appétit" ou une "bonne dégustation" au client.
</t>
  </si>
  <si>
    <t>Le serveur souhaite un "bon appétit" ou une "bonne dégustation" au client.</t>
  </si>
  <si>
    <t>L'attente entre les plats est gérée.</t>
  </si>
  <si>
    <t>Le temps d'attente est laissé à discrétion de l'auditeur. L'auditeur note le temps d'attente si le point est pénalisé.</t>
  </si>
  <si>
    <t>Le service de la boisson est adapté.</t>
  </si>
  <si>
    <t>Ouverture correcte de la bouteille. Pour une restauration gastronomique ou équivalente : on fait goûter le vin et on sert le premier verre d'eau. Tolérance pour les autres types de restauration.</t>
  </si>
  <si>
    <t>Le service des différents convives d'une même table est quasi simultané.</t>
  </si>
  <si>
    <t>NM si observation non possible sur les tables voisines.</t>
  </si>
  <si>
    <t xml:space="preserve">Le personnel de cuisine comprend au moins une personne qualifiée (titulaire au minimum d'un certificat d'aptitude professionnelle "cuisine" ou d'un brevet  d'enseignement professionnel option cuisine, ou titulaire du titre de maître-restaurateur).
En cas d'absence de diplôme, l'expérience professionnelle est prise en compte sur la base de trois ans.
</t>
  </si>
  <si>
    <t>Le personnel de cuisine comprend au moins une personne qualifiée.</t>
  </si>
  <si>
    <t>Titulaire au minimum d'un certificat d'aptitude professionnelle "cuisine" ou d'un brevet  d'enseignement professionnel option cuisine, ou titulaire du titre de maître-restaurateur. En cas d'absence de diplôme, l'expérience professionnelle est prise en compte sur la base de trois ans.</t>
  </si>
  <si>
    <t>Sur déclaratif</t>
  </si>
  <si>
    <t>Le personnel de salle est constitué d'au moins une personne qualifiée (titulaire au minimum d'un certificat d'aptitude professionnelle "restaurant" ou d'un titre homologué équivalent dans ce domaine de compétence). En cas d'absence de diplôme, l'expérience professionnelle est prise en compte sur la base d'une période de  trois ans.</t>
  </si>
  <si>
    <t>Le personnel de salle est constitué d'au moins une personne qualifiée.</t>
  </si>
  <si>
    <t>Titulaire au minimum d'un certificat d'aptitude professionnelle "restaurant" ou d'un titre homologué équivalent dans ce domaine de compétence. En cas d'absence de diplôme, l'expérience professionnelle est prise en compte sur la base d'une période de  trois ans.</t>
  </si>
  <si>
    <t>Le départ du client</t>
  </si>
  <si>
    <t xml:space="preserve">La facturation est claire, précise, conforme aux prestations achetées et vérifiées avec le client, le cas échéant. 
Les formalités de départ sont rapides. Elles ne dépassent pas 5-10min pour la restauration, à partir du moment où le client a demandé sa facture. En cas de forte affluence, le serveur adresse un signe de reconnaissance au client.
Au-delà des espèces qui sont obligatoires, au moins un autre moyen de paiement est accepté.
</t>
  </si>
  <si>
    <t>Une fois demandée, la note est apportée en moins de 5 minutes.</t>
  </si>
  <si>
    <t>Tolérance en cas d'affluence exceptionnelle. Dans ce cas, la demande du client a été prise en compte par un signe ou une invitation à patienter.</t>
  </si>
  <si>
    <t>Espèces, chèques, carte bancaire, chèques vacances, ticket restaurant, etc.</t>
  </si>
  <si>
    <t>Le personnel remercie aimablement et salue le client lors du départ.</t>
  </si>
  <si>
    <t>Le client est remercié et salué de façon individuelle au moment de son départ.</t>
  </si>
  <si>
    <r>
      <t xml:space="preserve">Salutations par un  </t>
    </r>
    <r>
      <rPr>
        <i/>
        <sz val="12"/>
        <rFont val="Calibri"/>
        <family val="2"/>
      </rPr>
      <t>"Au revoir Madame", "Au revoir Monsieur"</t>
    </r>
    <r>
      <rPr>
        <sz val="12"/>
        <rFont val="Calibri"/>
        <family val="2"/>
      </rPr>
      <t xml:space="preserve">, etc. </t>
    </r>
  </si>
  <si>
    <t>Le personnel d'accueil est en mesure d'assurer une transaction commerciale au moins en une langue étrangère.</t>
  </si>
  <si>
    <t>10 - LE RESTAURANT</t>
  </si>
  <si>
    <t>5 - LA SALLE DE RESTAURANT</t>
  </si>
  <si>
    <t>L'aspect général de la salle de restaurant</t>
  </si>
  <si>
    <t xml:space="preserve">La salle de restauration est décorée et aménagée de manière à la rendre accueillante (mobilier homogène et confortable, absence d'odeurs désagréables et ventilation  suffisante…).
</t>
  </si>
  <si>
    <t xml:space="preserve">L'aspect général de la salle de restaurant est accueillant. </t>
  </si>
  <si>
    <t>Température adaptée, absence de nuisance sonore, absence d'odeur désagréable, éclairage adapté, fond musical discret (si existant), etc.</t>
  </si>
  <si>
    <t>La décoration et l'ameublement de la salle de restaurant sont harmonieux.</t>
  </si>
  <si>
    <t xml:space="preserve">Impression générale sur la salle de restaurant. Homogénéité dans le style de la décoration et de l'ameublement. </t>
  </si>
  <si>
    <t>La décoration de la salle de restaurant est au goût du jour.</t>
  </si>
  <si>
    <t>Absence de décoration surannée.</t>
  </si>
  <si>
    <t>La salle de restaurant est aménagée de manière confortable.</t>
  </si>
  <si>
    <t xml:space="preserve">Assises confortables, largeur des tables adaptée au nombre de convives présents. Stabilité du mobilier (tables et chaises) </t>
  </si>
  <si>
    <t xml:space="preserve">L'aménagement de l'espace permet une bonne gestion de l'acoustique.
</t>
  </si>
  <si>
    <t>La salle de restaurant ne souffre pas de nuisances sonores internes : bruits de cuisine, bruits de porte</t>
  </si>
  <si>
    <t>La salle de restaurant ne souffre pas de nuisances sonores externes : bruits de circulation (voitures, trains...)</t>
  </si>
  <si>
    <t xml:space="preserve">Les revêtements muraux, sols et plafonds de la salle de restauration et le mobilier (exemples: tables, chaises, fauteuils, consoles, guéridon…) sont propres et en très bon état.
</t>
  </si>
  <si>
    <t>Les revêtements et les équipements de la salle de restaurant sont propres.</t>
  </si>
  <si>
    <t>Contrôle également des murs, plafonds, sols, portes, fenêtres, rideaux et/ou voilages.</t>
  </si>
  <si>
    <t>Les revêtements et les équipements de la salle de restaurant sont en bon état.</t>
  </si>
  <si>
    <t>Le mobilier de la salle de restaurant est propre.</t>
  </si>
  <si>
    <t>Prendre en compte : tables, chaises, fauteuils, consoles, guéridon, buffet, vaisselier…</t>
  </si>
  <si>
    <t>Le mobilier de la salle de restaurant est en bon état.</t>
  </si>
  <si>
    <t xml:space="preserve">L'espacement des tables doit être suffisant pour assurer le confort du client (ne pas être gêné par la discussion du voisin, circuler sans gêner les autres clients…).
</t>
  </si>
  <si>
    <t>L'espacement des tables préserve le confort du client.</t>
  </si>
  <si>
    <t>Circulation aisée sans gêner les autres clients en se levant. L'intimité de chacune des tables est préservée.</t>
  </si>
  <si>
    <t>La mise en place de la table au restaurant</t>
  </si>
  <si>
    <t xml:space="preserve">La mise en place de la table est faite avec goût, avec des éléments propres, en très bon état et non dépareillés.
(exemples: nappe, sets, serviettes, couverts, verres, assiettes, ménagères...).
</t>
  </si>
  <si>
    <t>La mise en place de la table est harmonieuse.</t>
  </si>
  <si>
    <t>Harmonie des couleurs, des matériaux en accord avec la catégorie de l'établissement. Absence d'éléments dépareillés.</t>
  </si>
  <si>
    <t>La mise en place de la verrerie est adaptée à la consommation du client.</t>
  </si>
  <si>
    <t>Le second verre n'est pas nécessairement sur table. Il est apporté à table en fonction de la commande du client.</t>
  </si>
  <si>
    <t>Le nappage et les serviettes sont propres.</t>
  </si>
  <si>
    <t>Tolérance sur la présence de sets et des serviettes en papier en fonction du type de restauration. Si serviette en papier, elle ne se déchire pas facilement.</t>
  </si>
  <si>
    <t>Le nappage et les serviettes sont en bon état</t>
  </si>
  <si>
    <t>La mise en place de la table est constituée d'éléments propres.</t>
  </si>
  <si>
    <t>Prendre en compte : couverts, verres, assiettes, ménagères. Si existante, l'auditeur évalue également la terrasse.</t>
  </si>
  <si>
    <t>La mise en place de la table est constituée d'éléments en bon état.</t>
  </si>
  <si>
    <t>6 - LES PRODUITS DE LA TABLE</t>
  </si>
  <si>
    <t>Le service de l'apéritif</t>
  </si>
  <si>
    <t xml:space="preserve">Les boissons alcoolisées sont servies avec des biscuits apéritifs. Un verre  d'eau fraîche est proposé à la commande d'un café.
</t>
  </si>
  <si>
    <t>L'apéritif est servi avec des amuse-bouches.</t>
  </si>
  <si>
    <t>NM si pas de consommation d'apéritif. Toutes sortes d'accompagnement, boissons alcoolisées ou pas.</t>
  </si>
  <si>
    <t xml:space="preserve">La vaisselle utilisée (verres, tasses, carafes...) est adaptée, propre et en très bon  état.
</t>
  </si>
  <si>
    <t>Les verres sont adaptés à la boisson servie.</t>
  </si>
  <si>
    <t>Mesure au moment de l'apéritif si consommé ou sur observation des tables voisines</t>
  </si>
  <si>
    <t xml:space="preserve">Le temps d'attente pour être servi ne dépasse pas 5 minutes ou le barman fait signe au client qu'il l'a vu et qu'il arrive dès qu'il est disponible.
</t>
  </si>
  <si>
    <t>Le service de l'apéritif intervient rapidement après la prise de commande.</t>
  </si>
  <si>
    <t>Moins de 5 minutes.</t>
  </si>
  <si>
    <t>Leur présentation est soignée et appétissante.</t>
  </si>
  <si>
    <t>Les boissons sont servies à bonne température.</t>
  </si>
  <si>
    <t>L'entrée</t>
  </si>
  <si>
    <t xml:space="preserve">Leur présentation est soignée et appétissante.
</t>
  </si>
  <si>
    <t>La présentation de l'entrée est harmonieuse et appétissante.</t>
  </si>
  <si>
    <t>NM si pas d'entrée consommée. Peut être observé sur les tables voisines.</t>
  </si>
  <si>
    <t>Les quantités de l'entrée sont bien proportionnées.</t>
  </si>
  <si>
    <t>NM si pas d'entrée consommée. Constat de l'équilibre entre la garniture (si existante) et l'entrée.</t>
  </si>
  <si>
    <t>L'entrée est servie à bonne température.</t>
  </si>
  <si>
    <t>NM si pas d'entrée consommée.</t>
  </si>
  <si>
    <t>L'entrée est savoureuse.</t>
  </si>
  <si>
    <t>NM si pas d'entrée consommée. Les saveurs sont identifiables.</t>
  </si>
  <si>
    <t>Le plat principal</t>
  </si>
  <si>
    <t>La présentation du plat est harmonieuse et appétissante.</t>
  </si>
  <si>
    <t>Les quantités du plat sont bien proportionnées.</t>
  </si>
  <si>
    <t>Constat de l'équilibre entre la garniture et le plat.</t>
  </si>
  <si>
    <t>Le plat est servi à bonne température.</t>
  </si>
  <si>
    <t>Le plat est savoureux.</t>
  </si>
  <si>
    <t>Les saveurs sont identifiables.</t>
  </si>
  <si>
    <t>Le fromage, le dessert</t>
  </si>
  <si>
    <t>La présentation du dessert et/ou du fromage est appétissante.</t>
  </si>
  <si>
    <t>Les quantités du dessert et/ou du fromage sont bien proportionnées.</t>
  </si>
  <si>
    <t>Constat de l'équilibre entre la garniture et le dessert.</t>
  </si>
  <si>
    <t>Le dessert et/ou les fromages sont servis à bonne température.</t>
  </si>
  <si>
    <t>Le dessert et/ou les fromages sont savoureux. Les fromages servis sont affinés.</t>
  </si>
  <si>
    <t>La boisson chaude en fin de repas</t>
  </si>
  <si>
    <t xml:space="preserve">Un minimum de choix pour les boissons chaudes est possible en fin de repas. </t>
  </si>
  <si>
    <t>La boisson (café, infusion…) est de bon goût et servie chaude.</t>
  </si>
  <si>
    <t>NM si pas de café ou d'infusion consommés.</t>
  </si>
  <si>
    <t>Le café est servi avec un accompagnement.</t>
  </si>
  <si>
    <t>NM si pas de café ou d'infusion consommés. Peut être observé sur les tables voisines.</t>
  </si>
  <si>
    <t>7 - LES ESPACES ET SERVICES COMMUNS</t>
  </si>
  <si>
    <t>Si présence d'un espace d'accueil-réception, il est ordonné, propre, en très bon état,  bien éclairé</t>
  </si>
  <si>
    <t>Prendre en compte le mobilier, les équipements et les revêtements.</t>
  </si>
  <si>
    <t>Les sanitaires</t>
  </si>
  <si>
    <t>Les sanitaires sont dotés des équipements nécessaires au confort du client :
- lavabo avec eau chaude et eau froide, 
- robinet mélangeur, 
- papier hygiénique en quantité suffisante, 
- distributeur de savon, 
- essuie-mains, 
- poubelle avec couvercle, 
- brosse WC, 
- miroir,
- patères.
Les sanitaires et les équipements doivent demeurer propres et en très bon état à tout moment de la journée.</t>
  </si>
  <si>
    <t xml:space="preserve">Les sanitaires sont bien équipés. </t>
  </si>
  <si>
    <t>A minima, présence de tous les équipements suivants : lavabo avec eau chaude et eau froide, miroir, robinet mitigeur, papier hygiénique en quantité suffisante, distributeur de savon approvisionné, essuie-mains à usage unique ou sèche main électrique, poubelle, brosse WC, miroir, patère.</t>
  </si>
  <si>
    <t xml:space="preserve">Les sanitaires sont bien éclairés.
Les sanitaires intérieurs  offrent une température agréable.
</t>
  </si>
  <si>
    <t>L'aspect général des sanitaires est accueillant.</t>
  </si>
  <si>
    <t>Eclairage et température adaptés, harmonie générale des équipements.</t>
  </si>
  <si>
    <t>Les équipements des sanitaires sont propres.</t>
  </si>
  <si>
    <t>Les équipements des sanitaires sont en bon état.</t>
  </si>
  <si>
    <t>Les revêtements muraux, sols et plafonds et la robinetterie sont propres et en bon état.
Les joints ne présentent aucune trace de moisissure.</t>
  </si>
  <si>
    <t>Les revêtements muraux, les sols et les plafonds des sanitaires sont propres.</t>
  </si>
  <si>
    <t>Les revêtements muraux, les sols et les plafonds des sanitaires sont en bon état.</t>
  </si>
  <si>
    <t>L'observation des joints est mesurée sur ce critère.</t>
  </si>
  <si>
    <t xml:space="preserve">Le système d'évacuation et de distribution des fluides est en très bon état de fonctionnement (exemples: bon débit d'eau chaude, évacuation des eaux usées efficace, pas de fuite, chasse d'eau en très bon état ...).
</t>
  </si>
  <si>
    <t>L'ensemble des équipements des sanitaires fonctionne bien.</t>
  </si>
  <si>
    <t>Contrôle du bon débit d'eau chaude, de l'évacuation efficace des eaux usées (WC et lavabo), de l'absence de fuite, du fonctionnement équipements électriques (éclairages, sèche mains, etc.).</t>
  </si>
  <si>
    <t>Les sanitaires sont bien ventilés (exemples: VMC, ouverture/fenêtre, extraction d'air, absence de mauvaises odeurs…). Les bouches d'aération et de ventilation sont propres.</t>
  </si>
  <si>
    <t>Les sanitaires ne présentent pas d'odeur désagréable.</t>
  </si>
  <si>
    <t>Les services à la clientèle</t>
  </si>
  <si>
    <t xml:space="preserve">La presse du jour est disponible.
</t>
  </si>
  <si>
    <t>La presse du jour est disponible. Présence d'au moins deux exemplaires, presse locale et/ou nationale.</t>
  </si>
  <si>
    <t xml:space="preserve">Au moins deux services complémentaires sont proposés au client:
- un porte-manteau/vestiaire,
- 1moyen de communication,
- trousse premier secours,
- autre.
</t>
  </si>
  <si>
    <t>Une connexion WIFI gratuite est disponible.</t>
  </si>
  <si>
    <t>Accès wifi gratuit et/ou présence d'un web corner.</t>
  </si>
  <si>
    <t>Au moins deux services complémentaires sont à disposition du client.</t>
  </si>
  <si>
    <t>Exemples : fax, un porte-manteau/vestiaire, 1 moyen de communication, prêt d'un parapluie, un espace de jeux pour les enfants, etc.</t>
  </si>
  <si>
    <t>L'information à la clientèle</t>
  </si>
  <si>
    <t xml:space="preserve">Les informations utiles et réglementaires sont présentes, de façon lisible et visible, sur un support adapté, propre et en très bon état: 
- tarif/ prix des services, 
- horaires, 
- consignes de sécurité, 
- moyens de paiement acceptés,
-origine de la viande.
</t>
  </si>
  <si>
    <t>Les informations essentielles sont portées à la connaissance du client.</t>
  </si>
  <si>
    <t>Pas de NM possible. Mise à disposition des menus ou cartes de jour, horaires, consignes de sécurité, moyens de paiement acceptés, origine des viandes.</t>
  </si>
  <si>
    <t>Les informations sont soigneusement présentées et actualisées.</t>
  </si>
  <si>
    <t>Qualité de la présentation (calligraphie soignée, absence de ratures, feuilles non jaunies, feuilles non scotchées, etc.), la lisibilité, la visibilité. NM si absence d'affichage.</t>
  </si>
  <si>
    <t xml:space="preserve">Proposition spontanée des activités et des services spécifiques aux enfants.
</t>
  </si>
  <si>
    <t>Les services et équipements complémentaires sont portés à la connaissance du client.</t>
  </si>
  <si>
    <t>L'auditeur teste un service ou un équipement.</t>
  </si>
  <si>
    <t>Les affichages règlementaires (d'information) extérieurs/intérieurs sont édités au moins en une langue étrangère (consignes de sécurité...).</t>
  </si>
  <si>
    <t>Les affichages des services et équipements complémentaires sont traduits en au moins une langue étrangère.</t>
  </si>
  <si>
    <t>Support indifférent (carte, affichage…). Si accueil 24h/24 et accueil dans une langue étrangère, point validé. Affichage à minima de la carte du restaurant, horaires, consignes de sécurité, moyens de paiement acceptés, origine des viandes.</t>
  </si>
  <si>
    <t>La prise en charge des enfants</t>
  </si>
  <si>
    <t>Des équipements pour bébés et enfants sont mis à la disposition du client (chaise haute, table à langer, possibilité de réchauffer la nourriture, lit pour enfant...). Un espace, si possible individualisé, est réservé au change et à l'alimentation du nourrisson.
Les équipements et l'espace réservé sont propres et en très bon état.</t>
  </si>
  <si>
    <t>Un menu enfant est proposé ou une possibilité de choisir des plats à la carte en portion réduite.</t>
  </si>
  <si>
    <t>La possibilité de choisir des plats à la carte doit être mentionnée sur la carte.</t>
  </si>
  <si>
    <t xml:space="preserve">Au moins deux équipements sont disponibles pour les enfants en bas âge. </t>
  </si>
  <si>
    <t>Chaise haute, rehausseur, matelas à langer, vaisselle adaptée, etc.</t>
  </si>
  <si>
    <t xml:space="preserve">Au moins un élément ludique est mis à disposition des enfants </t>
  </si>
  <si>
    <t xml:space="preserve">Set de table à colorier, crayons, livre ou jeux à disposition, etc. </t>
  </si>
  <si>
    <t xml:space="preserve">Des équipements pour bébés et enfants sont mis à la disposition du client (chaise haute, table à langer, possibilité de réchauffer la nourriture, lit pour enfant...).
Un espace, si possible individualisé, est réservé au change et à l'alimentation du nourrisson.
Les équipements et l'espace réservé sont propres et en très bon état.
</t>
  </si>
  <si>
    <t>Si existants, les espaces et/ou les équipements à destination des enfants sont propres.</t>
  </si>
  <si>
    <t>NM si absence d'espaces et d'équipements spécifiques. L'auditeur vérifie que le lit et le linge de lit sont propres et en bon état.</t>
  </si>
  <si>
    <t>Si existants, les espaces et/ou les équipements à destination des enfants sont en bon état.</t>
  </si>
  <si>
    <t>NM si absence d'espaces et d'équipements spécifiques. Exemples d'équipements : chaise haute, table à langer, vaisselle adaptée, possibilité de réchauffer la nourriture, lit pour enfant...</t>
  </si>
  <si>
    <t xml:space="preserve">Si présence d'une aire de jeu/d'une zone de jeu à la disposition des enfants , elle est propre et en très bon état.
Un affichage concernant la responsabilité des parents quant à l'utilisation des jeux par leurs enfants (responsabilité civile) précisant l'âge des enfants pouvant utiliser ces jeux est parfaitement visible, lisible, propre et en très bon état 
</t>
  </si>
  <si>
    <t>L'affichage concernant la responsabilité des parents quant à l'utilisation des jeux par leurs enfants (responsabilité civile), précisant l'âge des enfants pouvant utiliser ces jeux, est parfaitement visible, lisible, propre et en bon état.</t>
  </si>
  <si>
    <t>NM si absence d'espaces spécifiques.</t>
  </si>
  <si>
    <t>8 - LE BAR (si existant).</t>
  </si>
  <si>
    <t>L'espace de bar (si existant et distinct de la salle de restaurant)</t>
  </si>
  <si>
    <t xml:space="preserve">Le bar est décoré et aménagé de façon à le rendre accueillant et confortable (mobilier homogène et confortable, lumière agréable, absence d'odeurs désagréables …).
La présentation des boissons est organisée et attractive. 
L'ensemble est propre et en très bon état.
</t>
  </si>
  <si>
    <t>L'établissement dispose d'un bar.</t>
  </si>
  <si>
    <t>L'ambiance du bar est accueillante.</t>
  </si>
  <si>
    <t xml:space="preserve">NM si bar commun avec la salle de restaurant et/ou si espace commun avec la réception. La température et l'éclairage sont adaptés. Il n'y a pas de nuisances sonores ou olfactives. </t>
  </si>
  <si>
    <t>La décoration et l'ameublement sont harmonieux.</t>
  </si>
  <si>
    <t xml:space="preserve">NM si bar commun avec la salle de restaurant et/ou si espace commun avec la réception. Absence de décoration vieillissante, homogénéité de l'ensemble. </t>
  </si>
  <si>
    <t xml:space="preserve">Les revêtements muraux, sols, plafonds, fenêtres et vitres sont propres et en très bon état.
</t>
  </si>
  <si>
    <t>Les revêtements et les équipements sont propres.</t>
  </si>
  <si>
    <t xml:space="preserve">NM si bar commun avec la salle de restaurant et/ou si espace commun avec la réception. Contrôle du sol, du plafond, des murs, des portes, des fenêtres, des rideaux et/ou voilages. </t>
  </si>
  <si>
    <t>Les revêtements et les équipements sont en bon état.</t>
  </si>
  <si>
    <t>Le mobilier du bar est propre.</t>
  </si>
  <si>
    <t>NM si bar commun avec la salle de restaurant et/ou si espace commun avec la réception.</t>
  </si>
  <si>
    <t>Le mobilier du bar est en bon état.</t>
  </si>
  <si>
    <t xml:space="preserve">Le comptoir ainsi que l'arrière du bar sont en très bon état, propres et ordonnés. 
</t>
  </si>
  <si>
    <t xml:space="preserve">Le comptoir et l'arrière du bar sont propres et ordonnés. </t>
  </si>
  <si>
    <t>Le comptoir et l'arrière du bar sont en bon état.</t>
  </si>
  <si>
    <t>L'offre de bar</t>
  </si>
  <si>
    <t>Il existe une carte de bar.</t>
  </si>
  <si>
    <t>Pas de NM possible si présence d'un bar. L'affichage réglementaire des tarifs ne permet pas de valider le critère.</t>
  </si>
  <si>
    <t>NM si absence de carte.</t>
  </si>
  <si>
    <t>La carte du bar est soignée et attractive.</t>
  </si>
  <si>
    <t>NM si pas de carte. Prendre en compte également les ardoises, si elles remplacent les cartes (calligraphie, propres et non abîmées, non surchargées ni raturées). La carte donne envie de consommer.</t>
  </si>
  <si>
    <t>Le service du client au bar</t>
  </si>
  <si>
    <t>Le client est spontanément salué par le personnel du bar.</t>
  </si>
  <si>
    <t>NM si absence de personnel de bar.</t>
  </si>
  <si>
    <t xml:space="preserve">L'accueil est cordial. </t>
  </si>
  <si>
    <t>Comportement souriant, ton aimable, etc.</t>
  </si>
  <si>
    <t>La prise en charge est rapide.</t>
  </si>
  <si>
    <t>Le temps d'attente pour être servi ne dépasse pas 5 minutes ou le barman fait signe au client qu'il l'a vu et qu'il arrive dès qu'il est disponible.</t>
  </si>
  <si>
    <t>La vaisselle est propre.</t>
  </si>
  <si>
    <t>La vaisselle est en bon état.</t>
  </si>
  <si>
    <t>Les boissons sont servies avec des amuse-bouches.</t>
  </si>
  <si>
    <t>Toutes sortes d'accompagnement, boissons alcoolisées ou pas.</t>
  </si>
  <si>
    <t>La tenue corporelle et vestimentaire du personnel de bar est propre et soignée.</t>
  </si>
  <si>
    <t xml:space="preserve">Le personnel du bar est constitué d'au moins une personne qualifiée (titulaire au minimum d'un certificat d'aptitude professionnelle "restaurant" ou d'un titre homologué équivalent dans ce domaine de compétence). En cas d'absence de diplôme, l'expérience professionnelle est prise en compte sur la base d'une période de  trois ans.
</t>
  </si>
  <si>
    <t>Le service est assuré avec professionnalisme.</t>
  </si>
  <si>
    <t>Utilisation d'un plateau, verre disposé correctement, etc.</t>
  </si>
  <si>
    <t>9 - LE SUIVI DE LA QUALITE ET LA FIDELISATION DU CLIENT</t>
  </si>
  <si>
    <t>Le suivi de l'e-réputation</t>
  </si>
  <si>
    <t xml:space="preserve">Un correspondant qualité est identifié :  suivi des réclamations, centralisation des enquêtes de satisfaction, suivi des actions correctives.
Une attention particulière est portée aux sites internet d'opinion: l'établissement assure un suivi* de son e-réputation.
</t>
  </si>
  <si>
    <t>L'établissement prend connaissance des avis des consommateurs sur au moins 2 sites.</t>
  </si>
  <si>
    <t>L'établissement a mis en place un système d'alerte pour être informé des avis de consommateurs.</t>
  </si>
  <si>
    <t>L'établissement exerce son droit de réponse aux avis de consommateurs</t>
  </si>
  <si>
    <t>La réponse apportée par l'établissement est constructive.</t>
  </si>
  <si>
    <t>Le suivi des questionnaires de satisfaction</t>
  </si>
  <si>
    <t>A la fin de la prestation, le personnel  interroge oralement le client sur sa satisfaction et l'incite à remplir le questionnaire de satisfaction sur place ou sur le site internet.</t>
  </si>
  <si>
    <t>Le suivi de la satisfaction du client est effectué avant le règlement de la facture.</t>
  </si>
  <si>
    <t>Le questionnaire de satisfaction est joint avec la note ou il est à disposition dans un lieu de passage de l'établissement.</t>
  </si>
  <si>
    <t>Le questionnaire de satisfaction est bilingue, ou des questionnaires traduits dans des langues différentes sont disponibles.</t>
  </si>
  <si>
    <t>Le questionnaire de satisfaction est traduit dans une langue étrangère.</t>
  </si>
  <si>
    <t>Item noté NM si adhésion.</t>
  </si>
  <si>
    <t>Le traitement et l'analyse des questionnaires de satisfaction sont réguliers et conformes aux exigences Qualité Tourisme™* et au dossier de candidature du délégataire.</t>
  </si>
  <si>
    <t>L'établissement apporte une réponse aux enquêtes de satisfaction mentionnant une insatisfaction notable et la traite comme une réclamation.</t>
  </si>
  <si>
    <t>Pas de NM possible. L'établissement contacte le client qui mentionne une insatisfaction notable dans son questionnaire de satisfaction.</t>
  </si>
  <si>
    <t>Les questionnaires et les enquêtes de satisfaction sont archivés.</t>
  </si>
  <si>
    <t>Item noté NM si la gestion est centralisée par le réseau délégataire.</t>
  </si>
  <si>
    <t xml:space="preserve">Si un plan d'actions a été établi lors du pré-audit ou de l'audit précédent, celui-ci a été complété. </t>
  </si>
  <si>
    <t>Le suivi des réclamations</t>
  </si>
  <si>
    <t>L'établissement est doté d'un système de collecte et de traitement des réclamations reçues*. Le traitement est régulier, les réponses sont transmises rapidement, conformément aux exigences Qualité Tourisme™ et au dossier de candidature du délégataire.</t>
  </si>
  <si>
    <t xml:space="preserve">L’établissement a formalisé une procédure écrite pour le suivi des réclamations </t>
  </si>
  <si>
    <t xml:space="preserve">Pas de NM possible. A minima, la procédure précise qui répond aux réclamations, sous quel délai de réponse et où sont archivées les réclamations. </t>
  </si>
  <si>
    <t>L’établissement archive l'ensemble des réclamations dans un classeur dédié avec un tableau de suivi.</t>
  </si>
  <si>
    <t>L'établissement dispose d'un courrier type de prise en compte d'une réclamation</t>
  </si>
  <si>
    <t>Pas de NM possible. Ce courrier type permet de répondre immédiatement à une réclamation formulée par mail et laisse le temps de faire les recherches si nécessaire.</t>
  </si>
  <si>
    <t>Les réponses aux réclamations sont personnalisées et constructives.</t>
  </si>
  <si>
    <t>Pas de NM possible. La réponse marque la prise en compte de la réclamation, fait preuve d'empathie, clarifie les circonstances et apporte une solution.</t>
  </si>
  <si>
    <t>Analyse de l'écoute client</t>
  </si>
  <si>
    <t>Un correspondant qualité est identifié :  suivi des réclamations, centralisation des enquêtes de satisfaction, suivi des actions correctives.
Une attention particulière est portée aux sites internet d'opinion: l'établissement assure un suivi* de son e-réputation.</t>
  </si>
  <si>
    <t>Un référent qualité est identifié dans l'établissement.</t>
  </si>
  <si>
    <t>Pas de NM possible. Identification en amont de la visite mystère.</t>
  </si>
  <si>
    <t>10 - LE DEVELOPPEMENT DURABLE</t>
  </si>
  <si>
    <t>La sensibilisation</t>
  </si>
  <si>
    <t>La thématique développement durable est automatiquement validée si l'établissement dispose de l'écolabel Européen.</t>
  </si>
  <si>
    <t xml:space="preserve">L'établissement a sensibilisé son personnel à l'accueil des personnes en situation de handicap : déficientes visuelles, auditives, mentales, et personnes à mobilité réduite.  (existence d'un support de sensibilisation signé du personnel*).
Cet ENQ est validé si le prestataire est labellisé "tourisme et handicap" pour au moins deux handicaps.
</t>
  </si>
  <si>
    <t>L'établissement a sensibilisé son personnel à l'accueil des personnes en situation de handicap.</t>
  </si>
  <si>
    <t>Présence de note de sensibilisation et d'une preuve de diffusion (émargement lors d'une réunion, mail de diffusion). Cet item est validé si le prestataire est labellisé "tourisme et handicap" pour au moins deux handicaps.</t>
  </si>
  <si>
    <t xml:space="preserve">Mise en place du tri sélectif lorsqu'il existe dans la commune: - le tri sélectif est organisé: emballages/verre/piles, 
- le personnel pratique le tri sélectif (formation, note interne, affichage…). Les clients sont incités à trier les déchets dans les parties communes et dans les locaux privés (affichage). 
Mise en place d'au moins une mesure* permettant de gérer et de réduire la production de déchets, notamment: - utilisation de piles rechargeables, autant que possible, - les produits d'accueil et de consommation recyclables, et/ou réemployables et en format collectif sont privilégiés aux produits jetables et aux doses individuelles, - les formats collectifs des contenants des boissons sont  privilégiés aux format individuels ( aluminium /plastique), - autres mesures.
</t>
  </si>
  <si>
    <t>Le personnel a été sensibilisé au tri des déchets.</t>
  </si>
  <si>
    <t>Présence de note de sensibilisation et d'une preuve de diffusion (émargement lors d'une réunion, mail de diffusion).</t>
  </si>
  <si>
    <t xml:space="preserve">Mise en place d'au moins deux mesures* de réduction de la consommation énergétique et/ou de la consommation de l'eau, notamment : 
- détecteurs de mouvements/ minuterie/cellule photo électrique, 
- coupe circuit général dans chacune des chambres, contrôle automatique du chauffage/climatisation,
- isolation performante : mise en place de double vitrage,
- réducteurs de débit sur les douches/robinets, 
- chasses d’eau à double débit,
- arroseurs goutte à goutte / arrosage en dehors des heures les plus chaudes.
L'établissement favorise une politique d'achat* pour des produits présentant une faible nocivité pour l'environnement: 
- ampoules basse-consommation de classe énergétique A, 
- serviettes en coton  non blanchies au chlore, serviettes en papier contenant 30% de matières recyclées, 
- papier recyclé,
- produits écocertifiés, autant que possible,
- favorise les produits réemployables et recyclables (ex: gobelets lavables).
Le personnel est sensibilisé/formé à la gestion économe de l'eau et de l'énergie (formation, note interne, affichage…).
Les consommations d'eau et d'énergie sont mesurées et enregistrées (mensuellement, annuellement…), 
et les pics de consommation analysés.
L'établissement favorise une politique d'achat* pour des produits présentant une faible nocivité pour l'environnement: 
- ampoules basse-consommation de classe énergétique A, 
- serviettes en coton  non blanchies au chlore, serviettes en papier contenant 30% de matières recyclées, 
- papier recyclé,
- produits écocertifiés, autant que possible,
- favorise les produits réemployables et recyclables (ex: gobelets lavables).
Le personnel est sensibilisé/formé à la gestion économe de l'eau et de l'énergie (formation, note interne, affichage…).
Les consommations d'eau et d'énergie sont mesurées et enregistrées (mensuellement, annuellement…), 
et les pics de consommation analysés.
</t>
  </si>
  <si>
    <t>Le personnel est sensibilisé à la gestion économe de l'eau et de l'énergie.</t>
  </si>
  <si>
    <t>La prise en compte de l'environnement</t>
  </si>
  <si>
    <t xml:space="preserve">Mise en place du tri sélectif lorsqu'il existe dans la commune:
- le tri sélectif est organisé: emballages/verre/piles, 
- le personnel pratique le tri sélectif (formation, note interne, affichage…). Les clients sont incités à trier les déchets dans les parties communes et dans les locaux privés (affichage).
Mise en place d'au moins une mesure* permettant de gérer et de réduire la production de déchets, notamment:
- utilisation de piles rechargeables, autant que possible,
- les produits d'accueil et de consommation recyclables, et/ou réemployables et en format collectif sont privilégiés aux produits jetables et aux doses individuelles,
- les formats collectifs des contenants des boissons sont  privilégiés aux format individuels ( aluminium /plastique),
- autres mesures.
</t>
  </si>
  <si>
    <t>Le tri sélectif est mis en place dans l'établissement.</t>
  </si>
  <si>
    <t>Au minimum : emballage, piles, verres… ET communiqué par affichage (carte, circulations…). NM si pas de tri organisé par la commune. Le tri sélectif est effectué par le personnel.</t>
  </si>
  <si>
    <t>Constat Visuel</t>
  </si>
  <si>
    <t>L'établissement a mis en place au moins une mesure visant à réduire la production de déchets.</t>
  </si>
  <si>
    <t>Utilisation de piles rechargeables (télécommandes), utilisation produits d'accueil non jetables, réduction de la consommation de papier (utilisation recto-verso), compostage des déchets organiques, etc.</t>
  </si>
  <si>
    <t>L'établissement a mis en place au moins trois mesures visant à réduire la consommation énergétique et/ou eau.</t>
  </si>
  <si>
    <t>Exemples de mesures : ampoules basse consommation, utilisation de papier recyclé, utilisation écocertifiée / écolabellisée, suivi et analyse des consommations d'eau et d'énergie, présence de double vitrage, robinets équipés de mitigeurs et de réducteurs de débit ou de cellule, présence de chasses d'eau à double volume, etc.</t>
  </si>
  <si>
    <t xml:space="preserve">L'établissement utilise au moins deux produits présentant un faible impact sur l'environnement. </t>
  </si>
  <si>
    <t xml:space="preserve">L'établissement informe ses clients sur ses engagements en matière de développement durable, notamment sur les pratiques visant :
- à économiser l'eau,
- à économiser l'énergie et à l'utiliser de façon rationnelle,
- à la gestion des déchets.
Les clients  sont incités par des affichages à participer à la politique mise en œuvre par l'établissement.
</t>
  </si>
  <si>
    <t>Présence d'une information présentant les actions de l'établissement en faveur de l'environnement.</t>
  </si>
  <si>
    <t>Présence d'un affichage dans l'établissement et/ou d'une information sur le livret d'accueil.</t>
  </si>
  <si>
    <t>L'établissement a prévu de mettre en place une mesure supplémentaire* (réduction consommation énergie /eau/production déchet) dans les trois années, dans le cadre de ses travaux de rénovation ou de gestion environnementale.</t>
  </si>
  <si>
    <t>L’établissement a prévu de mettre au moins une mesure supplémentaire dans les 3 ans à venir</t>
  </si>
  <si>
    <t xml:space="preserve">Exemples de mesures : détecteurs de mouvements / minuterie / cellule photo électrique,  contrôle automatique du chauffage/climatisation, isolation performante (mise en place de double vitrage), réducteurs de débit sur les robinets, chasses d’eau à double débit, arroseurs goutte à goutte / arrosage en dehors des heures les plus chaudes, utilisation de piles rechargeables. </t>
  </si>
  <si>
    <t>Les aspects sociaux</t>
  </si>
  <si>
    <t>La valorisation de la région</t>
  </si>
  <si>
    <t xml:space="preserve">L'établissement est intégré à l'économie locale*et le fait savoir au client :
- en proposant des produits issus de la production régionale ou de la production de produits locaux de saison,
- en favorisant les circuits courts - rayon de 160km- (tenue à jour d'une liste des prestataires locaux et des contrats durables). 
</t>
  </si>
  <si>
    <t>L'établissement privilégie des produits issus de la production locale.</t>
  </si>
  <si>
    <t>L'établissement valorise les activités permettant la découverte de la région et des richesses locales (ou le cas échéant, dans le cadre de relations privilégiées avec un autre prestataire). Par exemple: patrimoine culturel, naturel et bâti, excursions, activités sportives, évènements culturels et animations locales,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t>
  </si>
  <si>
    <t>Présence d'un point d'informations touristiques.</t>
  </si>
  <si>
    <t>Tolérance sur la forme du support.</t>
  </si>
  <si>
    <t>L'établissement valorise les activités permettant la découverte de la région et des richesses locales (ou le cas échéant, dans le cadre de relations privilégiées avec un autre prestataire). Par exemple: patrimoine culturel, naturel et bâti, excursions, activités sportives, évènements culturels et animations locales,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t>
  </si>
  <si>
    <t>Exemples : carte de la région affichée dans l'établissement, rappel de l'identité régionale sur la carte de restaurant (texte de présentation, photos, etc.), rappel de la région dans la décoration (photos, objets), présence d'ouvrages sur la région, etc.</t>
  </si>
  <si>
    <t xml:space="preserve">Le personnel a une bonne connaissance:
-  de la région et en fait une présentation valorisante,
- des attractions touristiques locales.
</t>
  </si>
  <si>
    <t>Le personnel peut conseiller le client pour des visites ou des activités touristiques.</t>
  </si>
  <si>
    <t xml:space="preserve">Le personnel est en mesure d'orienter le client vers d'autres prestataires de services* (loueurs de vélos, guides, restaurateurs, taxis, activités sportives, associations de protection et de valorisation du patrimoine  …),  prioritairement vers d'autres prestataires Qualité Tourisme™ ( fichier fourni par le réseau délégataire). 
Le professionnel a mis en place des relations privilégiées (hébergement, restauration, autres activités…) pour faciliter le séjour de ses clients.
Le prestataire est en mesure d'indiquer les services de proximité: poste, banque, médecin, dentiste, commerce, bureau de change… .
</t>
  </si>
  <si>
    <t>Les coordonnées et les horaires des services de proximité peuvent être communiquées au client.</t>
  </si>
  <si>
    <t>Présence d'un document sur l'établissement.</t>
  </si>
  <si>
    <t>L'exploitant a noué des relations partenariales avec d'autres prestataires pour proposer leurs services à ses clients : lieux de visite, taxis, activités…</t>
  </si>
  <si>
    <t>Présence d'un document sur l'établissement rassemblant les coordonnées des partenaires.</t>
  </si>
  <si>
    <t>La documentation transmise/envoyée ou à disposition sur place est éditée au moins en une langue étrangère [un document bilingue ( français+langue étrangère) ou deux documents distincts (l'un en français, l'autre dans une langue étrangère)].</t>
  </si>
  <si>
    <t>Présence d'une documentation touristique en langue étrangère.</t>
  </si>
  <si>
    <t>Non Mesuré</t>
  </si>
  <si>
    <t>TAUX DE CONFORMITE QUALITE TOURISME PONDERE</t>
  </si>
  <si>
    <t>Très Insatisfaisant</t>
  </si>
  <si>
    <t>CONTRÔLE</t>
  </si>
  <si>
    <t>Total Points Critères Transversaux</t>
  </si>
  <si>
    <t>R/NR</t>
  </si>
  <si>
    <t>Action mise en place</t>
  </si>
  <si>
    <t>Preuve</t>
  </si>
  <si>
    <t xml:space="preserve">Il existe une cohérence graphique entre les différents supports de communication de la structure. </t>
  </si>
  <si>
    <t>Lors, d’une demande d'informations en langue étrangères, la réponse est personnalisée et correspond à la demande.</t>
  </si>
  <si>
    <t>Dans le cadre de démarches territoriales uniquement</t>
  </si>
  <si>
    <t>Si existant, le site alimente le système d'information touristique local.</t>
  </si>
  <si>
    <t>3 - L'ACHEMINEMENT SUR LE LIEU - LES EXTERIEURS - LA SIGNALISATION - LA TERRASSE</t>
  </si>
  <si>
    <t>Famille</t>
  </si>
  <si>
    <t>Mode de contrôle</t>
  </si>
  <si>
    <t>Cet outil contient les informations suivantes : une information sur le type de restauration, les spécialités, les moyens de paiement acceptés, l'accueil des personnes en situation de handicap</t>
  </si>
  <si>
    <t>NM si pas de support de communication ou carte visite. Le site internet ne permet pas de valider ce critère.  Si l'établissement est labellisé Tourisme &amp; Handicap la mention est présente sur le support de communication</t>
  </si>
  <si>
    <t>NM en cas d'adhésion. Dans le cadre d’une démarche territoriale, auditer présence du logo territorial le cas échéant (PACA, Franche-Comté, Normandie, Sud de France)</t>
  </si>
  <si>
    <t>Le site internet est traduit dans une deuxième langue étrangère.</t>
  </si>
  <si>
    <t xml:space="preserve">NM si pas de site Internet. Le site internet donne envie de se restaurer dans l'établissement. Evaluation de la qualité des photos, bon affichage des pages, absence de faute d'orthographe, absence de lien qui n'aboutit pas, navigation aisée et accès rapide aux informations principales, etc. </t>
  </si>
  <si>
    <t>NM si pas de site Internet. Une tolérance est accordée pour les menus et plats non traduits. La langue étrangère correspond au bassin touristique émetteur</t>
  </si>
  <si>
    <t>Bonus - noter NM si non vérifié. Traduction partielle tolérée avec a minima présentation de l'offre . La langue étrangère correspond au bassin touristique émetteur</t>
  </si>
  <si>
    <t>Le site Internet est consultable sur smartphone et/ou tablette</t>
  </si>
  <si>
    <t>Le message du répondeur téléphonique mentionne les horaires d'ouverture dans une deuxième langue étrangère.</t>
  </si>
  <si>
    <t>Bonus - Indiquer NM si non vérifié</t>
  </si>
  <si>
    <t>Si autorisée, une signalisation d'accès est visible, lisible et uniforme.</t>
  </si>
  <si>
    <t>Pas de NM possible. Prendre en compte la ou les façades et les abords de l'entrée. Même sur le domaine public, l'entrée doit être propre.</t>
  </si>
  <si>
    <t>Pas de NM possible. Prendre en compte : façades, entrée. Même sur le domaine public, l'entrée doit être en bon état.</t>
  </si>
  <si>
    <t xml:space="preserve">Pas de NM possible. Par enseigne, on entend un support permettant l'identification de l'établissement. Pas de NM possible. </t>
  </si>
  <si>
    <t>Le parking, la terrasse et les extérieurs privatifs (si existants)</t>
  </si>
  <si>
    <t>Pas de NM possible. Si absence de parking privé, présence d'une information sur les solutions de stationnement public à proximité. Parking non couvert validé, pas d'exigence sur le nombre minimum de places.</t>
  </si>
  <si>
    <t>Les affichages extérieurs sont traduits dans une deuxième langue étrangère.</t>
  </si>
  <si>
    <t>A minima : Menus, tarifs / prix des services, horaires, moyens de paiement acceptés, etc.  La langue étrangère correspond au bassin touristique émetteur.</t>
  </si>
  <si>
    <t>L'établissement accepte au moins deux moyens de paiement.</t>
  </si>
  <si>
    <t xml:space="preserve">Bonus - Indiquer NM si non vérifié. </t>
  </si>
  <si>
    <t>La carte des menus est traduite dans une deuxième langue étrangère.</t>
  </si>
  <si>
    <t>La langue étrangère correspond au bassin touristique émetteur</t>
  </si>
  <si>
    <t>9 - LE BAR (si existant).</t>
  </si>
  <si>
    <t>La carte de bar est traduite dans une deuxième langue étrangère</t>
  </si>
  <si>
    <t>Le hall d'accueil et les espaces communs (si existant(s) et distinct(s) de la salle de restaurant)</t>
  </si>
  <si>
    <t>Le hall d'accueil et les espaces communs (si existant(s) et distinct(s) de la salle de restaurant). Température adaptée, pas de nuisance sonore, absence d'odeurs désagréables, éclairage adapté, si existant, fond musical discret…</t>
  </si>
  <si>
    <t>La décoration et l'ameublement de l'espace d'accueil et des espaces communs sont harmonieux.</t>
  </si>
  <si>
    <t>L'aspect général de l'espace d'accueil et des espaces communs est accueillant.</t>
  </si>
  <si>
    <t>l'espace d'accueil et les espaces communs sont propres.</t>
  </si>
  <si>
    <t>NM si non observé. Réactivité par rapport à la clientèle familiale, clientèle en situation de handicap,  etc.</t>
  </si>
  <si>
    <t>Dispositions de management</t>
  </si>
  <si>
    <t>Il y a une identification des besoins de formation et des compétences.</t>
  </si>
  <si>
    <t>Le personnel est informé de la démarche qualité.</t>
  </si>
  <si>
    <t>NM possible si moins de 5 employés. L'auditeur interroge le gestionnaire du site afin de s'assurer que le personnel a été informé à la démarche qualité.</t>
  </si>
  <si>
    <t>NM possible si moins de 5 employés.</t>
  </si>
  <si>
    <t xml:space="preserve">Une réunion du personnel annuelle sur le déploiement de la démarche qualité est organisée </t>
  </si>
  <si>
    <t xml:space="preserve">NM possible si moins de 5 employés. </t>
  </si>
  <si>
    <t>Il y a une réunion de présentation de la saison et une réunion de bilan.</t>
  </si>
  <si>
    <t>NM possible si moins de 5 employés. L'auditeur interroge le gestionnaire du site et les employés afin de s'assurer qu'une réunion de présentation de la saison et une réunion de bilan ont bien été réalisées</t>
  </si>
  <si>
    <t xml:space="preserve">Le personnel de l'établissement a une bonne connaissance de 
        - de l'entreprise,
        - du poste auquel il est  affecté,
        - de la démarche qualité,
        - des engagements en matière de développement durable.
</t>
  </si>
  <si>
    <t>Il est remis un livret d'accueil aux nouveaux embauchés. Ce livret présente les principales caractéristiques de l'entreprise et son environnement proche.</t>
  </si>
  <si>
    <t>Un plan de nettoyage et de maintenance est mis en œuvre dans l'établissement</t>
  </si>
  <si>
    <t>Un plan d'action relatif à la démarche qualité est mis en place annuellement.</t>
  </si>
  <si>
    <t>Bonus noter NM si non vérifié</t>
  </si>
  <si>
    <t>L'établissement a mis en place une action de valorisation du territoire</t>
  </si>
  <si>
    <t xml:space="preserve">NM possible si aucun référencement sur aucun site d'avis en ligne. L'auditeur interroge pour savoir quels sites d'avis de consommateurs il suit : Tripadvisor, L'internaute,  Trivago, Michelin, lafourchette.com etc. et l'interroge sur le contenu du dernier commentaire. </t>
  </si>
  <si>
    <t>L'outil de communication est traduit dans une deuxième langue étrangère.</t>
  </si>
  <si>
    <t>Le logo Qualité Tourisme™ est présent sur un outil de communication.</t>
  </si>
  <si>
    <t>Le logo Qualité Tourisme™ est présent sur le site internet.</t>
  </si>
  <si>
    <t xml:space="preserve">La démarche Qualité Tourisme™ est explicitée sur le site internet ou il existe un lien vers le site de Qualité Tourisme™. </t>
  </si>
  <si>
    <t>Les affichages extérieurs sont traduits dans une langue étrangère au moins.</t>
  </si>
  <si>
    <t>Le client est spontanément salué par le personnel à son arrivée dans la salle de restaurant.</t>
  </si>
  <si>
    <t>La remise des cartes est effectuée rapidement. La remise des cartes s'accompagne d'un mot présentant les plats du jour, les spécialités…</t>
  </si>
  <si>
    <t>La carte comporte au moins un plat à base de produits de saison ou de produits locaux</t>
  </si>
  <si>
    <t>L'accueil, la prise de commande, le service et le règlement de la note peuvent être assurés dans une deuxième langue étrangère.</t>
  </si>
  <si>
    <t>L'accueil, la prise de commande, le service et le règlement de la note peuvent être assurés en au moins une langue étrangère.</t>
  </si>
  <si>
    <t>l'espace d'accueil et les espaces communs sont en bon état.</t>
  </si>
  <si>
    <t>Le questionnaire de satisfaction est traduit dans une deuxième langue étrangère.</t>
  </si>
  <si>
    <t>Présence d'une documentation touristique dans une deuxième langue étrangère.</t>
  </si>
  <si>
    <t>11 – LES DISPOSITIONS DE MANAGEMENT</t>
  </si>
  <si>
    <t>Le manager s'assure que l'ensemble du personnel (y compris stagiaires et bénévoles) est informé de la démarche qualité.</t>
  </si>
  <si>
    <t>Bonus - Indiquer NM si non vérifié. A minima la présentation de l'offre. La langue étrangère correspond au bassin touristique émetteur</t>
  </si>
  <si>
    <t>Le site internet contient des informations sur l'accès à l'établissement. Le plan d'accès est téléchargeable et imprimable et/ou des outils de gestion d'itinéraire sont mis à disposition.</t>
  </si>
  <si>
    <t>NM si pas de site Internet. Présence d'une page dédiée ou présence de plusieurs liens sur la page "Partenaires" ou d'un lien vers un site d'information touristique.</t>
  </si>
  <si>
    <t>Pendant les périodes d'ouverture de l'établissement, lors d'une demande d'informations, la réponse écrite par mail est envoyée sous 24h.</t>
  </si>
  <si>
    <t>Bonus - Indiquer NM si non vérifié. Les informations à traduire sont : Type de chambres, tarifs / prix des services, horaires, moyens de paiement acceptés. La langue étrangère correspond au bassin touristique émetteur.</t>
  </si>
  <si>
    <t>Pas de NM possible. Observation lors du repas et rapprochement par rapport à la mesure sur l'accueil téléphonique dans une langue étrangère correspondant au bassin touristique émetteur.</t>
  </si>
  <si>
    <t xml:space="preserve">Le hall d'accueil et les espaces communs (si existant(s) et distinct(s) de la salle de restaurant). Impression générale sur l'espace d'accueil. Homogénéité dans le style de la décoration et de l'ameublement. </t>
  </si>
  <si>
    <t>Constat visuel / sur déclaratif</t>
  </si>
  <si>
    <t>contrôle documentaire</t>
  </si>
  <si>
    <t>La plaque Qualité Tourisme™ est apposée à l'entrée de l'établissement.</t>
  </si>
  <si>
    <t>Les affichages des services et équipements complémentaires sont traduits dans une deuxième langue étrangère.</t>
  </si>
  <si>
    <t>La carte de bar est traduite dans une langue étrangère au moins.</t>
  </si>
  <si>
    <t xml:space="preserve">Item noté NM si adhésion. Item validé si le questionnaire de satisfaction est validé par un QR code et/ou si questionnaire en ligne et/ou si présence d'un affichage indiquant l'existence du questionnaire de satisfaction. La mise en place du questionnaire au moment du débriefing ne valide pas le critère. </t>
  </si>
  <si>
    <t>Satisfaisant</t>
  </si>
  <si>
    <t>Insatisfaisant</t>
  </si>
  <si>
    <t>PLAN D'ACTIONS</t>
  </si>
  <si>
    <t>8 - LE BAR (si existant)</t>
  </si>
  <si>
    <t>L'écoute client est analysée.</t>
  </si>
  <si>
    <t>Pas de NM possible. Les réponses se font dans un délai maximum de 15 jours ouvrés exception faite des demandes de remboursement. Si la réclamation nécessite des recherches, envoi d'une lettre (ou courriel) de prise en compte de la réclamation.</t>
  </si>
  <si>
    <t>L'établissement accuse réception des réclamations dans un délai de 72h et répond dans un délai maximum de 15 jours.</t>
  </si>
  <si>
    <t>Pas de NM possible. L'écoute client comprend les questionnaires de satisfaction, les réclamations, les avis clients, les audits qualité, etc.</t>
  </si>
  <si>
    <t>Bonus- indiquer NM si non vérifié</t>
  </si>
  <si>
    <t>Bonus - indiquer NM si non vérifié</t>
  </si>
  <si>
    <t xml:space="preserve">Bonus - indiquer NM si non vérifié </t>
  </si>
  <si>
    <t>Bonus - Noter NM si non vérifié</t>
  </si>
  <si>
    <t>Item noté NM si adhésion ou si absence de plan d'actions fourni par le Porteur de démarche.</t>
  </si>
  <si>
    <t xml:space="preserve">Pas de NM possible. Campagne presse, radio, TV, sites Internet, réseaux sociaux, participation à des salons, manifestations, autres. Les actions du Porteur de démarche sont prises en compte pour valider ce critère. L'outil de communication et le site internet de la structure ne valident pas ce critère. </t>
  </si>
  <si>
    <t xml:space="preserve">Pas de NM possible. Les actions du Porteur de démarche sont prises en compte pour valider ce critère. L'outil de communication et le site internet de la structure ne valident pas ce critère. </t>
  </si>
  <si>
    <t>NM possible si moins de 5 employés. L'auditeur interroge le gestionnaire du site sur la gestion des ressources humaines et s'assure que les étapes d'identification des besoins ont bien été prises en considération. Registre des formations et /ou fiches de poste.</t>
  </si>
  <si>
    <t>Dispositions de management à mesurer si effectif &gt; 5 employés :</t>
  </si>
  <si>
    <t xml:space="preserve">L'auditeur demande à consulter les réponses formulées. </t>
  </si>
  <si>
    <t>La réponse est factuelle. Si la responsabilité de l'établissement est avérée, un mot d'excuse est formulé. Suivant les cas, un geste commercial est proposé.</t>
  </si>
  <si>
    <t>Miel, confiture, charcuterie, fromage d'un producteur local, vins, alcool, etc.</t>
  </si>
  <si>
    <t>L'auditeur questionne le serveur sur : un lieu de visite emblématique du territoire ou un point de vente d'un produit local, etc.</t>
  </si>
  <si>
    <t>La carte comporte au moins un dessert à base de produits de saison ou de produits locaux</t>
  </si>
  <si>
    <t>L'établissement est présent sur les réseaux sociaux</t>
  </si>
  <si>
    <t>Pas de NM possible. La matérialisation du support n'est pas obligatoire  (exemples de supports autorisés: applications Smartphone, brochure papier ou téléchargeable, flyer, page facebook...). L'établissement doit être à l'initiative de la création de l'outil (par exemple, la présence sur la brochure de l'OT ne valide pas le critère). La présence d'une carte visite permet de valider ce critère.</t>
  </si>
  <si>
    <t>La facture est conforme aux prestations consommées, bien présentée et complète</t>
  </si>
  <si>
    <t>A minima dresse, TVA, prix TTC, SIRET</t>
  </si>
  <si>
    <t>NM si pas de carte. Prendre en compte également les ardoises, si elles remplacent les cartes (calligraphie, propres et non abîmées, non surchargées ni raturées). Présence des mentions obligatoires (prix net et service compris, cl etc..)  et application de la mention "Fait maison"</t>
  </si>
  <si>
    <t>Les cartes et menus sont soignés, attractifs et complets</t>
  </si>
  <si>
    <t>Présence d' une carte des boissons et une carte de l'offre restauration distinctes ou une carte commune boisson et restauration</t>
  </si>
  <si>
    <t>Existence de l'outil de communication</t>
  </si>
  <si>
    <t>Bonus- noter NM si non vérifié</t>
  </si>
  <si>
    <t>REFERENTIEL QUALITE TOURISME™ RESTAURATION - 2015</t>
  </si>
  <si>
    <t>Exemples de produits : sacs en papier, serviettes en coton non blanchies au chlore, serviettes en papier contenant 30% de matières recyclées, papier recyclé, produits écocertifiés, favorise les produits réemployables et recyclables (ex: gobelets lavables).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</si>
</sst>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
    <numFmt numFmtId="165" formatCode="dddd&quot;, &quot;mmmm\ dd&quot;, &quot;yyyy"/>
  </numFmts>
  <fonts count="68" x14ac:knownFonts="1">
    <font>
      <sz val="10"/>
      <name val="Arial"/>
      <family val="2"/>
    </font>
    <font>
      <sz val="11"/>
      <color indexed="8"/>
      <name val="Calibri"/>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0"/>
      <name val="MS Sans Serif"/>
      <family val="2"/>
    </font>
    <font>
      <b/>
      <sz val="11"/>
      <color indexed="63"/>
      <name val="Calibri"/>
      <family val="2"/>
    </font>
    <font>
      <sz val="8"/>
      <color indexed="8"/>
      <name val="Arial"/>
      <family val="2"/>
    </font>
    <font>
      <b/>
      <sz val="18"/>
      <color indexed="56"/>
      <name val="Cambria"/>
      <family val="2"/>
    </font>
    <font>
      <b/>
      <sz val="11"/>
      <color indexed="8"/>
      <name val="Calibri"/>
      <family val="2"/>
    </font>
    <font>
      <sz val="10"/>
      <name val="Calibri"/>
      <family val="2"/>
    </font>
    <font>
      <b/>
      <sz val="16"/>
      <name val="Calibri"/>
      <family val="2"/>
    </font>
    <font>
      <b/>
      <u/>
      <sz val="10"/>
      <name val="Calibri"/>
      <family val="2"/>
    </font>
    <font>
      <b/>
      <sz val="10"/>
      <name val="Calibri"/>
      <family val="2"/>
    </font>
    <font>
      <b/>
      <sz val="10"/>
      <color indexed="9"/>
      <name val="Calibri"/>
      <family val="2"/>
    </font>
    <font>
      <sz val="10"/>
      <color indexed="9"/>
      <name val="Calibri"/>
      <family val="2"/>
    </font>
    <font>
      <b/>
      <sz val="22"/>
      <color indexed="9"/>
      <name val="Calibri"/>
      <family val="2"/>
    </font>
    <font>
      <b/>
      <sz val="10"/>
      <color indexed="10"/>
      <name val="Calibri"/>
      <family val="2"/>
    </font>
    <font>
      <b/>
      <sz val="18"/>
      <color indexed="9"/>
      <name val="Calibri"/>
      <family val="2"/>
    </font>
    <font>
      <b/>
      <sz val="14"/>
      <color indexed="9"/>
      <name val="Calibri"/>
      <family val="2"/>
    </font>
    <font>
      <sz val="14"/>
      <name val="Calibri"/>
      <family val="2"/>
    </font>
    <font>
      <b/>
      <sz val="14"/>
      <name val="Calibri"/>
      <family val="2"/>
    </font>
    <font>
      <sz val="8"/>
      <color indexed="9"/>
      <name val="Calibri"/>
      <family val="2"/>
    </font>
    <font>
      <sz val="12"/>
      <name val="Calibri"/>
      <family val="2"/>
    </font>
    <font>
      <b/>
      <sz val="12"/>
      <color indexed="10"/>
      <name val="Calibri"/>
      <family val="2"/>
    </font>
    <font>
      <b/>
      <sz val="12"/>
      <name val="Calibri"/>
      <family val="2"/>
    </font>
    <font>
      <b/>
      <sz val="12"/>
      <color indexed="9"/>
      <name val="Calibri"/>
      <family val="2"/>
    </font>
    <font>
      <sz val="12"/>
      <color indexed="9"/>
      <name val="Calibri"/>
      <family val="2"/>
    </font>
    <font>
      <sz val="12"/>
      <color indexed="60"/>
      <name val="Calibri"/>
      <family val="2"/>
    </font>
    <font>
      <sz val="12"/>
      <color indexed="30"/>
      <name val="Calibri"/>
      <family val="2"/>
    </font>
    <font>
      <sz val="12"/>
      <name val="Arial"/>
      <family val="2"/>
    </font>
    <font>
      <i/>
      <sz val="12"/>
      <name val="Arial"/>
      <family val="2"/>
    </font>
    <font>
      <i/>
      <sz val="12"/>
      <color indexed="9"/>
      <name val="Calibri"/>
      <family val="2"/>
    </font>
    <font>
      <sz val="7"/>
      <name val="Calibri"/>
      <family val="2"/>
    </font>
    <font>
      <b/>
      <sz val="7"/>
      <name val="Calibri"/>
      <family val="2"/>
    </font>
    <font>
      <i/>
      <sz val="12"/>
      <name val="Calibri"/>
      <family val="2"/>
    </font>
    <font>
      <b/>
      <sz val="12"/>
      <name val="Arial"/>
      <family val="2"/>
    </font>
    <font>
      <sz val="9"/>
      <name val="Calibri"/>
      <family val="2"/>
    </font>
    <font>
      <sz val="11"/>
      <name val="Calibri"/>
      <family val="2"/>
    </font>
    <font>
      <b/>
      <sz val="11"/>
      <name val="Calibri"/>
      <family val="2"/>
    </font>
    <font>
      <b/>
      <sz val="9"/>
      <name val="Calibri"/>
      <family val="2"/>
    </font>
    <font>
      <sz val="9"/>
      <name val="Segoe UI Symbol"/>
      <family val="2"/>
    </font>
    <font>
      <i/>
      <sz val="9"/>
      <name val="Calibri"/>
      <family val="2"/>
    </font>
    <font>
      <i/>
      <sz val="10"/>
      <name val="Calibri"/>
      <family val="2"/>
    </font>
    <font>
      <sz val="8.4"/>
      <name val="Calibri"/>
      <family val="2"/>
    </font>
    <font>
      <sz val="14"/>
      <color indexed="9"/>
      <name val="Calibri"/>
      <family val="2"/>
    </font>
    <font>
      <sz val="10"/>
      <name val="Arial"/>
      <family val="2"/>
    </font>
    <font>
      <b/>
      <sz val="12"/>
      <color theme="0"/>
      <name val="Calibri"/>
      <family val="2"/>
    </font>
    <font>
      <i/>
      <sz val="12"/>
      <color theme="0"/>
      <name val="Calibri"/>
      <family val="2"/>
    </font>
    <font>
      <b/>
      <sz val="22"/>
      <color theme="0"/>
      <name val="Calibri"/>
      <family val="2"/>
      <scheme val="minor"/>
    </font>
    <font>
      <sz val="12"/>
      <name val="Calibri"/>
      <family val="2"/>
      <scheme val="minor"/>
    </font>
    <font>
      <sz val="14"/>
      <name val="Calibri"/>
      <family val="2"/>
      <scheme val="minor"/>
    </font>
    <font>
      <b/>
      <sz val="14"/>
      <color indexed="9"/>
      <name val="Calibri"/>
      <family val="2"/>
      <scheme val="minor"/>
    </font>
    <font>
      <i/>
      <sz val="14"/>
      <color indexed="9"/>
      <name val="Calibri"/>
      <family val="2"/>
      <scheme val="minor"/>
    </font>
    <font>
      <sz val="12"/>
      <color theme="0"/>
      <name val="Calibri"/>
      <family val="2"/>
      <scheme val="minor"/>
    </font>
    <font>
      <sz val="14"/>
      <color theme="0"/>
      <name val="Calibri"/>
      <family val="2"/>
      <scheme val="minor"/>
    </font>
    <font>
      <i/>
      <sz val="12"/>
      <name val="Calibri"/>
      <family val="2"/>
      <scheme val="minor"/>
    </font>
    <font>
      <b/>
      <sz val="14"/>
      <color theme="0"/>
      <name val="Calibri"/>
      <family val="2"/>
    </font>
  </fonts>
  <fills count="40">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0"/>
      </patternFill>
    </fill>
    <fill>
      <patternFill patternType="solid">
        <fgColor indexed="27"/>
        <bgColor indexed="42"/>
      </patternFill>
    </fill>
    <fill>
      <patternFill patternType="solid">
        <fgColor indexed="47"/>
        <bgColor indexed="22"/>
      </patternFill>
    </fill>
    <fill>
      <patternFill patternType="solid">
        <fgColor indexed="44"/>
        <bgColor indexed="31"/>
      </patternFill>
    </fill>
    <fill>
      <patternFill patternType="solid">
        <fgColor indexed="29"/>
        <bgColor indexed="33"/>
      </patternFill>
    </fill>
    <fill>
      <patternFill patternType="solid">
        <fgColor indexed="11"/>
        <bgColor indexed="49"/>
      </patternFill>
    </fill>
    <fill>
      <patternFill patternType="solid">
        <fgColor indexed="51"/>
        <bgColor indexed="13"/>
      </patternFill>
    </fill>
    <fill>
      <patternFill patternType="solid">
        <fgColor indexed="30"/>
        <bgColor indexed="48"/>
      </patternFill>
    </fill>
    <fill>
      <patternFill patternType="solid">
        <fgColor indexed="20"/>
        <bgColor indexed="36"/>
      </patternFill>
    </fill>
    <fill>
      <patternFill patternType="solid">
        <fgColor indexed="49"/>
        <bgColor indexed="21"/>
      </patternFill>
    </fill>
    <fill>
      <patternFill patternType="solid">
        <fgColor indexed="52"/>
        <bgColor indexed="3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34"/>
      </patternFill>
    </fill>
    <fill>
      <patternFill patternType="solid">
        <fgColor indexed="22"/>
        <bgColor indexed="41"/>
      </patternFill>
    </fill>
    <fill>
      <patternFill patternType="solid">
        <fgColor indexed="55"/>
        <bgColor indexed="40"/>
      </patternFill>
    </fill>
    <fill>
      <patternFill patternType="solid">
        <fgColor indexed="26"/>
        <bgColor indexed="9"/>
      </patternFill>
    </fill>
    <fill>
      <patternFill patternType="solid">
        <fgColor indexed="43"/>
        <bgColor indexed="26"/>
      </patternFill>
    </fill>
    <fill>
      <patternFill patternType="solid">
        <fgColor indexed="9"/>
        <bgColor indexed="26"/>
      </patternFill>
    </fill>
    <fill>
      <patternFill patternType="solid">
        <fgColor indexed="14"/>
        <bgColor indexed="20"/>
      </patternFill>
    </fill>
    <fill>
      <patternFill patternType="solid">
        <fgColor indexed="12"/>
        <bgColor indexed="39"/>
      </patternFill>
    </fill>
    <fill>
      <patternFill patternType="solid">
        <fgColor indexed="13"/>
        <bgColor indexed="51"/>
      </patternFill>
    </fill>
    <fill>
      <patternFill patternType="solid">
        <fgColor indexed="54"/>
        <bgColor indexed="61"/>
      </patternFill>
    </fill>
    <fill>
      <patternFill patternType="solid">
        <fgColor indexed="17"/>
        <bgColor indexed="57"/>
      </patternFill>
    </fill>
    <fill>
      <patternFill patternType="solid">
        <fgColor indexed="56"/>
        <bgColor indexed="62"/>
      </patternFill>
    </fill>
    <fill>
      <patternFill patternType="solid">
        <fgColor indexed="15"/>
        <bgColor indexed="35"/>
      </patternFill>
    </fill>
    <fill>
      <patternFill patternType="solid">
        <fgColor indexed="54"/>
        <bgColor indexed="36"/>
      </patternFill>
    </fill>
    <fill>
      <patternFill patternType="solid">
        <fgColor indexed="22"/>
        <bgColor indexed="24"/>
      </patternFill>
    </fill>
    <fill>
      <patternFill patternType="solid">
        <fgColor indexed="14"/>
        <bgColor indexed="33"/>
      </patternFill>
    </fill>
    <fill>
      <patternFill patternType="solid">
        <fgColor theme="7"/>
        <bgColor indexed="13"/>
      </patternFill>
    </fill>
    <fill>
      <patternFill patternType="solid">
        <fgColor rgb="FF283C89"/>
        <bgColor indexed="61"/>
      </patternFill>
    </fill>
    <fill>
      <patternFill patternType="solid">
        <fgColor rgb="FF283C89"/>
        <bgColor indexed="64"/>
      </patternFill>
    </fill>
    <fill>
      <patternFill patternType="solid">
        <fgColor rgb="FF283C89"/>
        <bgColor indexed="23"/>
      </patternFill>
    </fill>
    <fill>
      <patternFill patternType="solid">
        <fgColor rgb="FF283C89"/>
        <bgColor indexed="36"/>
      </patternFill>
    </fill>
  </fills>
  <borders count="4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bottom style="thin">
        <color theme="0" tint="-0.24994659260841701"/>
      </bottom>
      <diagonal/>
    </border>
    <border>
      <left style="thin">
        <color auto="1"/>
      </left>
      <right style="thin">
        <color auto="1"/>
      </right>
      <top style="thin">
        <color theme="0" tint="-0.2499465926084170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theme="0" tint="-0.24994659260841701"/>
      </top>
      <bottom style="thin">
        <color auto="1"/>
      </bottom>
      <diagonal/>
    </border>
    <border>
      <left style="thin">
        <color auto="1"/>
      </left>
      <right/>
      <top style="thin">
        <color indexed="64"/>
      </top>
      <bottom style="thin">
        <color auto="1"/>
      </bottom>
      <diagonal/>
    </border>
    <border>
      <left/>
      <right/>
      <top style="thin">
        <color indexed="64"/>
      </top>
      <bottom style="thin">
        <color indexed="64"/>
      </bottom>
      <diagonal/>
    </border>
    <border>
      <left/>
      <right style="thin">
        <color auto="1"/>
      </right>
      <top style="thin">
        <color indexed="64"/>
      </top>
      <bottom style="thin">
        <color auto="1"/>
      </bottom>
      <diagonal/>
    </border>
    <border>
      <left style="thin">
        <color indexed="8"/>
      </left>
      <right style="thin">
        <color indexed="8"/>
      </right>
      <top style="thin">
        <color indexed="8"/>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s>
  <cellStyleXfs count="8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0" borderId="0" applyNumberFormat="0" applyFill="0" applyBorder="0" applyAlignment="0" applyProtection="0"/>
    <xf numFmtId="0" fontId="4" fillId="3" borderId="0" applyNumberFormat="0" applyBorder="0" applyAlignment="0" applyProtection="0"/>
    <xf numFmtId="0" fontId="5" fillId="20" borderId="1" applyNumberFormat="0" applyAlignment="0" applyProtection="0"/>
    <xf numFmtId="0" fontId="5" fillId="20" borderId="1" applyNumberFormat="0" applyAlignment="0" applyProtection="0"/>
    <xf numFmtId="0" fontId="6" fillId="0" borderId="2" applyNumberFormat="0" applyFill="0" applyAlignment="0" applyProtection="0"/>
    <xf numFmtId="0" fontId="7" fillId="21" borderId="3" applyNumberFormat="0" applyAlignment="0" applyProtection="0"/>
    <xf numFmtId="0" fontId="56" fillId="22" borderId="4" applyNumberFormat="0" applyAlignment="0" applyProtection="0"/>
    <xf numFmtId="0" fontId="8" fillId="7" borderId="1" applyNumberFormat="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5" applyNumberFormat="0" applyFill="0" applyAlignment="0" applyProtection="0"/>
    <xf numFmtId="0" fontId="12" fillId="0" borderId="6" applyNumberFormat="0" applyFill="0" applyAlignment="0" applyProtection="0"/>
    <xf numFmtId="0" fontId="13" fillId="0" borderId="7" applyNumberFormat="0" applyFill="0" applyAlignment="0" applyProtection="0"/>
    <xf numFmtId="0" fontId="13" fillId="0" borderId="0" applyNumberFormat="0" applyFill="0" applyBorder="0" applyAlignment="0" applyProtection="0"/>
    <xf numFmtId="0" fontId="8" fillId="7" borderId="1" applyNumberFormat="0" applyAlignment="0" applyProtection="0"/>
    <xf numFmtId="0" fontId="4" fillId="3" borderId="0" applyNumberFormat="0" applyBorder="0" applyAlignment="0" applyProtection="0"/>
    <xf numFmtId="0" fontId="6" fillId="0" borderId="2" applyNumberFormat="0" applyFill="0" applyAlignment="0" applyProtection="0"/>
    <xf numFmtId="0" fontId="14" fillId="23" borderId="0" applyNumberFormat="0" applyBorder="0" applyAlignment="0" applyProtection="0"/>
    <xf numFmtId="0" fontId="14" fillId="23"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15" fillId="0" borderId="0"/>
    <xf numFmtId="0" fontId="56" fillId="22" borderId="4" applyNumberFormat="0" applyAlignment="0" applyProtection="0"/>
    <xf numFmtId="0" fontId="16" fillId="20" borderId="8" applyNumberFormat="0" applyAlignment="0" applyProtection="0"/>
    <xf numFmtId="0" fontId="10" fillId="4" borderId="0" applyNumberFormat="0" applyBorder="0" applyAlignment="0" applyProtection="0"/>
    <xf numFmtId="0" fontId="16" fillId="20" borderId="8" applyNumberFormat="0" applyAlignment="0" applyProtection="0"/>
    <xf numFmtId="164" fontId="17" fillId="24" borderId="9" applyProtection="0">
      <alignment horizontal="right" vertical="center"/>
    </xf>
    <xf numFmtId="0" fontId="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 fillId="0" borderId="5" applyNumberFormat="0" applyFill="0" applyAlignment="0" applyProtection="0"/>
    <xf numFmtId="0" fontId="12" fillId="0" borderId="6" applyNumberFormat="0" applyFill="0" applyAlignment="0" applyProtection="0"/>
    <xf numFmtId="0" fontId="13" fillId="0" borderId="7" applyNumberFormat="0" applyFill="0" applyAlignment="0" applyProtection="0"/>
    <xf numFmtId="0" fontId="13" fillId="0" borderId="0" applyNumberFormat="0" applyFill="0" applyBorder="0" applyAlignment="0" applyProtection="0"/>
    <xf numFmtId="0" fontId="19" fillId="0" borderId="10" applyNumberFormat="0" applyFill="0" applyAlignment="0" applyProtection="0"/>
    <xf numFmtId="0" fontId="7" fillId="21" borderId="3" applyNumberFormat="0" applyAlignment="0" applyProtection="0"/>
    <xf numFmtId="0" fontId="3" fillId="0" borderId="0" applyNumberFormat="0" applyFill="0" applyBorder="0" applyAlignment="0" applyProtection="0"/>
  </cellStyleXfs>
  <cellXfs count="471">
    <xf numFmtId="0" fontId="0" fillId="0" borderId="0" xfId="0"/>
    <xf numFmtId="0" fontId="20" fillId="0" borderId="0" xfId="63" applyFont="1" applyAlignment="1">
      <alignment vertical="center"/>
    </xf>
    <xf numFmtId="0" fontId="20" fillId="0" borderId="0" xfId="63" applyFont="1" applyAlignment="1">
      <alignment horizontal="left" vertical="center"/>
    </xf>
    <xf numFmtId="0" fontId="20" fillId="0" borderId="11" xfId="67" applyFont="1" applyFill="1" applyBorder="1" applyAlignment="1">
      <alignment horizontal="left" vertical="center"/>
    </xf>
    <xf numFmtId="49" fontId="20" fillId="0" borderId="0" xfId="67" applyNumberFormat="1" applyFont="1" applyFill="1" applyBorder="1" applyAlignment="1">
      <alignment horizontal="left" vertical="center"/>
    </xf>
    <xf numFmtId="0" fontId="20" fillId="0" borderId="0" xfId="67" applyFont="1" applyFill="1" applyAlignment="1">
      <alignment horizontal="left" vertical="center"/>
    </xf>
    <xf numFmtId="0" fontId="20" fillId="0" borderId="0" xfId="63" applyFont="1" applyBorder="1" applyAlignment="1">
      <alignment vertical="center"/>
    </xf>
    <xf numFmtId="0" fontId="21" fillId="0" borderId="0" xfId="63" applyFont="1" applyBorder="1" applyAlignment="1">
      <alignment horizontal="center" vertical="center" textRotation="90"/>
    </xf>
    <xf numFmtId="0" fontId="22" fillId="0" borderId="0" xfId="63" applyFont="1" applyBorder="1" applyAlignment="1">
      <alignment vertical="center"/>
    </xf>
    <xf numFmtId="0" fontId="20" fillId="0" borderId="9" xfId="63" applyFont="1" applyBorder="1" applyAlignment="1">
      <alignment horizontal="left" vertical="center"/>
    </xf>
    <xf numFmtId="0" fontId="23" fillId="25" borderId="0" xfId="63" applyFont="1" applyFill="1" applyBorder="1" applyAlignment="1">
      <alignment horizontal="left" vertical="center"/>
    </xf>
    <xf numFmtId="0" fontId="24" fillId="26" borderId="0" xfId="63" applyFont="1" applyFill="1" applyBorder="1" applyAlignment="1">
      <alignment horizontal="left" vertical="center"/>
    </xf>
    <xf numFmtId="0" fontId="25" fillId="27" borderId="0" xfId="63" applyFont="1" applyFill="1" applyBorder="1" applyAlignment="1">
      <alignment horizontal="left" vertical="center"/>
    </xf>
    <xf numFmtId="0" fontId="20" fillId="27" borderId="0" xfId="63" applyFont="1" applyFill="1" applyBorder="1" applyAlignment="1">
      <alignment horizontal="left" vertical="center"/>
    </xf>
    <xf numFmtId="0" fontId="24" fillId="18" borderId="0" xfId="63" applyFont="1" applyFill="1" applyBorder="1" applyAlignment="1">
      <alignment horizontal="left" vertical="center"/>
    </xf>
    <xf numFmtId="0" fontId="20" fillId="0" borderId="0" xfId="63" applyFont="1" applyBorder="1" applyAlignment="1">
      <alignment horizontal="left" vertical="center"/>
    </xf>
    <xf numFmtId="0" fontId="20" fillId="0" borderId="11" xfId="67" applyNumberFormat="1" applyFont="1" applyFill="1" applyBorder="1" applyAlignment="1">
      <alignment horizontal="left" vertical="center"/>
    </xf>
    <xf numFmtId="0" fontId="20" fillId="0" borderId="0" xfId="67" applyNumberFormat="1" applyFont="1" applyFill="1" applyAlignment="1">
      <alignment horizontal="left" vertical="center"/>
    </xf>
    <xf numFmtId="0" fontId="20" fillId="0" borderId="9" xfId="63" applyFont="1" applyBorder="1" applyAlignment="1">
      <alignment vertical="center"/>
    </xf>
    <xf numFmtId="0" fontId="24" fillId="20" borderId="0" xfId="63" applyFont="1" applyFill="1" applyBorder="1" applyAlignment="1">
      <alignment horizontal="left" vertical="center"/>
    </xf>
    <xf numFmtId="0" fontId="27" fillId="0" borderId="0" xfId="63" applyFont="1" applyBorder="1" applyAlignment="1">
      <alignment vertical="center"/>
    </xf>
    <xf numFmtId="0" fontId="24" fillId="29" borderId="0" xfId="63" applyFont="1" applyFill="1" applyBorder="1" applyAlignment="1">
      <alignment horizontal="left" vertical="center"/>
    </xf>
    <xf numFmtId="0" fontId="20" fillId="0" borderId="11" xfId="63" applyFont="1" applyBorder="1" applyAlignment="1">
      <alignment vertical="center"/>
    </xf>
    <xf numFmtId="0" fontId="20" fillId="0" borderId="12" xfId="63" applyFont="1" applyBorder="1" applyAlignment="1">
      <alignment vertical="center"/>
    </xf>
    <xf numFmtId="0" fontId="23" fillId="20" borderId="0" xfId="63" applyFont="1" applyFill="1" applyBorder="1" applyAlignment="1">
      <alignment horizontal="left" vertical="center"/>
    </xf>
    <xf numFmtId="0" fontId="20" fillId="0" borderId="11" xfId="63" applyFont="1" applyBorder="1" applyAlignment="1">
      <alignment horizontal="right" vertical="center"/>
    </xf>
    <xf numFmtId="0" fontId="20" fillId="0" borderId="0" xfId="63" applyFont="1" applyFill="1" applyBorder="1" applyAlignment="1">
      <alignment vertical="center"/>
    </xf>
    <xf numFmtId="0" fontId="20" fillId="0" borderId="0" xfId="63" applyFont="1" applyBorder="1" applyAlignment="1">
      <alignment horizontal="center" vertical="center"/>
    </xf>
    <xf numFmtId="0" fontId="23" fillId="0" borderId="0" xfId="63" applyFont="1" applyFill="1" applyBorder="1" applyAlignment="1">
      <alignment vertical="center"/>
    </xf>
    <xf numFmtId="0" fontId="20" fillId="0" borderId="11" xfId="63" applyFont="1" applyBorder="1" applyAlignment="1">
      <alignment horizontal="center" vertical="center"/>
    </xf>
    <xf numFmtId="0" fontId="20" fillId="0" borderId="0" xfId="63" applyFont="1" applyBorder="1" applyAlignment="1">
      <alignment horizontal="right" vertical="center"/>
    </xf>
    <xf numFmtId="0" fontId="20" fillId="0" borderId="13" xfId="63" applyFont="1" applyBorder="1" applyAlignment="1">
      <alignment vertical="center"/>
    </xf>
    <xf numFmtId="0" fontId="20" fillId="0" borderId="14" xfId="63" applyFont="1" applyBorder="1" applyAlignment="1">
      <alignment vertical="center"/>
    </xf>
    <xf numFmtId="0" fontId="20" fillId="0" borderId="15" xfId="63" applyFont="1" applyBorder="1" applyAlignment="1">
      <alignment vertical="center"/>
    </xf>
    <xf numFmtId="0" fontId="30" fillId="0" borderId="0" xfId="63" applyFont="1" applyBorder="1" applyAlignment="1">
      <alignment vertical="center"/>
    </xf>
    <xf numFmtId="0" fontId="30" fillId="0" borderId="0" xfId="63" applyFont="1" applyAlignment="1">
      <alignment vertical="center"/>
    </xf>
    <xf numFmtId="0" fontId="30" fillId="0" borderId="0" xfId="63" applyFont="1" applyFill="1" applyBorder="1" applyAlignment="1">
      <alignment vertical="center"/>
    </xf>
    <xf numFmtId="0" fontId="29" fillId="29" borderId="0" xfId="63" applyFont="1" applyFill="1" applyBorder="1" applyAlignment="1">
      <alignment horizontal="left" vertical="center"/>
    </xf>
    <xf numFmtId="0" fontId="31" fillId="20" borderId="0" xfId="63" applyFont="1" applyFill="1" applyBorder="1" applyAlignment="1">
      <alignment horizontal="left" vertical="center"/>
    </xf>
    <xf numFmtId="0" fontId="29" fillId="26" borderId="0" xfId="63" applyFont="1" applyFill="1" applyBorder="1" applyAlignment="1">
      <alignment horizontal="left" vertical="center"/>
    </xf>
    <xf numFmtId="0" fontId="30" fillId="27" borderId="0" xfId="63" applyFont="1" applyFill="1" applyBorder="1" applyAlignment="1">
      <alignment horizontal="left" vertical="center"/>
    </xf>
    <xf numFmtId="0" fontId="29" fillId="20" borderId="0" xfId="63" applyFont="1" applyFill="1" applyBorder="1" applyAlignment="1">
      <alignment horizontal="left" vertical="center"/>
    </xf>
    <xf numFmtId="0" fontId="30" fillId="0" borderId="0" xfId="63" applyFont="1" applyBorder="1" applyAlignment="1">
      <alignment horizontal="left" vertical="center"/>
    </xf>
    <xf numFmtId="0" fontId="30" fillId="0" borderId="11" xfId="67" applyNumberFormat="1" applyFont="1" applyFill="1" applyBorder="1" applyAlignment="1">
      <alignment horizontal="left" vertical="center"/>
    </xf>
    <xf numFmtId="49" fontId="30" fillId="0" borderId="0" xfId="67" applyNumberFormat="1" applyFont="1" applyFill="1" applyBorder="1" applyAlignment="1">
      <alignment horizontal="left" vertical="center"/>
    </xf>
    <xf numFmtId="0" fontId="30" fillId="0" borderId="0" xfId="67" applyNumberFormat="1" applyFont="1" applyFill="1" applyAlignment="1">
      <alignment horizontal="left" vertical="center"/>
    </xf>
    <xf numFmtId="0" fontId="25" fillId="18" borderId="0" xfId="63" applyFont="1" applyFill="1" applyBorder="1" applyAlignment="1">
      <alignment horizontal="left" vertical="center"/>
    </xf>
    <xf numFmtId="2" fontId="20" fillId="0" borderId="0" xfId="63" applyNumberFormat="1" applyFont="1" applyBorder="1" applyAlignment="1">
      <alignment horizontal="left" vertical="center"/>
    </xf>
    <xf numFmtId="0" fontId="20" fillId="0" borderId="0" xfId="63" applyFont="1" applyBorder="1" applyAlignment="1">
      <alignment vertical="center" wrapText="1"/>
    </xf>
    <xf numFmtId="0" fontId="20" fillId="0" borderId="12" xfId="63" applyFont="1" applyBorder="1" applyAlignment="1">
      <alignment vertical="center" wrapText="1"/>
    </xf>
    <xf numFmtId="0" fontId="20" fillId="0" borderId="0" xfId="63" applyFont="1" applyAlignment="1">
      <alignment vertical="center" wrapText="1"/>
    </xf>
    <xf numFmtId="0" fontId="31" fillId="0" borderId="0" xfId="63" applyFont="1" applyBorder="1" applyAlignment="1"/>
    <xf numFmtId="0" fontId="23" fillId="0" borderId="0" xfId="63" applyFont="1" applyBorder="1" applyAlignment="1">
      <alignment horizontal="center" vertical="center"/>
    </xf>
    <xf numFmtId="0" fontId="33" fillId="0" borderId="0" xfId="63" applyFont="1" applyFill="1" applyBorder="1" applyAlignment="1">
      <alignment horizontal="left" vertical="center" wrapText="1"/>
    </xf>
    <xf numFmtId="0" fontId="20" fillId="0" borderId="0" xfId="63" applyFont="1" applyAlignment="1">
      <alignment horizontal="left" vertical="center" wrapText="1"/>
    </xf>
    <xf numFmtId="0" fontId="20" fillId="0" borderId="11" xfId="67" applyNumberFormat="1" applyFont="1" applyFill="1" applyBorder="1" applyAlignment="1">
      <alignment horizontal="left" vertical="center" wrapText="1"/>
    </xf>
    <xf numFmtId="49" fontId="20" fillId="0" borderId="0" xfId="67" applyNumberFormat="1" applyFont="1" applyFill="1" applyBorder="1" applyAlignment="1">
      <alignment horizontal="left" vertical="center" wrapText="1"/>
    </xf>
    <xf numFmtId="0" fontId="20" fillId="0" borderId="0" xfId="67" applyNumberFormat="1" applyFont="1" applyFill="1" applyAlignment="1">
      <alignment horizontal="left" vertical="center" wrapText="1"/>
    </xf>
    <xf numFmtId="0" fontId="33" fillId="0" borderId="0" xfId="63" applyFont="1" applyBorder="1" applyAlignment="1">
      <alignment vertical="center"/>
    </xf>
    <xf numFmtId="0" fontId="34" fillId="0" borderId="0" xfId="63" applyFont="1" applyBorder="1" applyAlignment="1">
      <alignment vertical="center"/>
    </xf>
    <xf numFmtId="0" fontId="33" fillId="0" borderId="16" xfId="63" applyFont="1" applyBorder="1" applyAlignment="1">
      <alignment vertical="center"/>
    </xf>
    <xf numFmtId="0" fontId="33" fillId="0" borderId="17" xfId="63" applyFont="1" applyBorder="1" applyAlignment="1">
      <alignment vertical="center"/>
    </xf>
    <xf numFmtId="10" fontId="33" fillId="0" borderId="18" xfId="63" applyNumberFormat="1" applyFont="1" applyBorder="1" applyAlignment="1">
      <alignment horizontal="center" vertical="center"/>
    </xf>
    <xf numFmtId="10" fontId="36" fillId="28" borderId="9" xfId="63" applyNumberFormat="1" applyFont="1" applyFill="1" applyBorder="1" applyAlignment="1">
      <alignment horizontal="center" vertical="center" wrapText="1"/>
    </xf>
    <xf numFmtId="0" fontId="33" fillId="0" borderId="9" xfId="63" applyFont="1" applyBorder="1" applyAlignment="1">
      <alignment horizontal="center" vertical="center"/>
    </xf>
    <xf numFmtId="0" fontId="33" fillId="0" borderId="12" xfId="63" applyFont="1" applyBorder="1" applyAlignment="1">
      <alignment vertical="center"/>
    </xf>
    <xf numFmtId="0" fontId="33" fillId="0" borderId="0" xfId="63" applyFont="1" applyAlignment="1">
      <alignment vertical="center"/>
    </xf>
    <xf numFmtId="9" fontId="36" fillId="30" borderId="0" xfId="63" applyNumberFormat="1" applyFont="1" applyFill="1" applyBorder="1" applyAlignment="1">
      <alignment horizontal="center" vertical="center" wrapText="1"/>
    </xf>
    <xf numFmtId="0" fontId="33" fillId="0" borderId="0" xfId="63" applyFont="1" applyAlignment="1">
      <alignment horizontal="left" vertical="center"/>
    </xf>
    <xf numFmtId="0" fontId="33" fillId="0" borderId="11" xfId="67" applyNumberFormat="1" applyFont="1" applyFill="1" applyBorder="1" applyAlignment="1">
      <alignment horizontal="left" vertical="center"/>
    </xf>
    <xf numFmtId="49" fontId="33" fillId="0" borderId="0" xfId="67" applyNumberFormat="1" applyFont="1" applyFill="1" applyBorder="1" applyAlignment="1">
      <alignment horizontal="left" vertical="center"/>
    </xf>
    <xf numFmtId="0" fontId="33" fillId="0" borderId="0" xfId="67" applyNumberFormat="1" applyFont="1" applyFill="1" applyAlignment="1">
      <alignment horizontal="left" vertical="center"/>
    </xf>
    <xf numFmtId="0" fontId="33" fillId="0" borderId="11" xfId="63" applyFont="1" applyFill="1" applyBorder="1" applyAlignment="1">
      <alignment vertical="center"/>
    </xf>
    <xf numFmtId="0" fontId="33" fillId="0" borderId="0" xfId="63" applyFont="1" applyFill="1" applyBorder="1" applyAlignment="1">
      <alignment vertical="center"/>
    </xf>
    <xf numFmtId="10" fontId="36" fillId="0" borderId="0" xfId="63" applyNumberFormat="1" applyFont="1" applyFill="1" applyBorder="1" applyAlignment="1">
      <alignment horizontal="center" vertical="center" wrapText="1"/>
    </xf>
    <xf numFmtId="0" fontId="33" fillId="0" borderId="17" xfId="63" applyFont="1" applyBorder="1" applyAlignment="1">
      <alignment horizontal="center" vertical="center"/>
    </xf>
    <xf numFmtId="0" fontId="33" fillId="0" borderId="0" xfId="67" applyNumberFormat="1" applyFont="1" applyFill="1" applyBorder="1" applyAlignment="1">
      <alignment horizontal="left" vertical="center"/>
    </xf>
    <xf numFmtId="0" fontId="33" fillId="0" borderId="19" xfId="63" applyFont="1" applyBorder="1" applyAlignment="1">
      <alignment vertical="center"/>
    </xf>
    <xf numFmtId="10" fontId="35" fillId="0" borderId="19" xfId="63" applyNumberFormat="1" applyFont="1" applyBorder="1" applyAlignment="1">
      <alignment horizontal="center" vertical="center"/>
    </xf>
    <xf numFmtId="10" fontId="33" fillId="0" borderId="9" xfId="63" applyNumberFormat="1" applyFont="1" applyBorder="1" applyAlignment="1">
      <alignment horizontal="center" vertical="center"/>
    </xf>
    <xf numFmtId="10" fontId="35" fillId="0" borderId="19" xfId="63" applyNumberFormat="1" applyFont="1" applyFill="1" applyBorder="1" applyAlignment="1">
      <alignment horizontal="center" vertical="center"/>
    </xf>
    <xf numFmtId="0" fontId="37" fillId="0" borderId="19" xfId="63" applyFont="1" applyBorder="1" applyAlignment="1">
      <alignment vertical="center"/>
    </xf>
    <xf numFmtId="0" fontId="20" fillId="0" borderId="16" xfId="63" applyFont="1" applyBorder="1" applyAlignment="1">
      <alignment vertical="center"/>
    </xf>
    <xf numFmtId="10" fontId="33" fillId="0" borderId="19" xfId="63" applyNumberFormat="1" applyFont="1" applyBorder="1" applyAlignment="1">
      <alignment horizontal="center" vertical="center"/>
    </xf>
    <xf numFmtId="10" fontId="23" fillId="0" borderId="19" xfId="63" applyNumberFormat="1" applyFont="1" applyFill="1" applyBorder="1" applyAlignment="1">
      <alignment horizontal="center" vertical="center"/>
    </xf>
    <xf numFmtId="0" fontId="33" fillId="0" borderId="20" xfId="63" applyFont="1" applyBorder="1" applyAlignment="1">
      <alignment horizontal="center" vertical="center"/>
    </xf>
    <xf numFmtId="0" fontId="33" fillId="0" borderId="11" xfId="63" applyFont="1" applyBorder="1" applyAlignment="1">
      <alignment horizontal="center" vertical="center"/>
    </xf>
    <xf numFmtId="0" fontId="33" fillId="0" borderId="13" xfId="63" applyFont="1" applyBorder="1" applyAlignment="1">
      <alignment horizontal="center" vertical="center"/>
    </xf>
    <xf numFmtId="0" fontId="20" fillId="0" borderId="19" xfId="63" applyFont="1" applyBorder="1" applyAlignment="1">
      <alignment vertical="center"/>
    </xf>
    <xf numFmtId="9" fontId="37" fillId="0" borderId="0" xfId="63" applyNumberFormat="1" applyFont="1" applyBorder="1" applyAlignment="1">
      <alignment vertical="center"/>
    </xf>
    <xf numFmtId="0" fontId="38" fillId="0" borderId="0" xfId="63" applyFont="1" applyBorder="1" applyAlignment="1">
      <alignment vertical="center"/>
    </xf>
    <xf numFmtId="0" fontId="37" fillId="28" borderId="19" xfId="63" applyFont="1" applyFill="1" applyBorder="1" applyAlignment="1">
      <alignment horizontal="center" vertical="center" wrapText="1"/>
    </xf>
    <xf numFmtId="0" fontId="34" fillId="0" borderId="0" xfId="63" applyFont="1" applyFill="1" applyBorder="1" applyAlignment="1">
      <alignment vertical="center"/>
    </xf>
    <xf numFmtId="0" fontId="29" fillId="0" borderId="13" xfId="63" applyFont="1" applyFill="1" applyBorder="1" applyAlignment="1">
      <alignment horizontal="left" vertical="center" wrapText="1"/>
    </xf>
    <xf numFmtId="0" fontId="29" fillId="0" borderId="14" xfId="63" applyFont="1" applyFill="1" applyBorder="1" applyAlignment="1">
      <alignment horizontal="left" vertical="center" wrapText="1"/>
    </xf>
    <xf numFmtId="0" fontId="37" fillId="0" borderId="14" xfId="63" applyFont="1" applyFill="1" applyBorder="1" applyAlignment="1">
      <alignment horizontal="center" vertical="center" wrapText="1"/>
    </xf>
    <xf numFmtId="0" fontId="33" fillId="0" borderId="14" xfId="63" applyFont="1" applyFill="1" applyBorder="1" applyAlignment="1">
      <alignment vertical="center"/>
    </xf>
    <xf numFmtId="0" fontId="33" fillId="0" borderId="15" xfId="63" applyFont="1" applyFill="1" applyBorder="1" applyAlignment="1">
      <alignment vertical="center"/>
    </xf>
    <xf numFmtId="0" fontId="33" fillId="0" borderId="0" xfId="63" applyFont="1" applyFill="1" applyAlignment="1">
      <alignment vertical="center"/>
    </xf>
    <xf numFmtId="9" fontId="36" fillId="0" borderId="0" xfId="63" applyNumberFormat="1" applyFont="1" applyFill="1" applyBorder="1" applyAlignment="1">
      <alignment horizontal="center" vertical="center" wrapText="1"/>
    </xf>
    <xf numFmtId="0" fontId="33" fillId="0" borderId="0" xfId="63" applyFont="1" applyFill="1" applyAlignment="1">
      <alignment horizontal="left" vertical="center"/>
    </xf>
    <xf numFmtId="0" fontId="20" fillId="0" borderId="21" xfId="63" applyFont="1" applyBorder="1" applyAlignment="1">
      <alignment vertical="center"/>
    </xf>
    <xf numFmtId="0" fontId="20" fillId="0" borderId="22" xfId="63" applyFont="1" applyBorder="1" applyAlignment="1">
      <alignment vertical="center"/>
    </xf>
    <xf numFmtId="0" fontId="39" fillId="0" borderId="0" xfId="63" applyFont="1" applyBorder="1" applyAlignment="1">
      <alignment vertical="center"/>
    </xf>
    <xf numFmtId="0" fontId="33" fillId="0" borderId="11" xfId="63" applyFont="1" applyBorder="1" applyAlignment="1">
      <alignment vertical="center"/>
    </xf>
    <xf numFmtId="0" fontId="33" fillId="0" borderId="0" xfId="63" applyFont="1" applyBorder="1" applyAlignment="1" applyProtection="1">
      <alignment vertical="center"/>
      <protection locked="0"/>
    </xf>
    <xf numFmtId="10" fontId="35" fillId="0" borderId="9" xfId="63" applyNumberFormat="1" applyFont="1" applyFill="1" applyBorder="1" applyAlignment="1">
      <alignment horizontal="center" vertical="center" wrapText="1"/>
    </xf>
    <xf numFmtId="10" fontId="33" fillId="0" borderId="16" xfId="63" applyNumberFormat="1" applyFont="1" applyBorder="1" applyAlignment="1">
      <alignment vertical="center"/>
    </xf>
    <xf numFmtId="10" fontId="33" fillId="0" borderId="17" xfId="63" applyNumberFormat="1" applyFont="1" applyBorder="1" applyAlignment="1">
      <alignment vertical="center"/>
    </xf>
    <xf numFmtId="10" fontId="33" fillId="0" borderId="19" xfId="63" applyNumberFormat="1" applyFont="1" applyBorder="1" applyAlignment="1">
      <alignment vertical="center"/>
    </xf>
    <xf numFmtId="0" fontId="40" fillId="0" borderId="0" xfId="0" applyFont="1" applyFill="1" applyBorder="1" applyAlignment="1">
      <alignment horizontal="center"/>
    </xf>
    <xf numFmtId="0" fontId="40" fillId="0" borderId="0" xfId="0" applyFont="1" applyFill="1" applyBorder="1"/>
    <xf numFmtId="0" fontId="40" fillId="0" borderId="0" xfId="0" applyFont="1" applyFill="1" applyBorder="1" applyAlignment="1">
      <alignment horizontal="left" vertical="top"/>
    </xf>
    <xf numFmtId="0" fontId="40" fillId="0" borderId="0" xfId="0" applyFont="1" applyBorder="1" applyAlignment="1">
      <alignment horizontal="center" vertical="center"/>
    </xf>
    <xf numFmtId="0" fontId="40" fillId="0" borderId="0" xfId="0" applyFont="1" applyBorder="1" applyAlignment="1">
      <alignment horizontal="center" vertical="top"/>
    </xf>
    <xf numFmtId="0" fontId="40" fillId="0" borderId="0" xfId="0" applyFont="1" applyBorder="1" applyAlignment="1">
      <alignment vertical="top"/>
    </xf>
    <xf numFmtId="0" fontId="41" fillId="0" borderId="0" xfId="0" applyFont="1" applyFill="1" applyBorder="1" applyAlignment="1">
      <alignment horizontal="left" vertical="top"/>
    </xf>
    <xf numFmtId="0" fontId="40" fillId="0" borderId="0" xfId="0" applyFont="1" applyBorder="1"/>
    <xf numFmtId="0" fontId="33" fillId="0" borderId="0" xfId="65" applyFont="1" applyBorder="1"/>
    <xf numFmtId="0" fontId="33" fillId="0" borderId="0" xfId="65" applyFont="1" applyBorder="1" applyAlignment="1">
      <alignment horizontal="center"/>
    </xf>
    <xf numFmtId="0" fontId="33" fillId="0" borderId="0" xfId="65" applyFont="1" applyBorder="1" applyAlignment="1">
      <alignment horizontal="center" vertical="center"/>
    </xf>
    <xf numFmtId="0" fontId="36" fillId="28" borderId="9" xfId="0" applyNumberFormat="1" applyFont="1" applyFill="1" applyBorder="1" applyAlignment="1" applyProtection="1">
      <alignment horizontal="center" vertical="center" wrapText="1"/>
    </xf>
    <xf numFmtId="0" fontId="36" fillId="28" borderId="9" xfId="0" applyNumberFormat="1" applyFont="1" applyFill="1" applyBorder="1" applyAlignment="1" applyProtection="1">
      <alignment horizontal="left" vertical="center" wrapText="1"/>
    </xf>
    <xf numFmtId="0" fontId="36" fillId="28" borderId="9" xfId="0" applyNumberFormat="1" applyFont="1" applyFill="1" applyBorder="1" applyAlignment="1" applyProtection="1">
      <alignment horizontal="center" vertical="center"/>
    </xf>
    <xf numFmtId="0" fontId="42" fillId="28" borderId="9" xfId="0" applyNumberFormat="1" applyFont="1" applyFill="1" applyBorder="1" applyAlignment="1" applyProtection="1">
      <alignment horizontal="left" vertical="center" wrapText="1"/>
    </xf>
    <xf numFmtId="0" fontId="36" fillId="28" borderId="0" xfId="0" applyNumberFormat="1" applyFont="1" applyFill="1" applyBorder="1" applyAlignment="1" applyProtection="1">
      <alignment horizontal="center" vertical="top" wrapText="1"/>
    </xf>
    <xf numFmtId="0" fontId="43" fillId="0" borderId="9" xfId="0" applyFont="1" applyBorder="1" applyAlignment="1" applyProtection="1">
      <alignment horizontal="center" vertical="center" wrapText="1"/>
    </xf>
    <xf numFmtId="0" fontId="43" fillId="0" borderId="9" xfId="0" applyFont="1" applyFill="1" applyBorder="1" applyAlignment="1" applyProtection="1">
      <alignment horizontal="center" wrapText="1"/>
    </xf>
    <xf numFmtId="10" fontId="43" fillId="0" borderId="9" xfId="0" applyNumberFormat="1" applyFont="1" applyBorder="1" applyAlignment="1" applyProtection="1">
      <alignment horizontal="center" vertical="center" wrapText="1"/>
    </xf>
    <xf numFmtId="10" fontId="43" fillId="0" borderId="0" xfId="0" applyNumberFormat="1" applyFont="1" applyAlignment="1" applyProtection="1">
      <alignment horizontal="center" vertical="center" wrapText="1"/>
    </xf>
    <xf numFmtId="0" fontId="43" fillId="0" borderId="9" xfId="0" applyNumberFormat="1" applyFont="1" applyBorder="1" applyAlignment="1" applyProtection="1">
      <alignment horizontal="center" vertical="center" wrapText="1"/>
    </xf>
    <xf numFmtId="10" fontId="44" fillId="0" borderId="9" xfId="0" applyNumberFormat="1" applyFont="1" applyBorder="1" applyAlignment="1" applyProtection="1">
      <alignment horizontal="center" vertical="center" wrapText="1"/>
    </xf>
    <xf numFmtId="10" fontId="43" fillId="0" borderId="0" xfId="0" applyNumberFormat="1" applyFont="1" applyBorder="1" applyAlignment="1" applyProtection="1">
      <alignment horizontal="center" vertical="center" wrapText="1"/>
    </xf>
    <xf numFmtId="0" fontId="43" fillId="0" borderId="0" xfId="0" applyFont="1" applyAlignment="1" applyProtection="1">
      <alignment horizontal="center" vertical="center" wrapText="1"/>
    </xf>
    <xf numFmtId="0" fontId="35" fillId="0" borderId="0" xfId="0" applyFont="1" applyFill="1" applyBorder="1" applyAlignment="1" applyProtection="1">
      <alignment horizontal="left" wrapText="1"/>
    </xf>
    <xf numFmtId="0" fontId="40" fillId="0" borderId="0" xfId="0" applyFont="1" applyBorder="1" applyAlignment="1">
      <alignment wrapText="1"/>
    </xf>
    <xf numFmtId="0" fontId="33" fillId="0" borderId="0" xfId="0" applyNumberFormat="1" applyFont="1" applyFill="1" applyBorder="1" applyAlignment="1" applyProtection="1">
      <alignment horizontal="left" wrapText="1"/>
    </xf>
    <xf numFmtId="0" fontId="35" fillId="0" borderId="0" xfId="0" applyNumberFormat="1" applyFont="1" applyFill="1" applyBorder="1" applyAlignment="1" applyProtection="1">
      <alignment horizontal="left" wrapText="1"/>
    </xf>
    <xf numFmtId="0" fontId="35" fillId="0" borderId="0" xfId="0" applyNumberFormat="1" applyFont="1" applyFill="1" applyBorder="1" applyAlignment="1" applyProtection="1">
      <alignment horizontal="center" wrapText="1"/>
    </xf>
    <xf numFmtId="0" fontId="35" fillId="0" borderId="0" xfId="0" applyNumberFormat="1" applyFont="1" applyFill="1" applyBorder="1" applyAlignment="1" applyProtection="1">
      <alignment horizontal="center"/>
    </xf>
    <xf numFmtId="0" fontId="45" fillId="0" borderId="0" xfId="0" applyNumberFormat="1" applyFont="1" applyFill="1" applyBorder="1" applyAlignment="1" applyProtection="1">
      <alignment horizontal="left" wrapText="1"/>
    </xf>
    <xf numFmtId="0" fontId="40" fillId="0" borderId="0" xfId="0" applyFont="1" applyFill="1" applyBorder="1" applyAlignment="1"/>
    <xf numFmtId="0" fontId="46" fillId="0" borderId="0" xfId="0" applyFont="1" applyFill="1" applyBorder="1" applyAlignment="1">
      <alignment horizontal="center"/>
    </xf>
    <xf numFmtId="0" fontId="35" fillId="0" borderId="17" xfId="65" applyFont="1" applyBorder="1" applyAlignment="1">
      <alignment horizontal="center"/>
    </xf>
    <xf numFmtId="0" fontId="40" fillId="0" borderId="0" xfId="0" applyFont="1" applyFill="1" applyBorder="1" applyAlignment="1">
      <alignment horizontal="center" vertical="center"/>
    </xf>
    <xf numFmtId="0" fontId="47" fillId="0" borderId="0" xfId="0" applyNumberFormat="1" applyFont="1" applyFill="1" applyBorder="1" applyAlignment="1" applyProtection="1">
      <alignment vertical="center" wrapText="1"/>
    </xf>
    <xf numFmtId="0" fontId="33" fillId="0" borderId="0" xfId="0" applyNumberFormat="1" applyFont="1" applyFill="1" applyBorder="1" applyAlignment="1" applyProtection="1">
      <alignment horizontal="center" vertical="center" wrapText="1"/>
    </xf>
    <xf numFmtId="0" fontId="40" fillId="0" borderId="0" xfId="0" applyFont="1" applyBorder="1" applyAlignment="1">
      <alignment vertical="center"/>
    </xf>
    <xf numFmtId="0" fontId="48" fillId="0" borderId="0" xfId="0" applyFont="1" applyBorder="1" applyAlignment="1" applyProtection="1">
      <alignment horizontal="center" vertical="center" wrapText="1"/>
    </xf>
    <xf numFmtId="10" fontId="48" fillId="0" borderId="0" xfId="0" applyNumberFormat="1" applyFont="1" applyBorder="1" applyAlignment="1" applyProtection="1">
      <alignment horizontal="center" vertical="center" wrapText="1"/>
    </xf>
    <xf numFmtId="0" fontId="48" fillId="0" borderId="0" xfId="0" applyFont="1" applyBorder="1" applyAlignment="1" applyProtection="1">
      <alignment horizontal="center" vertical="center"/>
    </xf>
    <xf numFmtId="0" fontId="49" fillId="0" borderId="0" xfId="0" applyNumberFormat="1" applyFont="1" applyBorder="1" applyAlignment="1" applyProtection="1">
      <alignment horizontal="center" vertical="center"/>
    </xf>
    <xf numFmtId="10" fontId="48" fillId="0" borderId="0" xfId="0" applyNumberFormat="1" applyFont="1" applyBorder="1" applyAlignment="1" applyProtection="1">
      <alignment horizontal="center" vertical="center"/>
    </xf>
    <xf numFmtId="0" fontId="48" fillId="0" borderId="0" xfId="0" applyFont="1" applyBorder="1" applyAlignment="1" applyProtection="1">
      <alignment horizontal="justify" vertical="center" wrapText="1"/>
    </xf>
    <xf numFmtId="0" fontId="40" fillId="0" borderId="0" xfId="0" applyFont="1" applyBorder="1" applyAlignment="1">
      <alignment vertical="center" wrapText="1"/>
    </xf>
    <xf numFmtId="0" fontId="48" fillId="0" borderId="0" xfId="0" applyNumberFormat="1" applyFont="1" applyBorder="1" applyAlignment="1" applyProtection="1">
      <alignment horizontal="center" vertical="center" wrapText="1"/>
    </xf>
    <xf numFmtId="0" fontId="50" fillId="0" borderId="0" xfId="0" applyNumberFormat="1" applyFont="1" applyFill="1" applyBorder="1" applyAlignment="1" applyProtection="1">
      <alignment horizontal="left" wrapText="1"/>
    </xf>
    <xf numFmtId="0" fontId="33" fillId="0" borderId="0" xfId="0" applyNumberFormat="1" applyFont="1" applyFill="1" applyBorder="1" applyAlignment="1" applyProtection="1">
      <alignment horizontal="center" wrapText="1"/>
    </xf>
    <xf numFmtId="0" fontId="48" fillId="0" borderId="0" xfId="0" applyFont="1" applyBorder="1" applyAlignment="1" applyProtection="1">
      <alignment horizontal="center" wrapText="1"/>
    </xf>
    <xf numFmtId="0" fontId="48" fillId="0" borderId="0" xfId="0" applyNumberFormat="1" applyFont="1" applyBorder="1" applyAlignment="1" applyProtection="1">
      <alignment horizontal="center" wrapText="1"/>
    </xf>
    <xf numFmtId="10" fontId="48" fillId="0" borderId="0" xfId="0" applyNumberFormat="1" applyFont="1" applyBorder="1" applyAlignment="1" applyProtection="1">
      <alignment horizontal="center" wrapText="1"/>
    </xf>
    <xf numFmtId="0" fontId="48" fillId="0" borderId="0" xfId="0" applyFont="1" applyBorder="1" applyAlignment="1" applyProtection="1">
      <alignment horizontal="center"/>
    </xf>
    <xf numFmtId="0" fontId="49" fillId="0" borderId="0" xfId="0" applyNumberFormat="1" applyFont="1" applyBorder="1" applyAlignment="1" applyProtection="1">
      <alignment horizontal="center"/>
    </xf>
    <xf numFmtId="10" fontId="48" fillId="0" borderId="0" xfId="0" applyNumberFormat="1" applyFont="1" applyBorder="1" applyAlignment="1" applyProtection="1">
      <alignment horizontal="center"/>
    </xf>
    <xf numFmtId="0" fontId="48" fillId="0" borderId="0" xfId="0" applyFont="1" applyBorder="1" applyAlignment="1" applyProtection="1">
      <alignment horizontal="justify" wrapText="1"/>
    </xf>
    <xf numFmtId="0" fontId="40" fillId="0" borderId="0" xfId="0" applyFont="1" applyBorder="1" applyAlignment="1"/>
    <xf numFmtId="0" fontId="40" fillId="0" borderId="0" xfId="0" applyNumberFormat="1" applyFont="1" applyFill="1" applyBorder="1" applyAlignment="1" applyProtection="1">
      <alignment horizontal="center" vertical="center" wrapText="1"/>
    </xf>
    <xf numFmtId="0" fontId="51" fillId="0" borderId="0" xfId="0" applyNumberFormat="1" applyFont="1" applyFill="1" applyBorder="1" applyAlignment="1" applyProtection="1">
      <alignment vertical="top" wrapText="1"/>
    </xf>
    <xf numFmtId="0" fontId="20" fillId="0" borderId="0" xfId="0" applyFont="1" applyBorder="1" applyAlignment="1" applyProtection="1">
      <alignment horizontal="center" vertical="center" wrapText="1"/>
    </xf>
    <xf numFmtId="10" fontId="20" fillId="0" borderId="0" xfId="0" applyNumberFormat="1" applyFont="1" applyBorder="1" applyAlignment="1" applyProtection="1">
      <alignment horizontal="center" vertical="center" wrapText="1"/>
    </xf>
    <xf numFmtId="10" fontId="20" fillId="0" borderId="0" xfId="0" applyNumberFormat="1" applyFont="1" applyBorder="1" applyAlignment="1" applyProtection="1">
      <alignment horizontal="center" vertical="center"/>
    </xf>
    <xf numFmtId="0" fontId="20" fillId="0" borderId="0" xfId="0" applyFont="1" applyBorder="1" applyAlignment="1" applyProtection="1">
      <alignment horizontal="justify" vertical="center" wrapText="1"/>
    </xf>
    <xf numFmtId="0" fontId="43" fillId="0" borderId="0" xfId="0" applyFont="1" applyBorder="1" applyAlignment="1" applyProtection="1">
      <alignment horizontal="center" vertical="center" wrapText="1"/>
    </xf>
    <xf numFmtId="0" fontId="33" fillId="0" borderId="0" xfId="65" applyFont="1" applyFill="1" applyBorder="1" applyAlignment="1">
      <alignment horizontal="center"/>
    </xf>
    <xf numFmtId="0" fontId="47" fillId="0" borderId="0" xfId="65" applyNumberFormat="1" applyFont="1" applyFill="1" applyBorder="1" applyAlignment="1" applyProtection="1">
      <alignment horizontal="center" wrapText="1"/>
    </xf>
    <xf numFmtId="0" fontId="33" fillId="0" borderId="0" xfId="65" applyNumberFormat="1" applyFont="1" applyFill="1" applyBorder="1" applyAlignment="1" applyProtection="1">
      <alignment horizontal="center" wrapText="1"/>
    </xf>
    <xf numFmtId="0" fontId="35" fillId="0" borderId="0" xfId="65" applyNumberFormat="1" applyFont="1" applyFill="1" applyBorder="1" applyAlignment="1" applyProtection="1">
      <alignment wrapText="1"/>
    </xf>
    <xf numFmtId="0" fontId="33" fillId="0" borderId="0" xfId="65" applyNumberFormat="1" applyFont="1" applyFill="1" applyBorder="1" applyAlignment="1" applyProtection="1">
      <alignment horizontal="center"/>
    </xf>
    <xf numFmtId="0" fontId="53" fillId="0" borderId="0" xfId="65" applyNumberFormat="1" applyFont="1" applyFill="1" applyBorder="1" applyAlignment="1" applyProtection="1">
      <alignment horizontal="left" wrapText="1"/>
    </xf>
    <xf numFmtId="0" fontId="43" fillId="0" borderId="0" xfId="0" applyFont="1" applyBorder="1" applyAlignment="1" applyProtection="1">
      <alignment horizontal="center" wrapText="1"/>
    </xf>
    <xf numFmtId="0" fontId="43" fillId="0" borderId="0" xfId="0" applyFont="1" applyFill="1" applyBorder="1" applyAlignment="1" applyProtection="1">
      <alignment horizontal="center" wrapText="1"/>
    </xf>
    <xf numFmtId="10" fontId="43" fillId="0" borderId="0" xfId="0" applyNumberFormat="1" applyFont="1" applyBorder="1" applyAlignment="1" applyProtection="1">
      <alignment horizontal="center" wrapText="1"/>
    </xf>
    <xf numFmtId="0" fontId="33" fillId="0" borderId="0" xfId="65" applyFont="1" applyBorder="1" applyAlignment="1"/>
    <xf numFmtId="0" fontId="49" fillId="0" borderId="0" xfId="0" applyFont="1" applyBorder="1" applyAlignment="1" applyProtection="1">
      <alignment horizontal="center" wrapText="1"/>
    </xf>
    <xf numFmtId="0" fontId="49" fillId="0" borderId="0" xfId="0" applyFont="1" applyBorder="1" applyAlignment="1" applyProtection="1">
      <alignment horizontal="left" wrapText="1"/>
    </xf>
    <xf numFmtId="0" fontId="33" fillId="0" borderId="0" xfId="65" applyFont="1" applyBorder="1" applyAlignment="1">
      <alignment vertical="center"/>
    </xf>
    <xf numFmtId="0" fontId="47" fillId="0" borderId="0" xfId="0" applyNumberFormat="1" applyFont="1" applyFill="1" applyBorder="1" applyAlignment="1" applyProtection="1">
      <alignment wrapText="1"/>
    </xf>
    <xf numFmtId="0" fontId="35" fillId="0" borderId="0" xfId="0" applyNumberFormat="1" applyFont="1" applyFill="1" applyBorder="1" applyAlignment="1" applyProtection="1">
      <alignment wrapText="1"/>
    </xf>
    <xf numFmtId="0" fontId="33" fillId="0" borderId="0" xfId="0" applyNumberFormat="1" applyFont="1" applyFill="1" applyBorder="1" applyAlignment="1" applyProtection="1">
      <alignment wrapText="1"/>
    </xf>
    <xf numFmtId="0" fontId="47" fillId="20" borderId="0" xfId="0" applyNumberFormat="1" applyFont="1" applyFill="1" applyBorder="1" applyAlignment="1" applyProtection="1">
      <alignment vertical="center" wrapText="1"/>
    </xf>
    <xf numFmtId="0" fontId="40" fillId="0" borderId="0" xfId="0" applyFont="1" applyFill="1" applyBorder="1" applyAlignment="1">
      <alignment vertical="center"/>
    </xf>
    <xf numFmtId="0" fontId="48" fillId="0" borderId="0" xfId="0" applyFont="1" applyFill="1" applyBorder="1" applyAlignment="1" applyProtection="1">
      <alignment horizontal="center" vertical="center" wrapText="1"/>
    </xf>
    <xf numFmtId="0" fontId="33" fillId="0" borderId="0" xfId="65" applyFont="1" applyFill="1" applyBorder="1" applyAlignment="1">
      <alignment horizontal="center" vertical="center"/>
    </xf>
    <xf numFmtId="0" fontId="33" fillId="0" borderId="0" xfId="65" applyFont="1" applyFill="1" applyBorder="1" applyAlignment="1">
      <alignment vertical="center"/>
    </xf>
    <xf numFmtId="0" fontId="48" fillId="0" borderId="0" xfId="0" applyFont="1" applyFill="1" applyBorder="1" applyAlignment="1" applyProtection="1">
      <alignment horizontal="center" vertical="center"/>
    </xf>
    <xf numFmtId="0" fontId="49" fillId="0" borderId="0" xfId="0" applyNumberFormat="1" applyFont="1" applyFill="1" applyBorder="1" applyAlignment="1" applyProtection="1">
      <alignment horizontal="center" vertical="center"/>
    </xf>
    <xf numFmtId="10" fontId="48"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horizontal="justify" vertical="center" wrapText="1"/>
    </xf>
    <xf numFmtId="0" fontId="40" fillId="0" borderId="0" xfId="0" applyFont="1" applyFill="1" applyBorder="1" applyAlignment="1">
      <alignment wrapText="1"/>
    </xf>
    <xf numFmtId="0" fontId="40" fillId="0" borderId="0" xfId="0" applyFont="1" applyFill="1" applyBorder="1" applyAlignment="1">
      <alignment vertical="center" wrapText="1"/>
    </xf>
    <xf numFmtId="10" fontId="48" fillId="0" borderId="0" xfId="0" applyNumberFormat="1" applyFont="1" applyFill="1" applyBorder="1" applyAlignment="1" applyProtection="1">
      <alignment horizontal="center" vertical="center" wrapText="1"/>
    </xf>
    <xf numFmtId="0" fontId="40" fillId="0" borderId="0" xfId="0" applyFont="1" applyBorder="1" applyAlignment="1">
      <alignment horizontal="center"/>
    </xf>
    <xf numFmtId="0" fontId="33" fillId="0" borderId="9" xfId="0" applyNumberFormat="1" applyFont="1" applyFill="1" applyBorder="1" applyAlignment="1" applyProtection="1">
      <alignment horizontal="left" vertical="center" wrapText="1"/>
    </xf>
    <xf numFmtId="0" fontId="35" fillId="0" borderId="0" xfId="0" applyNumberFormat="1" applyFont="1" applyFill="1" applyBorder="1" applyAlignment="1" applyProtection="1"/>
    <xf numFmtId="10" fontId="43" fillId="0" borderId="0" xfId="0" applyNumberFormat="1" applyFont="1" applyFill="1" applyBorder="1" applyAlignment="1" applyProtection="1">
      <alignment horizontal="center" wrapText="1"/>
    </xf>
    <xf numFmtId="10" fontId="48" fillId="0" borderId="0" xfId="0" applyNumberFormat="1" applyFont="1" applyFill="1" applyBorder="1" applyAlignment="1" applyProtection="1">
      <alignment horizontal="center" wrapText="1"/>
    </xf>
    <xf numFmtId="0" fontId="48" fillId="0" borderId="0" xfId="0" applyFont="1" applyFill="1" applyBorder="1" applyAlignment="1" applyProtection="1">
      <alignment horizontal="center"/>
    </xf>
    <xf numFmtId="0" fontId="49" fillId="0" borderId="0" xfId="0" applyNumberFormat="1" applyFont="1" applyFill="1" applyBorder="1" applyAlignment="1" applyProtection="1">
      <alignment horizontal="center"/>
    </xf>
    <xf numFmtId="10" fontId="48" fillId="0" borderId="0" xfId="0" applyNumberFormat="1" applyFont="1" applyFill="1" applyBorder="1" applyAlignment="1" applyProtection="1">
      <alignment horizontal="center"/>
    </xf>
    <xf numFmtId="0" fontId="48" fillId="0" borderId="0" xfId="0" applyFont="1" applyFill="1" applyBorder="1" applyAlignment="1" applyProtection="1">
      <alignment horizontal="center" wrapText="1"/>
    </xf>
    <xf numFmtId="0" fontId="48" fillId="0" borderId="0" xfId="0" applyFont="1" applyFill="1" applyBorder="1" applyAlignment="1" applyProtection="1">
      <alignment horizontal="justify" wrapText="1"/>
    </xf>
    <xf numFmtId="0" fontId="40" fillId="11" borderId="0" xfId="0" applyFont="1" applyFill="1" applyBorder="1" applyAlignment="1"/>
    <xf numFmtId="0" fontId="43" fillId="11" borderId="0" xfId="0" applyFont="1" applyFill="1" applyBorder="1" applyAlignment="1" applyProtection="1">
      <alignment horizontal="center" wrapText="1"/>
    </xf>
    <xf numFmtId="10" fontId="43" fillId="11" borderId="0" xfId="0" applyNumberFormat="1" applyFont="1" applyFill="1" applyBorder="1" applyAlignment="1" applyProtection="1">
      <alignment horizontal="center" wrapText="1"/>
    </xf>
    <xf numFmtId="10" fontId="48" fillId="11" borderId="0" xfId="0" applyNumberFormat="1" applyFont="1" applyFill="1" applyBorder="1" applyAlignment="1" applyProtection="1">
      <alignment horizontal="center" wrapText="1"/>
    </xf>
    <xf numFmtId="0" fontId="48" fillId="11" borderId="0" xfId="0" applyFont="1" applyFill="1" applyBorder="1" applyAlignment="1" applyProtection="1">
      <alignment horizontal="center"/>
    </xf>
    <xf numFmtId="0" fontId="49" fillId="11" borderId="0" xfId="0" applyNumberFormat="1" applyFont="1" applyFill="1" applyBorder="1" applyAlignment="1" applyProtection="1">
      <alignment horizontal="center"/>
    </xf>
    <xf numFmtId="10" fontId="48" fillId="11" borderId="0" xfId="0" applyNumberFormat="1" applyFont="1" applyFill="1" applyBorder="1" applyAlignment="1" applyProtection="1">
      <alignment horizontal="center"/>
    </xf>
    <xf numFmtId="0" fontId="48" fillId="11" borderId="0" xfId="0" applyFont="1" applyFill="1" applyBorder="1" applyAlignment="1" applyProtection="1">
      <alignment horizontal="center" wrapText="1"/>
    </xf>
    <xf numFmtId="0" fontId="48" fillId="11" borderId="0" xfId="0" applyFont="1" applyFill="1" applyBorder="1" applyAlignment="1" applyProtection="1">
      <alignment horizontal="justify" wrapText="1"/>
    </xf>
    <xf numFmtId="0" fontId="40" fillId="11" borderId="0" xfId="0" applyFont="1" applyFill="1" applyBorder="1" applyAlignment="1">
      <alignment vertical="center"/>
    </xf>
    <xf numFmtId="0" fontId="48" fillId="11" borderId="0" xfId="0" applyFont="1" applyFill="1" applyBorder="1" applyAlignment="1" applyProtection="1">
      <alignment horizontal="center" vertical="center" wrapText="1"/>
    </xf>
    <xf numFmtId="10" fontId="48" fillId="11" borderId="0" xfId="0" applyNumberFormat="1" applyFont="1" applyFill="1" applyBorder="1" applyAlignment="1" applyProtection="1">
      <alignment horizontal="center" vertical="center" wrapText="1"/>
    </xf>
    <xf numFmtId="0" fontId="48" fillId="11" borderId="0" xfId="0" applyFont="1" applyFill="1" applyBorder="1" applyAlignment="1" applyProtection="1">
      <alignment horizontal="center" vertical="center"/>
    </xf>
    <xf numFmtId="0" fontId="49" fillId="11" borderId="0" xfId="0" applyNumberFormat="1" applyFont="1" applyFill="1" applyBorder="1" applyAlignment="1" applyProtection="1">
      <alignment horizontal="center" vertical="center"/>
    </xf>
    <xf numFmtId="10" fontId="48" fillId="11" borderId="0" xfId="0" applyNumberFormat="1" applyFont="1" applyFill="1" applyBorder="1" applyAlignment="1" applyProtection="1">
      <alignment horizontal="center" vertical="center"/>
    </xf>
    <xf numFmtId="0" fontId="48" fillId="11" borderId="0" xfId="0" applyFont="1" applyFill="1" applyBorder="1" applyAlignment="1" applyProtection="1">
      <alignment horizontal="justify" vertical="center" wrapText="1"/>
    </xf>
    <xf numFmtId="10" fontId="43" fillId="11" borderId="0" xfId="0" applyNumberFormat="1" applyFont="1" applyFill="1" applyBorder="1" applyAlignment="1" applyProtection="1">
      <alignment horizontal="center" vertical="center" wrapText="1"/>
    </xf>
    <xf numFmtId="0" fontId="33" fillId="11" borderId="0" xfId="65" applyFont="1" applyFill="1" applyBorder="1" applyAlignment="1">
      <alignment vertical="center"/>
    </xf>
    <xf numFmtId="0" fontId="33" fillId="11" borderId="0" xfId="65" applyFont="1" applyFill="1" applyBorder="1" applyAlignment="1">
      <alignment horizontal="center"/>
    </xf>
    <xf numFmtId="0" fontId="33" fillId="11" borderId="0" xfId="65" applyFont="1" applyFill="1" applyBorder="1" applyAlignment="1"/>
    <xf numFmtId="0" fontId="33" fillId="0" borderId="0" xfId="0" applyNumberFormat="1" applyFont="1" applyFill="1" applyBorder="1" applyAlignment="1" applyProtection="1">
      <alignment horizontal="center"/>
    </xf>
    <xf numFmtId="0" fontId="33" fillId="0" borderId="9" xfId="0" applyNumberFormat="1" applyFont="1" applyFill="1" applyBorder="1" applyAlignment="1" applyProtection="1">
      <alignment horizontal="center" vertical="center" wrapText="1"/>
    </xf>
    <xf numFmtId="0" fontId="40" fillId="0" borderId="0" xfId="0" applyFont="1" applyFill="1" applyBorder="1" applyAlignment="1">
      <alignment horizontal="left" vertical="center"/>
    </xf>
    <xf numFmtId="0" fontId="41" fillId="0" borderId="0" xfId="0" applyFont="1" applyFill="1" applyBorder="1" applyAlignment="1">
      <alignment horizontal="left" vertical="center"/>
    </xf>
    <xf numFmtId="0" fontId="33" fillId="0" borderId="16" xfId="65" applyFont="1" applyBorder="1"/>
    <xf numFmtId="0" fontId="33" fillId="0" borderId="17" xfId="65" applyFont="1" applyBorder="1"/>
    <xf numFmtId="0" fontId="33" fillId="0" borderId="9" xfId="65" applyFont="1" applyBorder="1" applyAlignment="1">
      <alignment vertical="center"/>
    </xf>
    <xf numFmtId="0" fontId="33" fillId="0" borderId="0" xfId="0" applyFont="1" applyBorder="1" applyAlignment="1">
      <alignment vertical="center"/>
    </xf>
    <xf numFmtId="0" fontId="33" fillId="0" borderId="19" xfId="65" applyFont="1" applyBorder="1" applyAlignment="1">
      <alignment horizontal="center" vertical="center"/>
    </xf>
    <xf numFmtId="0" fontId="35" fillId="0" borderId="0" xfId="65" applyFont="1" applyBorder="1" applyAlignment="1">
      <alignment horizontal="center"/>
    </xf>
    <xf numFmtId="10" fontId="44" fillId="0" borderId="0" xfId="0" applyNumberFormat="1" applyFont="1" applyBorder="1" applyAlignment="1" applyProtection="1">
      <alignment horizontal="center" vertical="center" wrapText="1"/>
    </xf>
    <xf numFmtId="0" fontId="35" fillId="0" borderId="17" xfId="65" applyFont="1" applyBorder="1"/>
    <xf numFmtId="0" fontId="33" fillId="0" borderId="0" xfId="0" applyFont="1" applyFill="1" applyAlignment="1">
      <alignment horizontal="center"/>
    </xf>
    <xf numFmtId="0" fontId="55" fillId="28" borderId="9" xfId="0" applyFont="1" applyFill="1" applyBorder="1" applyAlignment="1">
      <alignment horizontal="center" vertical="center"/>
    </xf>
    <xf numFmtId="0" fontId="55" fillId="28" borderId="9" xfId="0" applyFont="1" applyFill="1" applyBorder="1" applyAlignment="1">
      <alignment horizontal="left" vertical="center"/>
    </xf>
    <xf numFmtId="0" fontId="33" fillId="0" borderId="9" xfId="0" applyNumberFormat="1" applyFont="1" applyFill="1" applyBorder="1" applyAlignment="1" applyProtection="1">
      <alignment vertical="center" wrapText="1"/>
    </xf>
    <xf numFmtId="0" fontId="33" fillId="0" borderId="9" xfId="0" applyNumberFormat="1" applyFont="1" applyFill="1" applyBorder="1" applyAlignment="1" applyProtection="1">
      <alignment horizontal="center" vertical="center"/>
    </xf>
    <xf numFmtId="0" fontId="45" fillId="0" borderId="9" xfId="0" applyNumberFormat="1" applyFont="1" applyFill="1" applyBorder="1" applyAlignment="1" applyProtection="1">
      <alignment horizontal="left" vertical="center" wrapText="1"/>
    </xf>
    <xf numFmtId="0" fontId="40" fillId="0" borderId="9" xfId="0" applyFont="1" applyBorder="1" applyAlignment="1">
      <alignment horizontal="center" vertical="center"/>
    </xf>
    <xf numFmtId="0" fontId="40" fillId="0" borderId="9" xfId="0" applyFont="1" applyBorder="1" applyAlignment="1">
      <alignment vertical="top"/>
    </xf>
    <xf numFmtId="0" fontId="45" fillId="0" borderId="9" xfId="0" applyNumberFormat="1" applyFont="1" applyFill="1" applyBorder="1" applyAlignment="1" applyProtection="1">
      <alignment vertical="center" wrapText="1"/>
    </xf>
    <xf numFmtId="0" fontId="40" fillId="0" borderId="9" xfId="0" applyFont="1" applyFill="1" applyBorder="1" applyAlignment="1">
      <alignment horizontal="center" vertical="center"/>
    </xf>
    <xf numFmtId="0" fontId="40" fillId="0" borderId="9" xfId="0" applyFont="1" applyFill="1" applyBorder="1" applyAlignment="1">
      <alignment vertical="top"/>
    </xf>
    <xf numFmtId="0" fontId="33" fillId="24" borderId="9" xfId="0" applyNumberFormat="1" applyFont="1" applyFill="1" applyBorder="1" applyAlignment="1" applyProtection="1">
      <alignment horizontal="center" vertical="center" wrapText="1"/>
    </xf>
    <xf numFmtId="0" fontId="33" fillId="24" borderId="9" xfId="0" applyNumberFormat="1" applyFont="1" applyFill="1" applyBorder="1" applyAlignment="1" applyProtection="1">
      <alignment vertical="center" wrapText="1"/>
    </xf>
    <xf numFmtId="0" fontId="33" fillId="24" borderId="9" xfId="0" applyNumberFormat="1" applyFont="1" applyFill="1" applyBorder="1" applyAlignment="1" applyProtection="1">
      <alignment horizontal="center" vertical="center"/>
    </xf>
    <xf numFmtId="0" fontId="45" fillId="24" borderId="9" xfId="0" applyNumberFormat="1" applyFont="1" applyFill="1" applyBorder="1" applyAlignment="1" applyProtection="1">
      <alignment horizontal="left" vertical="center" wrapText="1"/>
    </xf>
    <xf numFmtId="0" fontId="40" fillId="24" borderId="9" xfId="0" applyFont="1" applyFill="1" applyBorder="1" applyAlignment="1">
      <alignment horizontal="center" vertical="center"/>
    </xf>
    <xf numFmtId="0" fontId="40" fillId="24" borderId="9" xfId="0" applyFont="1" applyFill="1" applyBorder="1" applyAlignment="1">
      <alignment vertical="top"/>
    </xf>
    <xf numFmtId="0" fontId="40" fillId="24" borderId="0" xfId="0" applyFont="1" applyFill="1" applyBorder="1"/>
    <xf numFmtId="0" fontId="36" fillId="0" borderId="9" xfId="0" applyNumberFormat="1" applyFont="1" applyFill="1" applyBorder="1" applyAlignment="1" applyProtection="1">
      <alignment horizontal="center" vertical="center" wrapText="1"/>
    </xf>
    <xf numFmtId="0" fontId="23" fillId="0" borderId="9" xfId="63" applyFont="1" applyBorder="1" applyAlignment="1">
      <alignment vertical="center"/>
    </xf>
    <xf numFmtId="0" fontId="36" fillId="0" borderId="9" xfId="0" applyNumberFormat="1" applyFont="1" applyFill="1" applyBorder="1" applyAlignment="1" applyProtection="1">
      <alignment horizontal="center" vertical="center"/>
    </xf>
    <xf numFmtId="0" fontId="42" fillId="0" borderId="9" xfId="0" applyNumberFormat="1" applyFont="1" applyFill="1" applyBorder="1" applyAlignment="1" applyProtection="1">
      <alignment horizontal="left" vertical="center" wrapText="1"/>
    </xf>
    <xf numFmtId="0" fontId="55" fillId="0" borderId="9" xfId="0" applyFont="1" applyFill="1" applyBorder="1" applyAlignment="1">
      <alignment horizontal="left" vertical="center"/>
    </xf>
    <xf numFmtId="0" fontId="41" fillId="0" borderId="9" xfId="0" applyFont="1" applyFill="1" applyBorder="1" applyAlignment="1">
      <alignment horizontal="left" vertical="center"/>
    </xf>
    <xf numFmtId="0" fontId="35" fillId="0" borderId="9" xfId="0" applyNumberFormat="1" applyFont="1" applyFill="1" applyBorder="1" applyAlignment="1" applyProtection="1">
      <alignment vertical="center" wrapText="1"/>
    </xf>
    <xf numFmtId="0" fontId="33" fillId="0" borderId="9" xfId="0" applyFont="1" applyFill="1" applyBorder="1" applyAlignment="1">
      <alignment horizontal="center" vertical="center" wrapText="1"/>
    </xf>
    <xf numFmtId="0" fontId="35" fillId="0" borderId="9" xfId="0" applyFont="1" applyFill="1" applyBorder="1" applyAlignment="1">
      <alignment vertical="center" wrapText="1"/>
    </xf>
    <xf numFmtId="0" fontId="33" fillId="0" borderId="9" xfId="0" applyFont="1" applyFill="1" applyBorder="1" applyAlignment="1">
      <alignment vertical="center" wrapText="1"/>
    </xf>
    <xf numFmtId="0" fontId="33" fillId="0" borderId="9" xfId="0" applyFont="1" applyFill="1" applyBorder="1" applyAlignment="1">
      <alignment horizontal="center" vertical="center"/>
    </xf>
    <xf numFmtId="0" fontId="35" fillId="0" borderId="9" xfId="0" applyFont="1" applyFill="1" applyBorder="1" applyAlignment="1">
      <alignment vertical="center"/>
    </xf>
    <xf numFmtId="0" fontId="0" fillId="0" borderId="0" xfId="0" applyFont="1"/>
    <xf numFmtId="0" fontId="33" fillId="11" borderId="0" xfId="0" applyNumberFormat="1" applyFont="1" applyFill="1" applyBorder="1" applyAlignment="1" applyProtection="1">
      <alignment horizontal="center" wrapText="1"/>
    </xf>
    <xf numFmtId="0" fontId="33" fillId="11" borderId="0" xfId="0" applyNumberFormat="1" applyFont="1" applyFill="1" applyBorder="1" applyAlignment="1" applyProtection="1">
      <alignment horizontal="center" vertical="center" wrapText="1"/>
    </xf>
    <xf numFmtId="0" fontId="20" fillId="0" borderId="23" xfId="63" applyFont="1" applyBorder="1" applyAlignment="1">
      <alignment vertical="center"/>
    </xf>
    <xf numFmtId="0" fontId="20" fillId="0" borderId="24" xfId="63" applyFont="1" applyBorder="1" applyAlignment="1">
      <alignment vertical="center"/>
    </xf>
    <xf numFmtId="0" fontId="20" fillId="0" borderId="25" xfId="63" applyFont="1" applyBorder="1" applyAlignment="1">
      <alignment vertical="center"/>
    </xf>
    <xf numFmtId="0" fontId="20" fillId="0" borderId="26" xfId="63" applyFont="1" applyBorder="1" applyAlignment="1">
      <alignment vertical="center"/>
    </xf>
    <xf numFmtId="0" fontId="20" fillId="0" borderId="27" xfId="63" applyFont="1" applyBorder="1" applyAlignment="1">
      <alignment vertical="center"/>
    </xf>
    <xf numFmtId="0" fontId="35" fillId="0" borderId="0" xfId="0" applyNumberFormat="1" applyFont="1" applyFill="1" applyBorder="1" applyAlignment="1" applyProtection="1">
      <alignment horizontal="center" wrapText="1"/>
      <protection locked="0"/>
    </xf>
    <xf numFmtId="0" fontId="45" fillId="0" borderId="0" xfId="0" applyNumberFormat="1" applyFont="1" applyFill="1" applyBorder="1" applyAlignment="1" applyProtection="1">
      <alignment horizontal="left" wrapText="1"/>
      <protection locked="0"/>
    </xf>
    <xf numFmtId="0" fontId="33" fillId="0" borderId="0" xfId="0" applyNumberFormat="1" applyFont="1" applyFill="1" applyBorder="1" applyAlignment="1" applyProtection="1">
      <alignment horizontal="center" wrapText="1"/>
      <protection locked="0"/>
    </xf>
    <xf numFmtId="0" fontId="40" fillId="0" borderId="0" xfId="0" applyFont="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40" fillId="0" borderId="0" xfId="0" applyFont="1" applyBorder="1" applyAlignment="1" applyProtection="1">
      <alignment horizontal="center" vertical="top"/>
      <protection locked="0"/>
    </xf>
    <xf numFmtId="0" fontId="41" fillId="0" borderId="0" xfId="0" applyFont="1" applyFill="1" applyBorder="1" applyAlignment="1" applyProtection="1">
      <alignment horizontal="left" vertical="top"/>
      <protection locked="0"/>
    </xf>
    <xf numFmtId="0" fontId="33" fillId="0" borderId="0" xfId="0" applyFont="1" applyBorder="1" applyAlignment="1">
      <alignment vertical="top"/>
    </xf>
    <xf numFmtId="0" fontId="33" fillId="0" borderId="0" xfId="65" applyNumberFormat="1" applyFont="1" applyFill="1" applyBorder="1" applyAlignment="1" applyProtection="1">
      <alignment horizontal="left" wrapText="1"/>
    </xf>
    <xf numFmtId="0" fontId="33" fillId="0" borderId="0" xfId="65" applyNumberFormat="1" applyFont="1" applyFill="1" applyBorder="1" applyAlignment="1" applyProtection="1">
      <alignment wrapText="1"/>
    </xf>
    <xf numFmtId="0" fontId="33" fillId="0" borderId="0" xfId="0" applyNumberFormat="1" applyFont="1" applyFill="1" applyBorder="1" applyAlignment="1" applyProtection="1">
      <alignment vertical="center" wrapText="1"/>
    </xf>
    <xf numFmtId="0" fontId="33" fillId="0" borderId="0" xfId="0" applyNumberFormat="1" applyFont="1" applyFill="1" applyBorder="1" applyAlignment="1" applyProtection="1">
      <alignment horizontal="left" vertical="center" wrapText="1"/>
    </xf>
    <xf numFmtId="0" fontId="33" fillId="28" borderId="0" xfId="0" applyNumberFormat="1" applyFont="1" applyFill="1" applyBorder="1" applyAlignment="1" applyProtection="1">
      <alignment vertical="center" wrapText="1"/>
    </xf>
    <xf numFmtId="0" fontId="33" fillId="32" borderId="0" xfId="0" applyNumberFormat="1" applyFont="1" applyFill="1" applyBorder="1" applyAlignment="1" applyProtection="1">
      <alignment vertical="center" wrapText="1"/>
    </xf>
    <xf numFmtId="0" fontId="33" fillId="0" borderId="28" xfId="0" applyNumberFormat="1" applyFont="1" applyFill="1" applyBorder="1" applyAlignment="1" applyProtection="1">
      <alignment vertical="center" wrapText="1"/>
    </xf>
    <xf numFmtId="0" fontId="33" fillId="0" borderId="28" xfId="0" applyNumberFormat="1" applyFont="1" applyFill="1" applyBorder="1" applyAlignment="1" applyProtection="1">
      <alignment horizontal="center" vertical="center" wrapText="1"/>
    </xf>
    <xf numFmtId="0" fontId="33" fillId="0" borderId="28" xfId="0" applyNumberFormat="1" applyFont="1" applyFill="1" applyBorder="1" applyAlignment="1" applyProtection="1">
      <alignment horizontal="center" vertical="center" wrapText="1"/>
      <protection locked="0"/>
    </xf>
    <xf numFmtId="0" fontId="45" fillId="0" borderId="28" xfId="0" applyNumberFormat="1" applyFont="1" applyFill="1" applyBorder="1" applyAlignment="1" applyProtection="1">
      <alignment horizontal="left" vertical="center" wrapText="1"/>
      <protection locked="0"/>
    </xf>
    <xf numFmtId="0" fontId="45" fillId="0" borderId="28" xfId="0" applyNumberFormat="1" applyFont="1" applyFill="1" applyBorder="1" applyAlignment="1" applyProtection="1">
      <alignment wrapText="1"/>
    </xf>
    <xf numFmtId="0" fontId="0" fillId="0" borderId="28" xfId="0" applyNumberFormat="1" applyFont="1" applyFill="1" applyBorder="1" applyAlignment="1" applyProtection="1">
      <alignment vertical="center" wrapText="1"/>
    </xf>
    <xf numFmtId="0" fontId="40" fillId="0" borderId="0" xfId="0" applyNumberFormat="1" applyFont="1" applyFill="1" applyBorder="1" applyAlignment="1" applyProtection="1">
      <alignment vertical="center" wrapText="1"/>
    </xf>
    <xf numFmtId="0" fontId="35" fillId="0" borderId="0" xfId="0" applyNumberFormat="1" applyFont="1" applyFill="1" applyBorder="1" applyAlignment="1" applyProtection="1">
      <alignment horizontal="left" vertical="center" wrapText="1"/>
    </xf>
    <xf numFmtId="0" fontId="35" fillId="0" borderId="0" xfId="65" applyNumberFormat="1" applyFont="1" applyFill="1" applyBorder="1" applyAlignment="1" applyProtection="1">
      <alignment vertical="center" wrapText="1"/>
    </xf>
    <xf numFmtId="0" fontId="33" fillId="32" borderId="0" xfId="65" applyNumberFormat="1" applyFont="1" applyFill="1" applyBorder="1" applyAlignment="1" applyProtection="1">
      <alignment wrapText="1"/>
    </xf>
    <xf numFmtId="0" fontId="33" fillId="32" borderId="0" xfId="0" applyNumberFormat="1" applyFont="1" applyFill="1" applyBorder="1" applyAlignment="1" applyProtection="1">
      <alignment horizontal="left" vertical="center" wrapText="1"/>
    </xf>
    <xf numFmtId="0" fontId="47" fillId="33" borderId="0" xfId="0" applyNumberFormat="1" applyFont="1" applyFill="1" applyBorder="1" applyAlignment="1" applyProtection="1">
      <alignment vertical="center" wrapText="1"/>
    </xf>
    <xf numFmtId="0" fontId="40" fillId="0" borderId="26" xfId="0" applyFont="1" applyBorder="1" applyAlignment="1">
      <alignment vertical="center"/>
    </xf>
    <xf numFmtId="0" fontId="33" fillId="0" borderId="26" xfId="0" applyNumberFormat="1" applyFont="1" applyFill="1" applyBorder="1" applyAlignment="1" applyProtection="1">
      <alignment horizontal="center" vertical="center" wrapText="1"/>
    </xf>
    <xf numFmtId="0" fontId="33" fillId="0" borderId="26" xfId="0" applyNumberFormat="1" applyFont="1" applyFill="1" applyBorder="1" applyAlignment="1" applyProtection="1">
      <alignment vertical="center" wrapText="1"/>
    </xf>
    <xf numFmtId="0" fontId="48" fillId="0" borderId="26" xfId="0" applyFont="1" applyBorder="1" applyAlignment="1" applyProtection="1">
      <alignment horizontal="center" vertical="center" wrapText="1"/>
    </xf>
    <xf numFmtId="0" fontId="33" fillId="0" borderId="26" xfId="65" applyFont="1" applyBorder="1" applyAlignment="1">
      <alignment horizontal="center" vertical="center"/>
    </xf>
    <xf numFmtId="0" fontId="33" fillId="0" borderId="26" xfId="65" applyFont="1" applyBorder="1" applyAlignment="1">
      <alignment vertical="center"/>
    </xf>
    <xf numFmtId="0" fontId="48" fillId="0" borderId="26" xfId="0" applyFont="1" applyBorder="1" applyAlignment="1" applyProtection="1">
      <alignment horizontal="center" vertical="center"/>
    </xf>
    <xf numFmtId="0" fontId="49" fillId="0" borderId="26" xfId="0" applyNumberFormat="1" applyFont="1" applyBorder="1" applyAlignment="1" applyProtection="1">
      <alignment horizontal="center" vertical="center"/>
    </xf>
    <xf numFmtId="10" fontId="48" fillId="0" borderId="26" xfId="0" applyNumberFormat="1" applyFont="1" applyBorder="1" applyAlignment="1" applyProtection="1">
      <alignment horizontal="center" vertical="center"/>
    </xf>
    <xf numFmtId="0" fontId="48" fillId="0" borderId="26" xfId="0" applyFont="1" applyBorder="1" applyAlignment="1" applyProtection="1">
      <alignment horizontal="justify" vertical="center" wrapText="1"/>
    </xf>
    <xf numFmtId="0" fontId="40" fillId="0" borderId="26" xfId="0" applyFont="1" applyBorder="1" applyAlignment="1">
      <alignment vertical="center" wrapText="1"/>
    </xf>
    <xf numFmtId="0" fontId="33" fillId="32" borderId="0" xfId="0" applyNumberFormat="1" applyFont="1" applyFill="1" applyBorder="1" applyAlignment="1" applyProtection="1">
      <alignment wrapText="1"/>
    </xf>
    <xf numFmtId="0" fontId="47" fillId="33" borderId="0" xfId="0" applyNumberFormat="1" applyFont="1" applyFill="1" applyBorder="1" applyAlignment="1" applyProtection="1">
      <alignment wrapText="1"/>
    </xf>
    <xf numFmtId="0" fontId="0" fillId="0" borderId="0" xfId="0" applyFont="1" applyFill="1" applyBorder="1"/>
    <xf numFmtId="0" fontId="35" fillId="0" borderId="0" xfId="0" applyNumberFormat="1" applyFont="1" applyFill="1" applyBorder="1" applyAlignment="1" applyProtection="1">
      <alignment vertical="center" wrapText="1"/>
    </xf>
    <xf numFmtId="0" fontId="0" fillId="34" borderId="0" xfId="0" applyFill="1" applyBorder="1"/>
    <xf numFmtId="0" fontId="0" fillId="0" borderId="0" xfId="0" applyFill="1" applyBorder="1"/>
    <xf numFmtId="0" fontId="33" fillId="0" borderId="28" xfId="0" applyNumberFormat="1" applyFont="1" applyFill="1" applyBorder="1" applyAlignment="1" applyProtection="1">
      <alignment horizontal="left" vertical="center" wrapText="1"/>
    </xf>
    <xf numFmtId="0" fontId="33" fillId="0" borderId="28" xfId="0" applyFont="1" applyFill="1" applyBorder="1" applyAlignment="1">
      <alignment horizontal="center" vertical="center"/>
    </xf>
    <xf numFmtId="0" fontId="35" fillId="0" borderId="0" xfId="0" applyNumberFormat="1" applyFont="1" applyFill="1" applyBorder="1" applyAlignment="1" applyProtection="1">
      <alignment horizontal="left" vertical="top" wrapText="1"/>
    </xf>
    <xf numFmtId="0" fontId="35" fillId="28" borderId="0" xfId="0" applyNumberFormat="1" applyFont="1" applyFill="1" applyBorder="1" applyAlignment="1" applyProtection="1">
      <alignment horizontal="center" vertical="center" wrapText="1"/>
    </xf>
    <xf numFmtId="0" fontId="35" fillId="28" borderId="0" xfId="0" applyNumberFormat="1" applyFont="1" applyFill="1" applyBorder="1" applyAlignment="1" applyProtection="1">
      <alignment horizontal="left" vertical="center" wrapText="1"/>
    </xf>
    <xf numFmtId="0" fontId="45" fillId="0" borderId="0" xfId="0" applyNumberFormat="1" applyFont="1" applyFill="1" applyBorder="1" applyAlignment="1" applyProtection="1">
      <alignment horizontal="left" vertical="center" wrapText="1"/>
    </xf>
    <xf numFmtId="0" fontId="35" fillId="32" borderId="0" xfId="0" applyNumberFormat="1" applyFont="1" applyFill="1" applyBorder="1" applyAlignment="1" applyProtection="1">
      <alignment horizontal="left" vertical="center" wrapText="1"/>
    </xf>
    <xf numFmtId="0" fontId="50" fillId="0" borderId="0" xfId="0" applyNumberFormat="1" applyFont="1" applyFill="1" applyBorder="1" applyAlignment="1" applyProtection="1">
      <alignment horizontal="center" vertical="center" wrapText="1"/>
    </xf>
    <xf numFmtId="0" fontId="35" fillId="28" borderId="0" xfId="0" applyNumberFormat="1" applyFont="1" applyFill="1" applyBorder="1" applyAlignment="1" applyProtection="1">
      <alignment horizontal="left" vertical="center"/>
    </xf>
    <xf numFmtId="0" fontId="35" fillId="32" borderId="0" xfId="0" applyNumberFormat="1" applyFont="1" applyFill="1" applyBorder="1" applyAlignment="1" applyProtection="1">
      <alignment horizontal="left" vertical="center"/>
    </xf>
    <xf numFmtId="0" fontId="35" fillId="31" borderId="0" xfId="0" applyNumberFormat="1" applyFont="1" applyFill="1" applyBorder="1" applyAlignment="1" applyProtection="1">
      <alignment horizontal="left" vertical="center" wrapText="1"/>
    </xf>
    <xf numFmtId="0" fontId="50" fillId="0" borderId="0" xfId="0" applyNumberFormat="1" applyFont="1" applyFill="1" applyBorder="1" applyAlignment="1" applyProtection="1">
      <alignment horizontal="center" wrapText="1"/>
    </xf>
    <xf numFmtId="0" fontId="0" fillId="34" borderId="0" xfId="0" applyFont="1" applyFill="1" applyBorder="1"/>
    <xf numFmtId="0" fontId="0" fillId="34" borderId="0" xfId="0" applyFont="1" applyFill="1" applyBorder="1" applyAlignment="1">
      <alignment vertical="center"/>
    </xf>
    <xf numFmtId="0" fontId="0" fillId="0" borderId="0" xfId="0" applyFont="1" applyBorder="1"/>
    <xf numFmtId="0" fontId="33" fillId="0" borderId="32" xfId="0" applyNumberFormat="1" applyFont="1" applyFill="1" applyBorder="1" applyAlignment="1" applyProtection="1">
      <alignment vertical="center" wrapText="1"/>
    </xf>
    <xf numFmtId="0" fontId="33" fillId="0" borderId="32" xfId="0" applyNumberFormat="1" applyFont="1" applyFill="1" applyBorder="1" applyAlignment="1" applyProtection="1">
      <alignment horizontal="center" vertical="center"/>
    </xf>
    <xf numFmtId="0" fontId="33"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2" xfId="0" applyNumberFormat="1" applyFont="1" applyFill="1" applyBorder="1" applyAlignment="1" applyProtection="1">
      <alignment horizontal="left" vertical="center" wrapText="1"/>
    </xf>
    <xf numFmtId="0" fontId="33" fillId="0" borderId="28" xfId="0" applyNumberFormat="1" applyFont="1" applyFill="1" applyBorder="1" applyAlignment="1" applyProtection="1">
      <alignment horizontal="center" vertical="center"/>
    </xf>
    <xf numFmtId="0" fontId="45" fillId="0" borderId="28" xfId="0" applyNumberFormat="1" applyFont="1" applyFill="1" applyBorder="1" applyAlignment="1" applyProtection="1">
      <alignment horizontal="left" vertical="center" wrapText="1"/>
    </xf>
    <xf numFmtId="0" fontId="33" fillId="0" borderId="33" xfId="0" applyNumberFormat="1" applyFont="1" applyFill="1" applyBorder="1" applyAlignment="1" applyProtection="1">
      <alignment vertical="center" wrapText="1"/>
    </xf>
    <xf numFmtId="0" fontId="33" fillId="0" borderId="33" xfId="0" applyNumberFormat="1" applyFont="1" applyFill="1" applyBorder="1" applyAlignment="1" applyProtection="1">
      <alignment horizontal="center" vertical="center"/>
    </xf>
    <xf numFmtId="0" fontId="33" fillId="0" borderId="33" xfId="0" applyNumberFormat="1" applyFont="1" applyFill="1" applyBorder="1" applyAlignment="1" applyProtection="1">
      <alignment horizontal="center" vertical="center" wrapText="1"/>
      <protection locked="0"/>
    </xf>
    <xf numFmtId="0" fontId="45" fillId="0" borderId="33"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left" vertical="center" wrapText="1"/>
    </xf>
    <xf numFmtId="0" fontId="33" fillId="0" borderId="31" xfId="0" applyNumberFormat="1" applyFont="1" applyFill="1" applyBorder="1" applyAlignment="1" applyProtection="1">
      <alignment vertical="center" wrapText="1"/>
    </xf>
    <xf numFmtId="0" fontId="33" fillId="0" borderId="28" xfId="0" applyNumberFormat="1" applyFont="1" applyFill="1" applyBorder="1" applyAlignment="1" applyProtection="1">
      <alignment vertical="center" wrapText="1"/>
      <protection locked="0"/>
    </xf>
    <xf numFmtId="0" fontId="33" fillId="0" borderId="33" xfId="0" applyNumberFormat="1" applyFont="1" applyFill="1" applyBorder="1" applyAlignment="1" applyProtection="1">
      <alignment horizontal="center" vertical="center" wrapText="1"/>
    </xf>
    <xf numFmtId="0" fontId="45" fillId="0" borderId="33" xfId="0" applyNumberFormat="1" applyFont="1" applyFill="1" applyBorder="1" applyAlignment="1" applyProtection="1">
      <alignment wrapText="1"/>
    </xf>
    <xf numFmtId="0" fontId="20" fillId="0" borderId="33" xfId="0" applyNumberFormat="1" applyFont="1" applyFill="1" applyBorder="1" applyAlignment="1" applyProtection="1">
      <alignment vertical="center" wrapText="1"/>
    </xf>
    <xf numFmtId="0" fontId="33" fillId="0" borderId="28" xfId="0" applyFont="1" applyBorder="1" applyAlignment="1">
      <alignment vertical="center" wrapText="1"/>
    </xf>
    <xf numFmtId="0" fontId="33" fillId="0" borderId="33" xfId="0" applyFont="1" applyBorder="1" applyAlignment="1">
      <alignment vertical="center" wrapText="1"/>
    </xf>
    <xf numFmtId="0" fontId="20" fillId="0" borderId="33" xfId="0" applyFont="1" applyFill="1" applyBorder="1" applyAlignment="1">
      <alignment vertical="center" wrapText="1"/>
    </xf>
    <xf numFmtId="0" fontId="20" fillId="0" borderId="31" xfId="0" applyFont="1" applyFill="1" applyBorder="1" applyAlignment="1">
      <alignment vertical="center" wrapText="1"/>
    </xf>
    <xf numFmtId="0" fontId="45" fillId="0" borderId="28" xfId="0" applyNumberFormat="1" applyFont="1" applyFill="1" applyBorder="1" applyAlignment="1" applyProtection="1">
      <alignment vertical="center" wrapText="1"/>
      <protection locked="0"/>
    </xf>
    <xf numFmtId="0" fontId="33" fillId="0" borderId="28" xfId="0" applyFont="1" applyFill="1" applyBorder="1" applyAlignment="1">
      <alignment vertical="center" wrapText="1"/>
    </xf>
    <xf numFmtId="0" fontId="33" fillId="0" borderId="33" xfId="0" applyFont="1" applyFill="1" applyBorder="1" applyAlignment="1">
      <alignment vertical="center" wrapText="1"/>
    </xf>
    <xf numFmtId="0" fontId="33" fillId="0" borderId="32" xfId="0" applyFont="1" applyFill="1" applyBorder="1" applyAlignment="1">
      <alignment vertical="center" wrapText="1"/>
    </xf>
    <xf numFmtId="0" fontId="33" fillId="0" borderId="32" xfId="0" applyNumberFormat="1" applyFont="1" applyFill="1" applyBorder="1" applyAlignment="1" applyProtection="1">
      <alignment horizontal="left" vertical="center" wrapText="1"/>
    </xf>
    <xf numFmtId="0" fontId="33" fillId="0" borderId="33" xfId="0" applyNumberFormat="1" applyFont="1" applyFill="1" applyBorder="1" applyAlignment="1" applyProtection="1">
      <alignment horizontal="left" vertical="center" wrapText="1"/>
    </xf>
    <xf numFmtId="0" fontId="41" fillId="0" borderId="28" xfId="0" applyFont="1" applyFill="1" applyBorder="1" applyAlignment="1" applyProtection="1">
      <alignment horizontal="left" vertical="center"/>
      <protection locked="0"/>
    </xf>
    <xf numFmtId="0" fontId="33" fillId="0" borderId="31" xfId="0" applyNumberFormat="1" applyFont="1" applyFill="1" applyBorder="1" applyAlignment="1" applyProtection="1">
      <alignment horizontal="center" vertical="center"/>
    </xf>
    <xf numFmtId="0" fontId="33" fillId="0" borderId="31" xfId="0" applyNumberFormat="1" applyFont="1" applyFill="1" applyBorder="1" applyAlignment="1" applyProtection="1">
      <alignment horizontal="center" vertical="center" wrapText="1"/>
      <protection locked="0"/>
    </xf>
    <xf numFmtId="0" fontId="45" fillId="0" borderId="31" xfId="0" applyNumberFormat="1" applyFont="1" applyFill="1" applyBorder="1" applyAlignment="1" applyProtection="1">
      <alignment horizontal="left" vertical="center" wrapText="1"/>
      <protection locked="0"/>
    </xf>
    <xf numFmtId="0" fontId="45" fillId="0" borderId="31" xfId="0" applyNumberFormat="1" applyFont="1" applyFill="1" applyBorder="1" applyAlignment="1" applyProtection="1">
      <alignment horizontal="left" vertical="center" wrapText="1"/>
    </xf>
    <xf numFmtId="0" fontId="33" fillId="0" borderId="33" xfId="0" applyFont="1" applyFill="1" applyBorder="1" applyAlignment="1">
      <alignment horizontal="center" vertical="center"/>
    </xf>
    <xf numFmtId="0" fontId="35" fillId="0" borderId="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vertical="center" wrapText="1"/>
    </xf>
    <xf numFmtId="0" fontId="33" fillId="0" borderId="30" xfId="0" applyNumberFormat="1" applyFont="1" applyFill="1" applyBorder="1" applyAlignment="1" applyProtection="1">
      <alignment horizontal="center" vertical="center" wrapText="1"/>
      <protection locked="0"/>
    </xf>
    <xf numFmtId="0" fontId="45" fillId="0" borderId="30" xfId="0" applyNumberFormat="1" applyFont="1" applyFill="1" applyBorder="1" applyAlignment="1" applyProtection="1">
      <alignment horizontal="left" vertical="center" wrapText="1"/>
      <protection locked="0"/>
    </xf>
    <xf numFmtId="0" fontId="33" fillId="0" borderId="30" xfId="0" applyNumberFormat="1" applyFont="1" applyFill="1" applyBorder="1" applyAlignment="1" applyProtection="1">
      <alignment horizontal="center" vertical="center"/>
    </xf>
    <xf numFmtId="0" fontId="45" fillId="0" borderId="30" xfId="0" applyNumberFormat="1" applyFont="1" applyFill="1" applyBorder="1" applyAlignment="1" applyProtection="1">
      <alignment horizontal="left" vertical="center" wrapText="1"/>
    </xf>
    <xf numFmtId="0" fontId="33" fillId="0" borderId="29" xfId="0" applyNumberFormat="1" applyFont="1" applyFill="1" applyBorder="1" applyAlignment="1" applyProtection="1">
      <alignment vertical="center" wrapText="1"/>
    </xf>
    <xf numFmtId="0" fontId="33" fillId="0" borderId="29" xfId="0" applyNumberFormat="1" applyFont="1" applyFill="1" applyBorder="1" applyAlignment="1" applyProtection="1">
      <alignment horizontal="center" vertical="center" wrapText="1"/>
    </xf>
    <xf numFmtId="0" fontId="33" fillId="0" borderId="29" xfId="0" applyNumberFormat="1" applyFont="1" applyFill="1" applyBorder="1" applyAlignment="1" applyProtection="1">
      <alignment horizontal="center" vertical="center" wrapText="1"/>
      <protection locked="0"/>
    </xf>
    <xf numFmtId="0" fontId="33" fillId="0" borderId="29" xfId="0" applyNumberFormat="1" applyFont="1" applyFill="1" applyBorder="1" applyAlignment="1" applyProtection="1">
      <alignment horizontal="left" vertical="center" wrapText="1"/>
    </xf>
    <xf numFmtId="0" fontId="33" fillId="0" borderId="26" xfId="0" applyNumberFormat="1" applyFont="1" applyFill="1" applyBorder="1" applyAlignment="1" applyProtection="1">
      <alignment horizontal="center" vertical="center"/>
    </xf>
    <xf numFmtId="0" fontId="33" fillId="0" borderId="26"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left" vertical="center" wrapText="1"/>
    </xf>
    <xf numFmtId="0" fontId="33" fillId="0" borderId="26" xfId="0" applyFont="1" applyFill="1" applyBorder="1" applyAlignment="1">
      <alignment vertical="center" wrapText="1"/>
    </xf>
    <xf numFmtId="0" fontId="45" fillId="0" borderId="26" xfId="0" applyNumberFormat="1" applyFont="1" applyFill="1" applyBorder="1" applyAlignment="1" applyProtection="1">
      <alignment horizontal="left" vertical="center" wrapText="1"/>
      <protection locked="0"/>
    </xf>
    <xf numFmtId="0" fontId="45" fillId="0" borderId="26" xfId="0" applyNumberFormat="1" applyFont="1" applyFill="1" applyBorder="1" applyAlignment="1" applyProtection="1">
      <alignment wrapText="1"/>
    </xf>
    <xf numFmtId="0" fontId="20" fillId="0" borderId="26" xfId="0" applyNumberFormat="1" applyFont="1" applyFill="1" applyBorder="1" applyAlignment="1" applyProtection="1">
      <alignment vertical="center" wrapText="1"/>
    </xf>
    <xf numFmtId="0" fontId="60" fillId="0" borderId="0" xfId="0" applyFont="1"/>
    <xf numFmtId="0" fontId="61" fillId="0" borderId="31" xfId="0" applyFont="1" applyBorder="1" applyAlignment="1">
      <alignment horizontal="center" vertical="center" wrapText="1"/>
    </xf>
    <xf numFmtId="0" fontId="61" fillId="0" borderId="0" xfId="0" applyFont="1"/>
    <xf numFmtId="0" fontId="60" fillId="0" borderId="31" xfId="0" applyFont="1" applyBorder="1" applyAlignment="1">
      <alignment horizontal="center" vertical="center" wrapText="1"/>
    </xf>
    <xf numFmtId="0" fontId="60" fillId="0" borderId="31" xfId="0" applyFont="1" applyBorder="1" applyAlignment="1">
      <alignment horizontal="center" wrapText="1"/>
    </xf>
    <xf numFmtId="0" fontId="66" fillId="0" borderId="31" xfId="0" applyFont="1" applyBorder="1" applyAlignment="1">
      <alignment horizontal="left" vertical="center" wrapText="1"/>
    </xf>
    <xf numFmtId="0" fontId="40" fillId="0" borderId="31" xfId="0" applyFont="1" applyBorder="1" applyAlignment="1">
      <alignment horizontal="center" vertical="center" wrapText="1"/>
    </xf>
    <xf numFmtId="0" fontId="60" fillId="0" borderId="31" xfId="0" applyFont="1" applyBorder="1" applyAlignment="1">
      <alignment horizontal="left" vertical="center" wrapText="1"/>
    </xf>
    <xf numFmtId="0" fontId="33" fillId="0" borderId="31" xfId="0" applyNumberFormat="1" applyFont="1" applyFill="1" applyBorder="1" applyAlignment="1" applyProtection="1">
      <alignment horizontal="center" vertical="center" wrapText="1"/>
    </xf>
    <xf numFmtId="0" fontId="60" fillId="0" borderId="0" xfId="0" applyFont="1" applyAlignment="1">
      <alignment horizontal="center" vertical="center"/>
    </xf>
    <xf numFmtId="0" fontId="60" fillId="0" borderId="0" xfId="0" applyFont="1" applyAlignment="1">
      <alignment wrapText="1"/>
    </xf>
    <xf numFmtId="0" fontId="60" fillId="0" borderId="0" xfId="0" applyFont="1" applyAlignment="1">
      <alignment horizontal="center"/>
    </xf>
    <xf numFmtId="0" fontId="66" fillId="0" borderId="0" xfId="0" applyFont="1" applyAlignment="1">
      <alignment horizontal="left" vertical="center" wrapText="1"/>
    </xf>
    <xf numFmtId="0" fontId="60" fillId="0" borderId="0" xfId="0" applyFont="1" applyAlignment="1">
      <alignment horizontal="left" vertical="center"/>
    </xf>
    <xf numFmtId="0" fontId="60" fillId="0" borderId="31" xfId="0" applyFont="1" applyFill="1" applyBorder="1" applyAlignment="1">
      <alignment horizontal="center" vertical="center" wrapText="1"/>
    </xf>
    <xf numFmtId="0" fontId="60" fillId="0" borderId="31" xfId="0" applyNumberFormat="1" applyFont="1" applyFill="1" applyBorder="1" applyAlignment="1" applyProtection="1">
      <alignment horizontal="left" vertical="center" wrapText="1"/>
    </xf>
    <xf numFmtId="0" fontId="60" fillId="0" borderId="31" xfId="0" applyNumberFormat="1" applyFont="1" applyFill="1" applyBorder="1" applyAlignment="1" applyProtection="1">
      <alignment horizontal="center" vertical="center" wrapText="1"/>
    </xf>
    <xf numFmtId="0" fontId="66" fillId="0" borderId="31" xfId="0" applyNumberFormat="1" applyFont="1" applyFill="1" applyBorder="1" applyAlignment="1" applyProtection="1">
      <alignment horizontal="left" vertical="center" wrapText="1"/>
    </xf>
    <xf numFmtId="0" fontId="60" fillId="0" borderId="31" xfId="0" applyFont="1" applyFill="1" applyBorder="1" applyAlignment="1">
      <alignment horizontal="left" vertical="center" wrapText="1"/>
    </xf>
    <xf numFmtId="0" fontId="60" fillId="0" borderId="0" xfId="0" applyFont="1" applyFill="1"/>
    <xf numFmtId="165" fontId="25" fillId="36" borderId="9" xfId="63" applyNumberFormat="1" applyFont="1" applyFill="1" applyBorder="1" applyAlignment="1" applyProtection="1">
      <alignment horizontal="center" vertical="center"/>
      <protection locked="0"/>
    </xf>
    <xf numFmtId="0" fontId="29" fillId="36" borderId="16" xfId="63" applyFont="1" applyFill="1" applyBorder="1" applyAlignment="1">
      <alignment vertical="center" wrapText="1"/>
    </xf>
    <xf numFmtId="0" fontId="29" fillId="36" borderId="17" xfId="63" applyFont="1" applyFill="1" applyBorder="1" applyAlignment="1">
      <alignment vertical="center" wrapText="1"/>
    </xf>
    <xf numFmtId="0" fontId="32" fillId="36" borderId="9" xfId="63" applyFont="1" applyFill="1" applyBorder="1" applyAlignment="1">
      <alignment horizontal="center" vertical="center" wrapText="1"/>
    </xf>
    <xf numFmtId="0" fontId="32" fillId="36" borderId="19" xfId="63" applyFont="1" applyFill="1" applyBorder="1" applyAlignment="1">
      <alignment horizontal="center" vertical="center" wrapText="1"/>
    </xf>
    <xf numFmtId="0" fontId="62" fillId="38" borderId="31" xfId="0" applyNumberFormat="1" applyFont="1" applyFill="1" applyBorder="1" applyAlignment="1" applyProtection="1">
      <alignment horizontal="left" vertical="center" wrapText="1"/>
    </xf>
    <xf numFmtId="0" fontId="62" fillId="37" borderId="31" xfId="0" applyNumberFormat="1" applyFont="1" applyFill="1" applyBorder="1" applyAlignment="1" applyProtection="1">
      <alignment horizontal="center" vertical="center" wrapText="1"/>
    </xf>
    <xf numFmtId="0" fontId="63" fillId="37" borderId="31" xfId="0" applyNumberFormat="1" applyFont="1" applyFill="1" applyBorder="1" applyAlignment="1" applyProtection="1">
      <alignment horizontal="left" vertical="center" wrapText="1"/>
    </xf>
    <xf numFmtId="0" fontId="64" fillId="37" borderId="31" xfId="0" applyFont="1" applyFill="1" applyBorder="1" applyAlignment="1">
      <alignment horizontal="center" vertical="center" wrapText="1"/>
    </xf>
    <xf numFmtId="0" fontId="65" fillId="37" borderId="31" xfId="0" applyFont="1" applyFill="1" applyBorder="1" applyAlignment="1">
      <alignment horizontal="left" vertical="center" wrapText="1"/>
    </xf>
    <xf numFmtId="0" fontId="57" fillId="39" borderId="31" xfId="0" applyNumberFormat="1" applyFont="1" applyFill="1" applyBorder="1" applyAlignment="1" applyProtection="1">
      <alignment horizontal="left" vertical="center" wrapText="1"/>
    </xf>
    <xf numFmtId="0" fontId="57" fillId="39" borderId="31" xfId="0" applyNumberFormat="1" applyFont="1" applyFill="1" applyBorder="1" applyAlignment="1" applyProtection="1">
      <alignment horizontal="center" vertical="center"/>
    </xf>
    <xf numFmtId="0" fontId="57" fillId="39" borderId="31" xfId="0" applyNumberFormat="1" applyFont="1" applyFill="1" applyBorder="1" applyAlignment="1" applyProtection="1">
      <alignment horizontal="center" vertical="center" wrapText="1"/>
      <protection locked="0"/>
    </xf>
    <xf numFmtId="0" fontId="58" fillId="39" borderId="31" xfId="0" applyNumberFormat="1" applyFont="1" applyFill="1" applyBorder="1" applyAlignment="1" applyProtection="1">
      <alignment horizontal="left" vertical="center" wrapText="1"/>
      <protection locked="0"/>
    </xf>
    <xf numFmtId="0" fontId="58" fillId="37" borderId="31" xfId="0" applyNumberFormat="1" applyFont="1" applyFill="1" applyBorder="1" applyAlignment="1" applyProtection="1">
      <alignment vertical="center" wrapText="1"/>
    </xf>
    <xf numFmtId="0" fontId="57" fillId="36" borderId="31" xfId="0" applyNumberFormat="1" applyFont="1" applyFill="1" applyBorder="1" applyAlignment="1" applyProtection="1">
      <alignment horizontal="center" vertical="center" wrapText="1"/>
    </xf>
    <xf numFmtId="0" fontId="57" fillId="36" borderId="31" xfId="0" applyNumberFormat="1" applyFont="1" applyFill="1" applyBorder="1" applyAlignment="1" applyProtection="1">
      <alignment horizontal="left" vertical="center" wrapText="1"/>
    </xf>
    <xf numFmtId="0" fontId="57" fillId="36" borderId="31" xfId="0" applyNumberFormat="1" applyFont="1" applyFill="1" applyBorder="1" applyAlignment="1" applyProtection="1">
      <alignment horizontal="center" vertical="center"/>
    </xf>
    <xf numFmtId="0" fontId="57" fillId="36" borderId="31" xfId="0" applyNumberFormat="1" applyFont="1" applyFill="1" applyBorder="1" applyAlignment="1" applyProtection="1">
      <alignment horizontal="center" vertical="center" wrapText="1"/>
      <protection locked="0"/>
    </xf>
    <xf numFmtId="0" fontId="58" fillId="36" borderId="31" xfId="0" applyNumberFormat="1" applyFont="1" applyFill="1" applyBorder="1" applyAlignment="1" applyProtection="1">
      <alignment horizontal="left" vertical="center" wrapText="1"/>
      <protection locked="0"/>
    </xf>
    <xf numFmtId="0" fontId="58" fillId="37" borderId="31" xfId="0" applyNumberFormat="1" applyFont="1" applyFill="1" applyBorder="1" applyAlignment="1" applyProtection="1">
      <alignment horizontal="left" vertical="center" wrapText="1"/>
    </xf>
    <xf numFmtId="0" fontId="57" fillId="36" borderId="31" xfId="0" applyNumberFormat="1" applyFont="1" applyFill="1" applyBorder="1" applyAlignment="1" applyProtection="1">
      <alignment horizontal="left" vertical="center"/>
    </xf>
    <xf numFmtId="0" fontId="58" fillId="36" borderId="31" xfId="0" applyNumberFormat="1" applyFont="1" applyFill="1" applyBorder="1" applyAlignment="1" applyProtection="1">
      <alignment horizontal="left" vertical="center" wrapText="1"/>
    </xf>
    <xf numFmtId="0" fontId="60" fillId="0" borderId="33" xfId="0" applyNumberFormat="1" applyFont="1" applyFill="1" applyBorder="1" applyAlignment="1" applyProtection="1">
      <alignment vertical="center" wrapText="1"/>
    </xf>
    <xf numFmtId="0" fontId="35" fillId="0" borderId="28" xfId="0" applyNumberFormat="1" applyFont="1" applyFill="1" applyBorder="1" applyAlignment="1" applyProtection="1">
      <alignment vertical="center" wrapText="1"/>
    </xf>
    <xf numFmtId="0" fontId="35" fillId="0" borderId="28" xfId="0" applyFont="1" applyFill="1" applyBorder="1" applyAlignment="1">
      <alignment vertical="center" wrapText="1"/>
    </xf>
    <xf numFmtId="0" fontId="35" fillId="0" borderId="32" xfId="0" applyNumberFormat="1" applyFont="1" applyFill="1" applyBorder="1" applyAlignment="1" applyProtection="1">
      <alignment vertical="center" wrapText="1"/>
    </xf>
    <xf numFmtId="0" fontId="35" fillId="0" borderId="28" xfId="0" applyFont="1" applyFill="1" applyBorder="1" applyAlignment="1">
      <alignment horizontal="left" vertical="center" wrapText="1"/>
    </xf>
    <xf numFmtId="0" fontId="35" fillId="0" borderId="33" xfId="0" applyFont="1" applyFill="1" applyBorder="1" applyAlignment="1">
      <alignment vertical="center"/>
    </xf>
    <xf numFmtId="165" fontId="25" fillId="39" borderId="37" xfId="63" applyNumberFormat="1" applyFont="1" applyFill="1" applyBorder="1" applyAlignment="1" applyProtection="1">
      <alignment horizontal="center" vertical="center"/>
      <protection locked="0"/>
    </xf>
    <xf numFmtId="0" fontId="33" fillId="0" borderId="38" xfId="0" applyNumberFormat="1" applyFont="1" applyFill="1" applyBorder="1" applyAlignment="1" applyProtection="1">
      <alignment vertical="center" wrapText="1"/>
    </xf>
    <xf numFmtId="0" fontId="33" fillId="0" borderId="38" xfId="0" applyNumberFormat="1" applyFont="1" applyFill="1" applyBorder="1" applyAlignment="1" applyProtection="1">
      <alignment horizontal="center" vertical="center"/>
    </xf>
    <xf numFmtId="0" fontId="33" fillId="0" borderId="38"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left" vertical="center" wrapText="1"/>
      <protection locked="0"/>
    </xf>
    <xf numFmtId="0" fontId="45" fillId="0" borderId="38" xfId="0" applyNumberFormat="1" applyFont="1" applyFill="1" applyBorder="1" applyAlignment="1" applyProtection="1">
      <alignment horizontal="left" vertical="center" wrapText="1"/>
    </xf>
    <xf numFmtId="0" fontId="33" fillId="0" borderId="29" xfId="0" applyNumberFormat="1" applyFont="1" applyFill="1" applyBorder="1" applyAlignment="1" applyProtection="1">
      <alignment horizontal="center" vertical="center"/>
    </xf>
    <xf numFmtId="0" fontId="45" fillId="0" borderId="29" xfId="0" applyNumberFormat="1" applyFont="1" applyFill="1" applyBorder="1" applyAlignment="1" applyProtection="1">
      <alignment horizontal="left" vertical="center" wrapText="1"/>
      <protection locked="0"/>
    </xf>
    <xf numFmtId="0" fontId="45" fillId="0" borderId="29" xfId="0" applyNumberFormat="1" applyFont="1" applyFill="1" applyBorder="1" applyAlignment="1" applyProtection="1">
      <alignment horizontal="left" vertical="center" wrapText="1"/>
    </xf>
    <xf numFmtId="0" fontId="33" fillId="0" borderId="39" xfId="0" applyNumberFormat="1" applyFont="1" applyFill="1" applyBorder="1" applyAlignment="1" applyProtection="1">
      <alignment vertical="center" wrapText="1"/>
    </xf>
    <xf numFmtId="0" fontId="33" fillId="0" borderId="39" xfId="0" applyNumberFormat="1" applyFont="1" applyFill="1" applyBorder="1" applyAlignment="1" applyProtection="1">
      <alignment horizontal="center" vertical="center"/>
    </xf>
    <xf numFmtId="0" fontId="33" fillId="0" borderId="39" xfId="0" applyNumberFormat="1" applyFont="1" applyFill="1" applyBorder="1" applyAlignment="1" applyProtection="1">
      <alignment horizontal="center" vertical="center" wrapText="1"/>
      <protection locked="0"/>
    </xf>
    <xf numFmtId="0" fontId="45" fillId="0" borderId="39" xfId="0" applyNumberFormat="1" applyFont="1" applyFill="1" applyBorder="1" applyAlignment="1" applyProtection="1">
      <alignment horizontal="left" vertical="center" wrapText="1"/>
      <protection locked="0"/>
    </xf>
    <xf numFmtId="0" fontId="45" fillId="0" borderId="39" xfId="0" applyNumberFormat="1" applyFont="1" applyFill="1" applyBorder="1" applyAlignment="1" applyProtection="1">
      <alignment horizontal="left" vertical="center" wrapText="1"/>
    </xf>
    <xf numFmtId="0" fontId="60" fillId="0" borderId="40" xfId="0" applyFont="1" applyBorder="1" applyAlignment="1">
      <alignment horizontal="center" vertical="center" wrapText="1"/>
    </xf>
    <xf numFmtId="0" fontId="60" fillId="0" borderId="40" xfId="0" applyFont="1" applyBorder="1" applyAlignment="1">
      <alignment horizontal="center" wrapText="1"/>
    </xf>
    <xf numFmtId="0" fontId="66" fillId="0" borderId="40" xfId="0" applyFont="1" applyBorder="1" applyAlignment="1">
      <alignment horizontal="left" vertical="center" wrapText="1"/>
    </xf>
    <xf numFmtId="0" fontId="60" fillId="0" borderId="40" xfId="0" applyFont="1" applyBorder="1" applyAlignment="1">
      <alignment horizontal="left" vertical="center" wrapText="1"/>
    </xf>
    <xf numFmtId="0" fontId="29" fillId="36" borderId="9" xfId="63" applyFont="1" applyFill="1" applyBorder="1" applyAlignment="1">
      <alignment horizontal="left" vertical="center" wrapText="1"/>
    </xf>
    <xf numFmtId="0" fontId="21" fillId="0" borderId="0" xfId="63" applyFont="1" applyBorder="1" applyAlignment="1">
      <alignment horizontal="center" vertical="center" textRotation="90"/>
    </xf>
    <xf numFmtId="0" fontId="26" fillId="36" borderId="9" xfId="63" applyFont="1" applyFill="1" applyBorder="1" applyAlignment="1">
      <alignment horizontal="center" vertical="center"/>
    </xf>
    <xf numFmtId="0" fontId="28" fillId="35" borderId="9" xfId="63" applyFont="1" applyFill="1" applyBorder="1" applyAlignment="1" applyProtection="1">
      <alignment horizontal="center" vertical="center"/>
      <protection locked="0"/>
    </xf>
    <xf numFmtId="0" fontId="29" fillId="36" borderId="9" xfId="63" applyFont="1" applyFill="1" applyBorder="1" applyAlignment="1" applyProtection="1">
      <alignment horizontal="center" vertical="center" wrapText="1"/>
      <protection locked="0"/>
    </xf>
    <xf numFmtId="165" fontId="25" fillId="36" borderId="9" xfId="63" applyNumberFormat="1" applyFont="1" applyFill="1" applyBorder="1" applyAlignment="1" applyProtection="1">
      <alignment horizontal="center" vertical="center"/>
      <protection locked="0"/>
    </xf>
    <xf numFmtId="0" fontId="25" fillId="36" borderId="9" xfId="63" applyFont="1" applyFill="1" applyBorder="1" applyAlignment="1" applyProtection="1">
      <alignment horizontal="center" vertical="center"/>
      <protection locked="0"/>
    </xf>
    <xf numFmtId="0" fontId="20" fillId="0" borderId="11" xfId="63" applyFont="1" applyFill="1" applyBorder="1" applyAlignment="1">
      <alignment horizontal="right" vertical="center"/>
    </xf>
    <xf numFmtId="0" fontId="29" fillId="36" borderId="16" xfId="63" applyFont="1" applyFill="1" applyBorder="1" applyAlignment="1">
      <alignment horizontal="left" vertical="center" wrapText="1"/>
    </xf>
    <xf numFmtId="0" fontId="67" fillId="36" borderId="9" xfId="63" applyFont="1" applyFill="1" applyBorder="1" applyAlignment="1">
      <alignment horizontal="left" vertical="center" wrapText="1"/>
    </xf>
    <xf numFmtId="0" fontId="59" fillId="37" borderId="34" xfId="0" applyFont="1" applyFill="1" applyBorder="1" applyAlignment="1">
      <alignment horizontal="center" vertical="center"/>
    </xf>
    <xf numFmtId="0" fontId="59" fillId="37" borderId="35" xfId="0" applyFont="1" applyFill="1" applyBorder="1" applyAlignment="1">
      <alignment horizontal="center" vertical="center"/>
    </xf>
    <xf numFmtId="0" fontId="59" fillId="37" borderId="36" xfId="0" applyFont="1" applyFill="1" applyBorder="1" applyAlignment="1">
      <alignment horizontal="center" vertical="center"/>
    </xf>
    <xf numFmtId="0" fontId="60" fillId="0" borderId="40" xfId="0" applyFont="1" applyBorder="1" applyAlignment="1">
      <alignment vertical="center" wrapText="1"/>
    </xf>
    <xf numFmtId="0" fontId="60" fillId="0" borderId="31" xfId="0" applyFont="1" applyBorder="1" applyAlignment="1">
      <alignment vertical="center" wrapText="1"/>
    </xf>
  </cellXfs>
  <cellStyles count="83">
    <cellStyle name="20 % - Accent1 2" xfId="7"/>
    <cellStyle name="20 % - Accent2 2" xfId="8"/>
    <cellStyle name="20 % - Accent3 2" xfId="9"/>
    <cellStyle name="20 % - Accent4 2" xfId="10"/>
    <cellStyle name="20 % - Accent5 2" xfId="11"/>
    <cellStyle name="20 % - Accent6 2" xfId="12"/>
    <cellStyle name="20% - Accent1" xfId="1"/>
    <cellStyle name="20% - Accent2" xfId="2"/>
    <cellStyle name="20% - Accent3" xfId="3"/>
    <cellStyle name="20% - Accent4" xfId="4"/>
    <cellStyle name="20% - Accent5" xfId="5"/>
    <cellStyle name="20% - Accent6" xfId="6"/>
    <cellStyle name="40 % - Accent1 2" xfId="19"/>
    <cellStyle name="40 % - Accent2 2" xfId="20"/>
    <cellStyle name="40 % - Accent3 2" xfId="21"/>
    <cellStyle name="40 % - Accent4 2" xfId="22"/>
    <cellStyle name="40 % - Accent5 2" xfId="23"/>
    <cellStyle name="40 % - Accent6 2" xfId="24"/>
    <cellStyle name="40% - Accent1" xfId="13"/>
    <cellStyle name="40% - Accent2" xfId="14"/>
    <cellStyle name="40% - Accent3" xfId="15"/>
    <cellStyle name="40% - Accent4" xfId="16"/>
    <cellStyle name="40% - Accent5" xfId="17"/>
    <cellStyle name="40% - Accent6" xfId="18"/>
    <cellStyle name="60 % - Accent1 2" xfId="31"/>
    <cellStyle name="60 % - Accent2 2" xfId="32"/>
    <cellStyle name="60 % - Accent3 2" xfId="33"/>
    <cellStyle name="60 % - Accent4 2" xfId="34"/>
    <cellStyle name="60 % - Accent5 2" xfId="35"/>
    <cellStyle name="60 % - Accent6 2" xfId="36"/>
    <cellStyle name="60% - Accent1" xfId="25"/>
    <cellStyle name="60% - Accent2" xfId="26"/>
    <cellStyle name="60% - Accent3" xfId="27"/>
    <cellStyle name="60% - Accent4" xfId="28"/>
    <cellStyle name="60% - Accent5" xfId="29"/>
    <cellStyle name="60% - Accent6" xfId="30"/>
    <cellStyle name="Accent1 2" xfId="37"/>
    <cellStyle name="Accent2 2" xfId="38"/>
    <cellStyle name="Accent3 2" xfId="39"/>
    <cellStyle name="Accent4 2" xfId="40"/>
    <cellStyle name="Accent5 2" xfId="41"/>
    <cellStyle name="Accent6 2" xfId="42"/>
    <cellStyle name="Avertissement 2" xfId="43"/>
    <cellStyle name="Bad" xfId="44"/>
    <cellStyle name="Calcul 2" xfId="45"/>
    <cellStyle name="Calculation" xfId="46"/>
    <cellStyle name="Cellule liée 2" xfId="47"/>
    <cellStyle name="Check Cell" xfId="48"/>
    <cellStyle name="Commentaire 2" xfId="49"/>
    <cellStyle name="Entrée 2" xfId="50"/>
    <cellStyle name="Explanatory Text" xfId="51"/>
    <cellStyle name="Good" xfId="52"/>
    <cellStyle name="Heading 1" xfId="53"/>
    <cellStyle name="Heading 2" xfId="54"/>
    <cellStyle name="Heading 3" xfId="55"/>
    <cellStyle name="Heading 4" xfId="56"/>
    <cellStyle name="Input" xfId="57"/>
    <cellStyle name="Insatisfaisant 2" xfId="58"/>
    <cellStyle name="Linked Cell" xfId="59"/>
    <cellStyle name="Neutral" xfId="60"/>
    <cellStyle name="Neutre 2" xfId="61"/>
    <cellStyle name="Normal" xfId="0" builtinId="0"/>
    <cellStyle name="Normal 2" xfId="62"/>
    <cellStyle name="Normal 2 2" xfId="63"/>
    <cellStyle name="Normal 2 3" xfId="64"/>
    <cellStyle name="Normal 3" xfId="65"/>
    <cellStyle name="Normal 4" xfId="66"/>
    <cellStyle name="Normal_Table_de_correspondance_18062009_pour_site_internet" xfId="67"/>
    <cellStyle name="Note" xfId="68"/>
    <cellStyle name="Output" xfId="69"/>
    <cellStyle name="Satisfaisant 2" xfId="70"/>
    <cellStyle name="Sortie 2" xfId="71"/>
    <cellStyle name="styPerc1d" xfId="72"/>
    <cellStyle name="Texte explicatif 2" xfId="73"/>
    <cellStyle name="Title" xfId="74"/>
    <cellStyle name="Titre 1" xfId="75"/>
    <cellStyle name="Titre 1 2" xfId="76"/>
    <cellStyle name="Titre 2 2" xfId="77"/>
    <cellStyle name="Titre 3 2" xfId="78"/>
    <cellStyle name="Titre 4 2" xfId="79"/>
    <cellStyle name="Total 2" xfId="80"/>
    <cellStyle name="Vérification 2" xfId="81"/>
    <cellStyle name="Warning Text" xfId="82"/>
  </cellStyles>
  <dxfs count="54">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9A54E"/>
      <rgbColor rgb="00800080"/>
      <rgbColor rgb="004198AF"/>
      <rgbColor rgb="00C0C0C0"/>
      <rgbColor rgb="00808080"/>
      <rgbColor rgb="0093A9CF"/>
      <rgbColor rgb="00AA4643"/>
      <rgbColor rgb="00FFFFCC"/>
      <rgbColor rgb="00CCFFFF"/>
      <rgbColor rgb="00660066"/>
      <rgbColor rgb="00FF8080"/>
      <rgbColor rgb="000066CC"/>
      <rgbColor rgb="00CCCCFF"/>
      <rgbColor rgb="00000080"/>
      <rgbColor rgb="00D19392"/>
      <rgbColor rgb="00DB843D"/>
      <rgbColor rgb="0000FFFF"/>
      <rgbColor rgb="00800080"/>
      <rgbColor rgb="00800000"/>
      <rgbColor rgb="004F81BD"/>
      <rgbColor rgb="000000FF"/>
      <rgbColor rgb="00A99BBD"/>
      <rgbColor rgb="00B9CD96"/>
      <rgbColor rgb="00CCFFCC"/>
      <rgbColor rgb="00FFFF99"/>
      <rgbColor rgb="0099CCFF"/>
      <rgbColor rgb="00FF99CC"/>
      <rgbColor rgb="00CC99FF"/>
      <rgbColor rgb="00FFCC99"/>
      <rgbColor rgb="004572A7"/>
      <rgbColor rgb="0033CCCC"/>
      <rgbColor rgb="0099CC00"/>
      <rgbColor rgb="00FFCC00"/>
      <rgbColor rgb="00FF9900"/>
      <rgbColor rgb="00FF6600"/>
      <rgbColor rgb="00666699"/>
      <rgbColor rgb="00969696"/>
      <rgbColor rgb="00003366"/>
      <rgbColor rgb="00339966"/>
      <rgbColor rgb="00003300"/>
      <rgbColor rgb="00333300"/>
      <rgbColor rgb="00993300"/>
      <rgbColor rgb="0071588F"/>
      <rgbColor rgb="00333399"/>
      <rgbColor rgb="00333333"/>
    </indexedColors>
    <mruColors>
      <color rgb="FF283C89"/>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hPercent val="160"/>
      <c:rotY val="14"/>
      <c:depthPercent val="100"/>
      <c:rAngAx val="1"/>
    </c:view3D>
    <c:floor>
      <c:thickness val="0"/>
      <c:spPr>
        <a:noFill/>
        <a:ln w="3175">
          <a:solidFill>
            <a:srgbClr val="808080"/>
          </a:solidFill>
          <a:prstDash val="solid"/>
        </a:ln>
      </c:spPr>
    </c:floor>
    <c:sideWall>
      <c:thickness val="0"/>
      <c:spPr>
        <a:noFill/>
        <a:ln w="25400">
          <a:noFill/>
        </a:ln>
      </c:spPr>
    </c:sideWall>
    <c:backWall>
      <c:thickness val="0"/>
      <c:spPr>
        <a:noFill/>
        <a:ln w="25400">
          <a:noFill/>
        </a:ln>
      </c:spPr>
    </c:backWall>
    <c:plotArea>
      <c:layout>
        <c:manualLayout>
          <c:layoutTarget val="inner"/>
          <c:xMode val="edge"/>
          <c:yMode val="edge"/>
          <c:x val="0.38533706419925606"/>
          <c:y val="8.3933050277864296E-2"/>
          <c:w val="0.58482572132895849"/>
          <c:h val="0.90168076869934222"/>
        </c:manualLayout>
      </c:layout>
      <c:bar3DChart>
        <c:barDir val="bar"/>
        <c:grouping val="clustered"/>
        <c:varyColors val="0"/>
        <c:ser>
          <c:idx val="0"/>
          <c:order val="0"/>
          <c:spPr>
            <a:solidFill>
              <a:srgbClr val="4F81BD"/>
            </a:solidFill>
            <a:ln w="25400">
              <a:noFill/>
            </a:ln>
          </c:spPr>
          <c:invertIfNegative val="0"/>
          <c:dPt>
            <c:idx val="0"/>
            <c:invertIfNegative val="0"/>
            <c:bubble3D val="0"/>
            <c:spPr>
              <a:solidFill>
                <a:srgbClr val="4572A7"/>
              </a:solidFill>
              <a:ln w="25400">
                <a:noFill/>
              </a:ln>
            </c:spPr>
          </c:dPt>
          <c:dPt>
            <c:idx val="1"/>
            <c:invertIfNegative val="0"/>
            <c:bubble3D val="0"/>
            <c:spPr>
              <a:solidFill>
                <a:srgbClr val="AA4643"/>
              </a:solidFill>
              <a:ln w="25400">
                <a:noFill/>
              </a:ln>
            </c:spPr>
          </c:dPt>
          <c:dPt>
            <c:idx val="2"/>
            <c:invertIfNegative val="0"/>
            <c:bubble3D val="0"/>
            <c:spPr>
              <a:solidFill>
                <a:srgbClr val="89A54E"/>
              </a:solidFill>
              <a:ln w="25400">
                <a:noFill/>
              </a:ln>
            </c:spPr>
          </c:dPt>
          <c:dPt>
            <c:idx val="3"/>
            <c:invertIfNegative val="0"/>
            <c:bubble3D val="0"/>
            <c:spPr>
              <a:solidFill>
                <a:srgbClr val="71588F"/>
              </a:solidFill>
              <a:ln w="25400">
                <a:noFill/>
              </a:ln>
            </c:spPr>
          </c:dPt>
          <c:dPt>
            <c:idx val="4"/>
            <c:invertIfNegative val="0"/>
            <c:bubble3D val="0"/>
            <c:spPr>
              <a:solidFill>
                <a:srgbClr val="4198AF"/>
              </a:solidFill>
              <a:ln w="25400">
                <a:noFill/>
              </a:ln>
            </c:spPr>
          </c:dPt>
          <c:dPt>
            <c:idx val="5"/>
            <c:invertIfNegative val="0"/>
            <c:bubble3D val="0"/>
            <c:spPr>
              <a:solidFill>
                <a:srgbClr val="DB843D"/>
              </a:solidFill>
              <a:ln w="25400">
                <a:noFill/>
              </a:ln>
            </c:spPr>
          </c:dPt>
          <c:dPt>
            <c:idx val="6"/>
            <c:invertIfNegative val="0"/>
            <c:bubble3D val="0"/>
            <c:spPr>
              <a:solidFill>
                <a:srgbClr val="93A9CF"/>
              </a:solidFill>
              <a:ln w="25400">
                <a:noFill/>
              </a:ln>
            </c:spPr>
          </c:dPt>
          <c:dPt>
            <c:idx val="7"/>
            <c:invertIfNegative val="0"/>
            <c:bubble3D val="0"/>
            <c:spPr>
              <a:solidFill>
                <a:srgbClr val="D19392"/>
              </a:solidFill>
              <a:ln w="25400">
                <a:noFill/>
              </a:ln>
            </c:spPr>
          </c:dPt>
          <c:dPt>
            <c:idx val="8"/>
            <c:invertIfNegative val="0"/>
            <c:bubble3D val="0"/>
            <c:spPr>
              <a:solidFill>
                <a:srgbClr val="B9CD96"/>
              </a:solidFill>
              <a:ln w="25400">
                <a:noFill/>
              </a:ln>
            </c:spPr>
          </c:dPt>
          <c:dPt>
            <c:idx val="9"/>
            <c:invertIfNegative val="0"/>
            <c:bubble3D val="0"/>
            <c:spPr>
              <a:solidFill>
                <a:srgbClr val="A99BBD"/>
              </a:solidFill>
              <a:ln w="25400">
                <a:noFill/>
              </a:ln>
            </c:spPr>
          </c:dPt>
          <c:dLbls>
            <c:spPr>
              <a:noFill/>
              <a:ln w="25400">
                <a:noFill/>
              </a:ln>
            </c:spPr>
            <c:txPr>
              <a:bodyPr/>
              <a:lstStyle/>
              <a:p>
                <a:pPr>
                  <a:defRPr sz="10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 GLOBAL'!$C$166:$C$176</c:f>
              <c:strCache>
                <c:ptCount val="11"/>
                <c:pt idx="0">
                  <c:v>11 – LES DISPOSITIONS DE MANAGEMENT</c:v>
                </c:pt>
                <c:pt idx="1">
                  <c:v>10 - LE DEVELOPPEMENT DURABLE</c:v>
                </c:pt>
                <c:pt idx="2">
                  <c:v>9 - LE SUIVI DE LA QUALITE ET LA FIDELISATION DU CLIENT</c:v>
                </c:pt>
                <c:pt idx="3">
                  <c:v>8 - LE BAR (si existant)</c:v>
                </c:pt>
                <c:pt idx="4">
                  <c:v>7 - LES ESPACES ET SERVICES COMMUNS</c:v>
                </c:pt>
                <c:pt idx="5">
                  <c:v>6 - LES PRODUITS DE LA TABLE</c:v>
                </c:pt>
                <c:pt idx="6">
                  <c:v>5 - LA SALLE DE RESTAURANT</c:v>
                </c:pt>
                <c:pt idx="7">
                  <c:v>4 - L'ACCUEIL DU CLIENT - LA PRISE DE COMMANDE - LE SERVICE - LE DEPART </c:v>
                </c:pt>
                <c:pt idx="8">
                  <c:v>3 - L'ACHEMINEMENT SUR LE LIEU - LES EXTERIEURS - LA SIGNALISATION - LA TERRASSE</c:v>
                </c:pt>
                <c:pt idx="9">
                  <c:v>2 - LA RESERVATION TELEPHONIQUE - LA DEMANDE D'INFORMATIONS</c:v>
                </c:pt>
                <c:pt idx="10">
                  <c:v>1 - PROMOTION ET COMMUNICATION</c:v>
                </c:pt>
              </c:strCache>
            </c:strRef>
          </c:cat>
          <c:val>
            <c:numRef>
              <c:f>'RESULTAT GLOBAL'!$F$166:$F$176</c:f>
              <c:numCache>
                <c:formatCode>0.00%</c:formatCode>
                <c:ptCount val="11"/>
                <c:pt idx="0">
                  <c:v>1</c:v>
                </c:pt>
                <c:pt idx="1">
                  <c:v>1</c:v>
                </c:pt>
                <c:pt idx="2">
                  <c:v>1</c:v>
                </c:pt>
                <c:pt idx="3">
                  <c:v>1</c:v>
                </c:pt>
                <c:pt idx="4">
                  <c:v>1</c:v>
                </c:pt>
                <c:pt idx="5">
                  <c:v>1</c:v>
                </c:pt>
                <c:pt idx="6">
                  <c:v>1</c:v>
                </c:pt>
                <c:pt idx="7">
                  <c:v>1</c:v>
                </c:pt>
                <c:pt idx="8">
                  <c:v>1</c:v>
                </c:pt>
                <c:pt idx="9">
                  <c:v>1</c:v>
                </c:pt>
                <c:pt idx="10">
                  <c:v>1</c:v>
                </c:pt>
              </c:numCache>
            </c:numRef>
          </c:val>
          <c:shape val="cylinder"/>
        </c:ser>
        <c:dLbls>
          <c:showLegendKey val="0"/>
          <c:showVal val="0"/>
          <c:showCatName val="0"/>
          <c:showSerName val="0"/>
          <c:showPercent val="0"/>
          <c:showBubbleSize val="0"/>
        </c:dLbls>
        <c:gapWidth val="66"/>
        <c:shape val="box"/>
        <c:axId val="47155456"/>
        <c:axId val="47165440"/>
        <c:axId val="0"/>
      </c:bar3DChart>
      <c:catAx>
        <c:axId val="47155456"/>
        <c:scaling>
          <c:orientation val="minMax"/>
        </c:scaling>
        <c:delete val="0"/>
        <c:axPos val="l"/>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47165440"/>
        <c:crossesAt val="0"/>
        <c:auto val="1"/>
        <c:lblAlgn val="ctr"/>
        <c:lblOffset val="100"/>
        <c:tickLblSkip val="1"/>
        <c:tickMarkSkip val="1"/>
        <c:noMultiLvlLbl val="0"/>
      </c:catAx>
      <c:valAx>
        <c:axId val="47165440"/>
        <c:scaling>
          <c:orientation val="minMax"/>
          <c:max val="1"/>
          <c:min val="0"/>
        </c:scaling>
        <c:delete val="0"/>
        <c:axPos val="b"/>
        <c:majorGridlines>
          <c:spPr>
            <a:ln w="3175">
              <a:solidFill>
                <a:srgbClr val="808080"/>
              </a:solidFill>
              <a:prstDash val="solid"/>
            </a:ln>
          </c:spPr>
        </c:majorGridlines>
        <c:numFmt formatCode="0.0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47155456"/>
        <c:crossesAt val="1"/>
        <c:crossBetween val="between"/>
        <c:majorUnit val="0.2"/>
        <c:minorUnit val="0.05"/>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http://www.entreprises.gouv.fr/marques-nationales-tourisme/presentation-la-marque-qualite-tourisme" TargetMode="External"/><Relationship Id="rId1" Type="http://schemas.openxmlformats.org/officeDocument/2006/relationships/chart" Target="../charts/chart1.xml"/><Relationship Id="rId5" Type="http://schemas.openxmlformats.org/officeDocument/2006/relationships/image" Target="../media/image2.jpeg"/><Relationship Id="rId4" Type="http://schemas.openxmlformats.org/officeDocument/2006/relationships/hyperlink" Target="http://www.entreprises.gouv.fr/" TargetMode="External"/></Relationships>
</file>

<file path=xl/drawings/drawing1.xml><?xml version="1.0" encoding="utf-8"?>
<xdr:wsDr xmlns:xdr="http://schemas.openxmlformats.org/drawingml/2006/spreadsheetDrawing" xmlns:a="http://schemas.openxmlformats.org/drawingml/2006/main">
  <xdr:twoCellAnchor>
    <xdr:from>
      <xdr:col>2</xdr:col>
      <xdr:colOff>123825</xdr:colOff>
      <xdr:row>43</xdr:row>
      <xdr:rowOff>123826</xdr:rowOff>
    </xdr:from>
    <xdr:to>
      <xdr:col>9</xdr:col>
      <xdr:colOff>638175</xdr:colOff>
      <xdr:row>69</xdr:row>
      <xdr:rowOff>9525</xdr:rowOff>
    </xdr:to>
    <xdr:graphicFrame macro="">
      <xdr:nvGraphicFramePr>
        <xdr:cNvPr id="1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58511</xdr:colOff>
      <xdr:row>25</xdr:row>
      <xdr:rowOff>35379</xdr:rowOff>
    </xdr:from>
    <xdr:to>
      <xdr:col>9</xdr:col>
      <xdr:colOff>630011</xdr:colOff>
      <xdr:row>34</xdr:row>
      <xdr:rowOff>145597</xdr:rowOff>
    </xdr:to>
    <xdr:pic>
      <xdr:nvPicPr>
        <xdr:cNvPr id="1026" name="Image 3">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8903154" y="4879522"/>
          <a:ext cx="2762250" cy="2899682"/>
        </a:xfrm>
        <a:prstGeom prst="rect">
          <a:avLst/>
        </a:prstGeom>
        <a:noFill/>
        <a:ln w="9525">
          <a:noFill/>
          <a:round/>
          <a:headEnd/>
          <a:tailEnd/>
        </a:ln>
        <a:effectLst/>
      </xdr:spPr>
    </xdr:pic>
    <xdr:clientData/>
  </xdr:twoCellAnchor>
  <xdr:twoCellAnchor editAs="oneCell">
    <xdr:from>
      <xdr:col>7</xdr:col>
      <xdr:colOff>503464</xdr:colOff>
      <xdr:row>34</xdr:row>
      <xdr:rowOff>40822</xdr:rowOff>
    </xdr:from>
    <xdr:to>
      <xdr:col>9</xdr:col>
      <xdr:colOff>293914</xdr:colOff>
      <xdr:row>39</xdr:row>
      <xdr:rowOff>292717</xdr:rowOff>
    </xdr:to>
    <xdr:pic>
      <xdr:nvPicPr>
        <xdr:cNvPr id="2" name="Image 1">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48107" y="7674429"/>
          <a:ext cx="1981200" cy="125882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83C89"/>
  </sheetPr>
  <dimension ref="A1:AO176"/>
  <sheetViews>
    <sheetView showGridLines="0" tabSelected="1" view="pageBreakPreview" zoomScale="80" zoomScaleNormal="75" zoomScaleSheetLayoutView="80" workbookViewId="0">
      <selection activeCell="C3" sqref="C3:J3"/>
    </sheetView>
  </sheetViews>
  <sheetFormatPr baseColWidth="10" defaultColWidth="8.28515625" defaultRowHeight="12.75" x14ac:dyDescent="0.2"/>
  <cols>
    <col min="1" max="1" width="2.140625" style="1" customWidth="1"/>
    <col min="2" max="2" width="4.140625" style="1" customWidth="1"/>
    <col min="3" max="3" width="73.85546875" style="1" customWidth="1"/>
    <col min="4" max="4" width="14.42578125" style="1" customWidth="1"/>
    <col min="5" max="7" width="12.7109375" style="1" customWidth="1"/>
    <col min="8" max="8" width="21.42578125" style="1" customWidth="1"/>
    <col min="9" max="9" width="11.42578125" style="1" customWidth="1"/>
    <col min="10" max="10" width="11" style="1" customWidth="1"/>
    <col min="11" max="11" width="6.7109375" style="1" customWidth="1"/>
    <col min="12" max="15" width="0" style="1" hidden="1" customWidth="1"/>
    <col min="16" max="17" width="15.7109375" style="1" hidden="1" customWidth="1"/>
    <col min="18" max="21" width="0" style="1" hidden="1" customWidth="1"/>
    <col min="22" max="22" width="66" style="1" hidden="1" customWidth="1"/>
    <col min="23" max="23" width="15.28515625" style="2" hidden="1" customWidth="1"/>
    <col min="24" max="24" width="16.5703125" style="2" customWidth="1"/>
    <col min="25" max="25" width="14.85546875" style="2" customWidth="1"/>
    <col min="26" max="28" width="4" style="2" customWidth="1"/>
    <col min="29" max="29" width="15.85546875" style="2" customWidth="1"/>
    <col min="30" max="30" width="15.5703125" style="2" customWidth="1"/>
    <col min="31" max="31" width="12.5703125" style="2" customWidth="1"/>
    <col min="32" max="32" width="12.28515625" style="2" hidden="1" customWidth="1"/>
    <col min="33" max="33" width="3.140625" style="2" hidden="1" customWidth="1"/>
    <col min="34" max="34" width="4.140625" style="2" hidden="1" customWidth="1"/>
    <col min="35" max="35" width="0" style="1" hidden="1" customWidth="1"/>
    <col min="36" max="36" width="43.5703125" style="3" hidden="1" customWidth="1"/>
    <col min="37" max="37" width="20.42578125" style="4" customWidth="1"/>
    <col min="38" max="38" width="39.42578125" style="5" customWidth="1"/>
    <col min="39" max="39" width="30.42578125" style="5" customWidth="1"/>
    <col min="40" max="40" width="25.140625" style="5" customWidth="1"/>
    <col min="41" max="41" width="10" style="5" customWidth="1"/>
    <col min="42" max="16384" width="8.28515625" style="1"/>
  </cols>
  <sheetData>
    <row r="1" spans="1:41" x14ac:dyDescent="0.2">
      <c r="B1" s="6"/>
      <c r="C1" s="6"/>
      <c r="D1" s="6"/>
      <c r="E1" s="6"/>
      <c r="F1" s="6"/>
      <c r="G1" s="6"/>
      <c r="H1" s="6"/>
      <c r="I1" s="6"/>
      <c r="J1" s="6"/>
      <c r="K1" s="6"/>
      <c r="L1" s="6"/>
      <c r="M1" s="6"/>
    </row>
    <row r="2" spans="1:41" x14ac:dyDescent="0.2">
      <c r="A2" s="6"/>
      <c r="B2" s="6"/>
      <c r="C2" s="6"/>
      <c r="D2" s="6"/>
      <c r="E2" s="6"/>
      <c r="F2" s="6"/>
      <c r="H2" s="6"/>
      <c r="I2" s="6"/>
      <c r="J2" s="6"/>
      <c r="K2" s="6"/>
      <c r="T2" s="457"/>
      <c r="U2" s="6"/>
      <c r="V2" s="8"/>
      <c r="W2" s="9" t="s">
        <v>0</v>
      </c>
      <c r="X2" s="10"/>
      <c r="Y2" s="11"/>
      <c r="Z2" s="12"/>
      <c r="AA2" s="13"/>
      <c r="AB2" s="12"/>
      <c r="AC2" s="14"/>
      <c r="AD2" s="11"/>
      <c r="AE2" s="15"/>
      <c r="AF2" s="15"/>
      <c r="AG2" s="15"/>
      <c r="AH2" s="15"/>
      <c r="AJ2" s="16"/>
      <c r="AL2" s="17"/>
      <c r="AM2" s="17"/>
      <c r="AN2" s="17"/>
      <c r="AO2" s="17"/>
    </row>
    <row r="3" spans="1:41" ht="37.5" customHeight="1" x14ac:dyDescent="0.2">
      <c r="A3" s="6"/>
      <c r="B3" s="6"/>
      <c r="C3" s="458" t="s">
        <v>648</v>
      </c>
      <c r="D3" s="458"/>
      <c r="E3" s="458"/>
      <c r="F3" s="458"/>
      <c r="G3" s="458"/>
      <c r="H3" s="458"/>
      <c r="I3" s="458"/>
      <c r="J3" s="458"/>
      <c r="K3" s="6"/>
      <c r="T3" s="457"/>
      <c r="U3" s="6"/>
      <c r="V3" s="6"/>
      <c r="W3" s="9" t="s">
        <v>1</v>
      </c>
      <c r="X3" s="10"/>
      <c r="Y3" s="11"/>
      <c r="Z3" s="12"/>
      <c r="AA3" s="13"/>
      <c r="AB3" s="12"/>
      <c r="AC3" s="14"/>
      <c r="AD3" s="11"/>
      <c r="AE3" s="15"/>
      <c r="AF3" s="15"/>
      <c r="AG3" s="15"/>
      <c r="AH3" s="15"/>
      <c r="AJ3" s="16"/>
      <c r="AL3" s="17"/>
      <c r="AM3" s="17"/>
      <c r="AN3" s="17"/>
      <c r="AO3" s="17"/>
    </row>
    <row r="4" spans="1:41" ht="18" customHeight="1" x14ac:dyDescent="0.2">
      <c r="A4" s="6"/>
      <c r="B4" s="6"/>
      <c r="C4" s="6"/>
      <c r="D4" s="6"/>
      <c r="E4" s="6"/>
      <c r="F4" s="6"/>
      <c r="G4" s="6"/>
      <c r="H4" s="6"/>
      <c r="I4" s="6"/>
      <c r="J4" s="6"/>
      <c r="K4" s="6"/>
      <c r="T4" s="457"/>
      <c r="U4" s="6"/>
      <c r="V4" s="6"/>
      <c r="W4" s="18" t="s">
        <v>2</v>
      </c>
      <c r="X4" s="10"/>
      <c r="Y4" s="19"/>
      <c r="Z4" s="13"/>
      <c r="AA4" s="13"/>
      <c r="AB4" s="13"/>
      <c r="AC4" s="14"/>
      <c r="AD4" s="19"/>
      <c r="AE4" s="15"/>
      <c r="AF4" s="15"/>
      <c r="AG4" s="15"/>
      <c r="AH4" s="15"/>
      <c r="AJ4" s="16"/>
      <c r="AL4" s="17"/>
      <c r="AM4" s="17"/>
      <c r="AN4" s="17"/>
      <c r="AO4" s="17"/>
    </row>
    <row r="5" spans="1:41" ht="29.25" customHeight="1" x14ac:dyDescent="0.2">
      <c r="A5" s="6"/>
      <c r="B5" s="20"/>
      <c r="C5" s="459" t="s">
        <v>3</v>
      </c>
      <c r="D5" s="459"/>
      <c r="E5" s="459"/>
      <c r="F5" s="459"/>
      <c r="G5" s="459"/>
      <c r="H5" s="459"/>
      <c r="I5" s="459"/>
      <c r="J5" s="459"/>
      <c r="K5" s="6"/>
      <c r="T5" s="457"/>
      <c r="U5" s="6"/>
      <c r="V5" s="6"/>
      <c r="W5" s="21"/>
      <c r="X5" s="10"/>
      <c r="Y5" s="11"/>
      <c r="Z5" s="13"/>
      <c r="AA5" s="13"/>
      <c r="AB5" s="13"/>
      <c r="AC5" s="14"/>
      <c r="AD5" s="11"/>
      <c r="AE5" s="15"/>
      <c r="AF5" s="15"/>
      <c r="AG5" s="15"/>
      <c r="AH5" s="15"/>
      <c r="AJ5" s="16"/>
      <c r="AL5" s="17"/>
      <c r="AM5" s="17"/>
      <c r="AN5" s="17"/>
      <c r="AO5" s="17"/>
    </row>
    <row r="6" spans="1:41" ht="9" customHeight="1" x14ac:dyDescent="0.2">
      <c r="A6" s="6"/>
      <c r="B6" s="6"/>
      <c r="C6" s="22"/>
      <c r="D6" s="6"/>
      <c r="E6" s="6"/>
      <c r="F6" s="6"/>
      <c r="G6" s="6"/>
      <c r="H6" s="6"/>
      <c r="I6" s="6"/>
      <c r="J6" s="23"/>
      <c r="K6" s="6"/>
      <c r="T6" s="457"/>
      <c r="U6" s="6"/>
      <c r="V6" s="6"/>
      <c r="W6" s="21"/>
      <c r="X6" s="24"/>
      <c r="Y6" s="11"/>
      <c r="Z6" s="13"/>
      <c r="AA6" s="13"/>
      <c r="AB6" s="13"/>
      <c r="AC6" s="14"/>
      <c r="AD6" s="11"/>
      <c r="AE6" s="15"/>
      <c r="AF6" s="15"/>
      <c r="AG6" s="15"/>
      <c r="AH6" s="15"/>
      <c r="AJ6" s="16"/>
      <c r="AL6" s="17"/>
      <c r="AM6" s="17"/>
      <c r="AN6" s="17"/>
      <c r="AO6" s="17"/>
    </row>
    <row r="7" spans="1:41" hidden="1" x14ac:dyDescent="0.2">
      <c r="A7" s="6"/>
      <c r="B7" s="6"/>
      <c r="C7" s="22"/>
      <c r="D7" s="6"/>
      <c r="E7" s="6"/>
      <c r="F7" s="6"/>
      <c r="G7" s="6"/>
      <c r="H7" s="6"/>
      <c r="I7" s="6"/>
      <c r="J7" s="23"/>
      <c r="K7" s="6"/>
      <c r="T7" s="457"/>
      <c r="U7" s="6"/>
      <c r="V7" s="6"/>
      <c r="W7" s="21"/>
      <c r="X7" s="24"/>
      <c r="Y7" s="11"/>
      <c r="Z7" s="13"/>
      <c r="AA7" s="13"/>
      <c r="AB7" s="13"/>
      <c r="AC7" s="14"/>
      <c r="AD7" s="11"/>
      <c r="AE7" s="15"/>
      <c r="AF7" s="15"/>
      <c r="AG7" s="15"/>
      <c r="AH7" s="15"/>
      <c r="AJ7" s="16"/>
      <c r="AL7" s="17"/>
      <c r="AM7" s="17"/>
      <c r="AN7" s="17"/>
      <c r="AO7" s="17"/>
    </row>
    <row r="8" spans="1:41" ht="18.75" customHeight="1" x14ac:dyDescent="0.2">
      <c r="A8" s="6"/>
      <c r="B8" s="6"/>
      <c r="C8" s="25" t="s">
        <v>4</v>
      </c>
      <c r="D8" s="460"/>
      <c r="E8" s="460"/>
      <c r="F8" s="460"/>
      <c r="G8" s="460"/>
      <c r="H8" s="460"/>
      <c r="I8" s="460"/>
      <c r="J8" s="23"/>
      <c r="K8" s="6"/>
      <c r="T8" s="457"/>
      <c r="U8" s="6"/>
      <c r="V8" s="26"/>
      <c r="W8" s="21"/>
      <c r="X8" s="10"/>
      <c r="Y8" s="11"/>
      <c r="Z8" s="13"/>
      <c r="AA8" s="13"/>
      <c r="AB8" s="13"/>
      <c r="AC8" s="14"/>
      <c r="AD8" s="11"/>
      <c r="AE8" s="15"/>
      <c r="AF8" s="15"/>
      <c r="AG8" s="15"/>
      <c r="AH8" s="15"/>
      <c r="AJ8" s="16"/>
      <c r="AL8" s="17"/>
      <c r="AM8" s="17"/>
      <c r="AN8" s="17"/>
      <c r="AO8" s="17"/>
    </row>
    <row r="9" spans="1:41" ht="6" customHeight="1" x14ac:dyDescent="0.2">
      <c r="A9" s="6"/>
      <c r="B9" s="6"/>
      <c r="C9" s="25"/>
      <c r="D9" s="27"/>
      <c r="E9" s="6"/>
      <c r="F9" s="6"/>
      <c r="G9" s="6"/>
      <c r="H9" s="6"/>
      <c r="I9" s="6"/>
      <c r="J9" s="23"/>
      <c r="K9" s="6"/>
      <c r="T9" s="457"/>
      <c r="U9" s="6"/>
      <c r="V9" s="26"/>
      <c r="W9" s="21"/>
      <c r="X9" s="24"/>
      <c r="Y9" s="11"/>
      <c r="Z9" s="13"/>
      <c r="AA9" s="13"/>
      <c r="AB9" s="13"/>
      <c r="AC9" s="14"/>
      <c r="AD9" s="11"/>
      <c r="AE9" s="15"/>
      <c r="AF9" s="15"/>
      <c r="AG9" s="15"/>
      <c r="AH9" s="15"/>
      <c r="AJ9" s="16"/>
      <c r="AL9" s="17"/>
      <c r="AM9" s="17"/>
      <c r="AN9" s="17"/>
      <c r="AO9" s="17"/>
    </row>
    <row r="10" spans="1:41" ht="18.75" customHeight="1" x14ac:dyDescent="0.2">
      <c r="A10" s="6"/>
      <c r="B10" s="6"/>
      <c r="C10" s="25" t="s">
        <v>5</v>
      </c>
      <c r="D10" s="460"/>
      <c r="E10" s="460"/>
      <c r="F10" s="460"/>
      <c r="G10" s="460"/>
      <c r="H10" s="460"/>
      <c r="I10" s="460"/>
      <c r="J10" s="23"/>
      <c r="K10" s="6"/>
      <c r="T10" s="457"/>
      <c r="U10" s="6"/>
      <c r="V10" s="28"/>
      <c r="W10" s="21"/>
      <c r="X10" s="10"/>
      <c r="Y10" s="11"/>
      <c r="Z10" s="13"/>
      <c r="AA10" s="13"/>
      <c r="AB10" s="13"/>
      <c r="AC10" s="14"/>
      <c r="AD10" s="11"/>
      <c r="AE10" s="15"/>
      <c r="AF10" s="15"/>
      <c r="AG10" s="15"/>
      <c r="AH10" s="15"/>
      <c r="AJ10" s="16"/>
      <c r="AL10" s="17"/>
      <c r="AM10" s="17"/>
      <c r="AN10" s="17"/>
      <c r="AO10" s="17"/>
    </row>
    <row r="11" spans="1:41" ht="6" customHeight="1" x14ac:dyDescent="0.2">
      <c r="A11" s="6"/>
      <c r="B11" s="6"/>
      <c r="C11" s="25"/>
      <c r="D11" s="27"/>
      <c r="E11" s="6"/>
      <c r="F11" s="6"/>
      <c r="G11" s="6"/>
      <c r="H11" s="6"/>
      <c r="I11" s="6"/>
      <c r="J11" s="23"/>
      <c r="K11" s="6"/>
      <c r="T11" s="457"/>
      <c r="U11" s="6"/>
      <c r="V11" s="28"/>
      <c r="W11" s="21"/>
      <c r="X11" s="10"/>
      <c r="Y11" s="11"/>
      <c r="Z11" s="13"/>
      <c r="AA11" s="13"/>
      <c r="AB11" s="13"/>
      <c r="AC11" s="14"/>
      <c r="AD11" s="11"/>
      <c r="AE11" s="15"/>
      <c r="AF11" s="15"/>
      <c r="AG11" s="15"/>
      <c r="AH11" s="15"/>
      <c r="AJ11" s="16"/>
      <c r="AL11" s="17"/>
      <c r="AM11" s="17"/>
      <c r="AN11" s="17"/>
      <c r="AO11" s="17"/>
    </row>
    <row r="12" spans="1:41" ht="18.75" customHeight="1" x14ac:dyDescent="0.2">
      <c r="A12" s="6"/>
      <c r="B12" s="6"/>
      <c r="C12" s="25" t="s">
        <v>6</v>
      </c>
      <c r="D12" s="460"/>
      <c r="E12" s="460"/>
      <c r="F12" s="460"/>
      <c r="G12" s="460"/>
      <c r="H12" s="460"/>
      <c r="I12" s="460"/>
      <c r="J12" s="23"/>
      <c r="K12" s="6"/>
      <c r="T12" s="457"/>
      <c r="U12" s="6"/>
      <c r="V12" s="28"/>
      <c r="W12" s="21"/>
      <c r="X12" s="10"/>
      <c r="Y12" s="11"/>
      <c r="Z12" s="13"/>
      <c r="AA12" s="13"/>
      <c r="AB12" s="13"/>
      <c r="AC12" s="14"/>
      <c r="AD12" s="11"/>
      <c r="AE12" s="15"/>
      <c r="AF12" s="15"/>
      <c r="AG12" s="15"/>
      <c r="AH12" s="15"/>
      <c r="AJ12" s="16"/>
      <c r="AL12" s="17"/>
      <c r="AM12" s="17"/>
      <c r="AN12" s="17"/>
      <c r="AO12" s="17"/>
    </row>
    <row r="13" spans="1:41" ht="6" customHeight="1" x14ac:dyDescent="0.2">
      <c r="A13" s="6"/>
      <c r="B13" s="6"/>
      <c r="C13" s="25"/>
      <c r="D13" s="27"/>
      <c r="E13" s="6"/>
      <c r="F13" s="6"/>
      <c r="G13" s="6"/>
      <c r="H13" s="6"/>
      <c r="I13" s="6"/>
      <c r="J13" s="23"/>
      <c r="K13" s="6"/>
      <c r="T13" s="457"/>
      <c r="U13" s="6"/>
      <c r="V13" s="28"/>
      <c r="W13" s="21"/>
      <c r="X13" s="10"/>
      <c r="Y13" s="11"/>
      <c r="Z13" s="13"/>
      <c r="AA13" s="13"/>
      <c r="AB13" s="13"/>
      <c r="AC13" s="14"/>
      <c r="AD13" s="11"/>
      <c r="AE13" s="15"/>
      <c r="AF13" s="15"/>
      <c r="AG13" s="15"/>
      <c r="AH13" s="15"/>
      <c r="AJ13" s="16"/>
      <c r="AL13" s="17"/>
      <c r="AM13" s="17"/>
      <c r="AN13" s="17"/>
      <c r="AO13" s="17"/>
    </row>
    <row r="14" spans="1:41" ht="18.75" customHeight="1" x14ac:dyDescent="0.2">
      <c r="A14" s="6"/>
      <c r="B14" s="6"/>
      <c r="C14" s="25" t="s">
        <v>7</v>
      </c>
      <c r="D14" s="460" t="s">
        <v>8</v>
      </c>
      <c r="E14" s="460"/>
      <c r="F14" s="460"/>
      <c r="G14" s="460"/>
      <c r="H14" s="460"/>
      <c r="I14" s="460"/>
      <c r="J14" s="23"/>
      <c r="K14" s="6"/>
      <c r="M14" s="1" t="s">
        <v>8</v>
      </c>
      <c r="N14" s="1" t="s">
        <v>9</v>
      </c>
      <c r="T14" s="457"/>
      <c r="U14" s="6"/>
      <c r="V14" s="28"/>
      <c r="W14" s="21"/>
      <c r="X14" s="10"/>
      <c r="Y14" s="11"/>
      <c r="Z14" s="13"/>
      <c r="AA14" s="13"/>
      <c r="AB14" s="13"/>
      <c r="AC14" s="14"/>
      <c r="AD14" s="11"/>
      <c r="AE14" s="15"/>
      <c r="AF14" s="15"/>
      <c r="AG14" s="15"/>
      <c r="AH14" s="15"/>
      <c r="AJ14" s="16"/>
      <c r="AL14" s="17"/>
      <c r="AM14" s="17"/>
      <c r="AN14" s="17"/>
      <c r="AO14" s="17"/>
    </row>
    <row r="15" spans="1:41" ht="6" customHeight="1" x14ac:dyDescent="0.2">
      <c r="A15" s="6"/>
      <c r="B15" s="6"/>
      <c r="C15" s="25"/>
      <c r="D15" s="27"/>
      <c r="E15" s="6"/>
      <c r="F15" s="6"/>
      <c r="G15" s="6"/>
      <c r="H15" s="6"/>
      <c r="I15" s="6"/>
      <c r="J15" s="23"/>
      <c r="K15" s="6"/>
      <c r="T15" s="457"/>
      <c r="U15" s="6"/>
      <c r="V15" s="28"/>
      <c r="W15" s="21"/>
      <c r="X15" s="10"/>
      <c r="Y15" s="11"/>
      <c r="Z15" s="13"/>
      <c r="AA15" s="13"/>
      <c r="AB15" s="13"/>
      <c r="AC15" s="14"/>
      <c r="AD15" s="11"/>
      <c r="AE15" s="15"/>
      <c r="AF15" s="15"/>
      <c r="AG15" s="15"/>
      <c r="AH15" s="15"/>
      <c r="AJ15" s="16"/>
      <c r="AL15" s="17"/>
      <c r="AM15" s="17"/>
      <c r="AN15" s="17"/>
      <c r="AO15" s="17"/>
    </row>
    <row r="16" spans="1:41" ht="18.75" customHeight="1" x14ac:dyDescent="0.2">
      <c r="A16" s="6"/>
      <c r="B16" s="6"/>
      <c r="C16" s="25" t="s">
        <v>10</v>
      </c>
      <c r="D16" s="460"/>
      <c r="E16" s="460"/>
      <c r="F16" s="460"/>
      <c r="G16" s="460"/>
      <c r="H16" s="460"/>
      <c r="I16" s="460"/>
      <c r="J16" s="23"/>
      <c r="K16" s="6"/>
      <c r="M16" s="1" t="s">
        <v>8</v>
      </c>
      <c r="N16" s="1" t="s">
        <v>9</v>
      </c>
      <c r="T16" s="457"/>
      <c r="U16" s="6"/>
      <c r="V16" s="28"/>
      <c r="W16" s="21"/>
      <c r="X16" s="10"/>
      <c r="Y16" s="11"/>
      <c r="Z16" s="13"/>
      <c r="AA16" s="13"/>
      <c r="AB16" s="13"/>
      <c r="AC16" s="14"/>
      <c r="AD16" s="11"/>
      <c r="AE16" s="15"/>
      <c r="AF16" s="15"/>
      <c r="AG16" s="15"/>
      <c r="AH16" s="15"/>
      <c r="AJ16" s="16"/>
      <c r="AL16" s="17"/>
      <c r="AM16" s="17"/>
      <c r="AN16" s="17"/>
      <c r="AO16" s="17"/>
    </row>
    <row r="17" spans="1:41" ht="6" customHeight="1" x14ac:dyDescent="0.2">
      <c r="A17" s="6"/>
      <c r="B17" s="6"/>
      <c r="C17" s="29"/>
      <c r="D17" s="27"/>
      <c r="E17" s="6"/>
      <c r="F17" s="6"/>
      <c r="G17" s="6"/>
      <c r="H17" s="6"/>
      <c r="I17" s="6"/>
      <c r="J17" s="23"/>
      <c r="K17" s="6"/>
      <c r="T17" s="457"/>
      <c r="U17" s="6"/>
      <c r="V17" s="28"/>
      <c r="W17" s="21"/>
      <c r="X17" s="10"/>
      <c r="Y17" s="11"/>
      <c r="Z17" s="13"/>
      <c r="AA17" s="13"/>
      <c r="AB17" s="13"/>
      <c r="AC17" s="14"/>
      <c r="AD17" s="11"/>
      <c r="AE17" s="15"/>
      <c r="AF17" s="15"/>
      <c r="AG17" s="15"/>
      <c r="AH17" s="15"/>
      <c r="AJ17" s="16"/>
      <c r="AL17" s="17"/>
      <c r="AM17" s="17"/>
      <c r="AN17" s="17"/>
      <c r="AO17" s="17"/>
    </row>
    <row r="18" spans="1:41" ht="18.75" customHeight="1" x14ac:dyDescent="0.2">
      <c r="A18" s="6"/>
      <c r="B18" s="6"/>
      <c r="C18" s="25" t="s">
        <v>11</v>
      </c>
      <c r="D18" s="461">
        <v>41377</v>
      </c>
      <c r="E18" s="461"/>
      <c r="F18" s="30"/>
      <c r="G18" s="462" t="s">
        <v>12</v>
      </c>
      <c r="H18" s="462"/>
      <c r="I18" s="462"/>
      <c r="J18" s="23"/>
      <c r="K18" s="6"/>
      <c r="T18" s="457"/>
      <c r="U18" s="6"/>
      <c r="V18" s="28"/>
      <c r="W18" s="21"/>
      <c r="X18" s="10"/>
      <c r="Y18" s="11"/>
      <c r="Z18" s="13"/>
      <c r="AA18" s="13"/>
      <c r="AB18" s="13"/>
      <c r="AC18" s="14"/>
      <c r="AD18" s="11"/>
      <c r="AE18" s="15"/>
      <c r="AF18" s="15"/>
      <c r="AG18" s="15"/>
      <c r="AH18" s="15"/>
      <c r="AJ18" s="16"/>
      <c r="AL18" s="17"/>
      <c r="AM18" s="17"/>
      <c r="AN18" s="17"/>
      <c r="AO18" s="17"/>
    </row>
    <row r="19" spans="1:41" ht="6" customHeight="1" x14ac:dyDescent="0.2">
      <c r="A19" s="6"/>
      <c r="B19" s="6"/>
      <c r="C19" s="29"/>
      <c r="D19" s="27"/>
      <c r="E19" s="6"/>
      <c r="F19" s="6"/>
      <c r="G19" s="6"/>
      <c r="H19" s="6"/>
      <c r="I19" s="6"/>
      <c r="J19" s="23"/>
      <c r="K19" s="6"/>
      <c r="T19" s="457"/>
      <c r="U19" s="6"/>
      <c r="V19" s="28"/>
      <c r="W19" s="21"/>
      <c r="X19" s="10"/>
      <c r="Y19" s="11"/>
      <c r="Z19" s="13"/>
      <c r="AA19" s="13"/>
      <c r="AB19" s="13"/>
      <c r="AC19" s="14"/>
      <c r="AD19" s="11"/>
      <c r="AE19" s="15"/>
      <c r="AF19" s="15"/>
      <c r="AG19" s="15"/>
      <c r="AH19" s="15"/>
      <c r="AJ19" s="16"/>
      <c r="AL19" s="17"/>
      <c r="AM19" s="17"/>
      <c r="AN19" s="17"/>
      <c r="AO19" s="17"/>
    </row>
    <row r="20" spans="1:41" ht="18.75" customHeight="1" x14ac:dyDescent="0.2">
      <c r="A20" s="6"/>
      <c r="B20" s="6"/>
      <c r="C20" s="25" t="s">
        <v>13</v>
      </c>
      <c r="D20" s="460"/>
      <c r="E20" s="460"/>
      <c r="F20" s="460"/>
      <c r="G20" s="460"/>
      <c r="H20" s="460"/>
      <c r="I20" s="460"/>
      <c r="J20" s="23"/>
      <c r="K20" s="6"/>
      <c r="T20" s="457"/>
      <c r="U20" s="6"/>
      <c r="V20" s="28"/>
      <c r="W20" s="21"/>
      <c r="X20" s="10"/>
      <c r="Y20" s="11"/>
      <c r="Z20" s="13"/>
      <c r="AA20" s="13"/>
      <c r="AB20" s="13"/>
      <c r="AC20" s="14"/>
      <c r="AD20" s="11"/>
      <c r="AE20" s="15"/>
      <c r="AF20" s="15"/>
      <c r="AG20" s="15"/>
      <c r="AH20" s="15"/>
      <c r="AJ20" s="16"/>
      <c r="AL20" s="17"/>
      <c r="AM20" s="17"/>
      <c r="AN20" s="17"/>
      <c r="AO20" s="17"/>
    </row>
    <row r="21" spans="1:41" ht="6" customHeight="1" x14ac:dyDescent="0.2">
      <c r="A21" s="6"/>
      <c r="B21" s="6"/>
      <c r="C21" s="29"/>
      <c r="D21" s="27"/>
      <c r="E21" s="6"/>
      <c r="F21" s="6"/>
      <c r="G21" s="6"/>
      <c r="H21" s="6"/>
      <c r="I21" s="6"/>
      <c r="J21" s="23"/>
      <c r="K21" s="6"/>
      <c r="T21" s="457"/>
      <c r="U21" s="6"/>
      <c r="V21" s="28"/>
      <c r="W21" s="21"/>
      <c r="X21" s="10"/>
      <c r="Y21" s="11"/>
      <c r="Z21" s="13"/>
      <c r="AA21" s="13"/>
      <c r="AB21" s="13"/>
      <c r="AC21" s="14"/>
      <c r="AD21" s="11"/>
      <c r="AE21" s="15"/>
      <c r="AF21" s="15"/>
      <c r="AG21" s="15"/>
      <c r="AH21" s="15"/>
      <c r="AJ21" s="16"/>
      <c r="AL21" s="17"/>
      <c r="AM21" s="17"/>
      <c r="AN21" s="17"/>
      <c r="AO21" s="17"/>
    </row>
    <row r="22" spans="1:41" ht="18.75" customHeight="1" x14ac:dyDescent="0.2">
      <c r="A22" s="6"/>
      <c r="B22" s="6"/>
      <c r="C22" s="25" t="s">
        <v>14</v>
      </c>
      <c r="D22" s="409" t="s">
        <v>0</v>
      </c>
      <c r="E22" s="463" t="s">
        <v>633</v>
      </c>
      <c r="F22" s="463"/>
      <c r="G22" s="463"/>
      <c r="H22" s="463"/>
      <c r="I22" s="438" t="s">
        <v>0</v>
      </c>
      <c r="J22" s="23"/>
      <c r="K22" s="6"/>
      <c r="R22" s="1" t="s">
        <v>0</v>
      </c>
      <c r="S22" s="1" t="s">
        <v>1</v>
      </c>
      <c r="T22" s="457"/>
      <c r="U22" s="6"/>
      <c r="V22" s="28"/>
      <c r="W22" s="21"/>
      <c r="X22" s="10"/>
      <c r="Y22" s="11"/>
      <c r="Z22" s="13"/>
      <c r="AA22" s="13"/>
      <c r="AB22" s="13"/>
      <c r="AC22" s="14"/>
      <c r="AD22" s="11"/>
      <c r="AE22" s="15"/>
      <c r="AF22" s="15"/>
      <c r="AG22" s="15"/>
      <c r="AH22" s="15"/>
      <c r="AJ22" s="16"/>
      <c r="AL22" s="17"/>
      <c r="AM22" s="17"/>
      <c r="AN22" s="17"/>
      <c r="AO22" s="17"/>
    </row>
    <row r="23" spans="1:41" x14ac:dyDescent="0.2">
      <c r="A23" s="6"/>
      <c r="B23" s="6"/>
      <c r="C23" s="31"/>
      <c r="D23" s="32"/>
      <c r="E23" s="32"/>
      <c r="F23" s="32"/>
      <c r="G23" s="32"/>
      <c r="H23" s="32"/>
      <c r="I23" s="32"/>
      <c r="J23" s="33"/>
      <c r="K23" s="6"/>
      <c r="T23" s="457"/>
      <c r="U23" s="6"/>
      <c r="V23" s="26"/>
      <c r="W23" s="21"/>
      <c r="X23" s="10"/>
      <c r="Y23" s="11"/>
      <c r="Z23" s="13"/>
      <c r="AA23" s="13"/>
      <c r="AB23" s="13"/>
      <c r="AC23" s="19"/>
      <c r="AD23" s="19"/>
      <c r="AE23" s="15"/>
      <c r="AF23" s="15"/>
      <c r="AG23" s="15"/>
      <c r="AH23" s="15"/>
      <c r="AJ23" s="16"/>
      <c r="AL23" s="17"/>
      <c r="AM23" s="17"/>
      <c r="AN23" s="17"/>
      <c r="AO23" s="17"/>
    </row>
    <row r="24" spans="1:41" ht="18" customHeight="1" x14ac:dyDescent="0.2">
      <c r="A24" s="6"/>
      <c r="B24" s="6"/>
      <c r="C24" s="6"/>
      <c r="D24" s="6"/>
      <c r="E24" s="6"/>
      <c r="F24" s="6"/>
      <c r="G24" s="6"/>
      <c r="H24" s="6"/>
      <c r="I24" s="6"/>
      <c r="J24" s="6"/>
      <c r="K24" s="6"/>
      <c r="T24" s="457"/>
      <c r="U24" s="6"/>
      <c r="V24" s="26"/>
      <c r="W24" s="21"/>
      <c r="X24" s="10"/>
      <c r="Y24" s="11"/>
      <c r="Z24" s="13"/>
      <c r="AA24" s="13"/>
      <c r="AB24" s="13"/>
      <c r="AC24" s="19"/>
      <c r="AD24" s="19"/>
      <c r="AE24" s="15"/>
      <c r="AF24" s="15"/>
      <c r="AG24" s="15"/>
      <c r="AH24" s="15"/>
      <c r="AJ24" s="16"/>
      <c r="AL24" s="17"/>
      <c r="AM24" s="17"/>
      <c r="AN24" s="17"/>
      <c r="AO24" s="17"/>
    </row>
    <row r="25" spans="1:41" s="35" customFormat="1" ht="32.25" customHeight="1" x14ac:dyDescent="0.2">
      <c r="A25" s="34"/>
      <c r="B25" s="34"/>
      <c r="C25" s="458" t="s">
        <v>15</v>
      </c>
      <c r="D25" s="458"/>
      <c r="E25" s="458"/>
      <c r="F25" s="458"/>
      <c r="G25" s="458"/>
      <c r="H25" s="458"/>
      <c r="I25" s="458"/>
      <c r="J25" s="458"/>
      <c r="K25" s="34"/>
      <c r="T25" s="7"/>
      <c r="U25" s="34"/>
      <c r="V25" s="36"/>
      <c r="W25" s="37"/>
      <c r="X25" s="38"/>
      <c r="Y25" s="39"/>
      <c r="Z25" s="40"/>
      <c r="AA25" s="40"/>
      <c r="AB25" s="40"/>
      <c r="AC25" s="41"/>
      <c r="AD25" s="41"/>
      <c r="AE25" s="42"/>
      <c r="AF25" s="42"/>
      <c r="AG25" s="42"/>
      <c r="AH25" s="42"/>
      <c r="AJ25" s="43"/>
      <c r="AK25" s="44"/>
      <c r="AL25" s="45"/>
      <c r="AM25" s="45"/>
      <c r="AN25" s="45"/>
      <c r="AO25" s="45"/>
    </row>
    <row r="26" spans="1:41" ht="6" customHeight="1" x14ac:dyDescent="0.2">
      <c r="A26" s="6"/>
      <c r="B26" s="20"/>
      <c r="C26" s="25"/>
      <c r="D26" s="6"/>
      <c r="E26" s="6"/>
      <c r="F26" s="6"/>
      <c r="G26" s="6"/>
      <c r="H26" s="6"/>
      <c r="I26" s="6"/>
      <c r="J26" s="23"/>
      <c r="K26" s="6"/>
      <c r="T26" s="7"/>
      <c r="U26" s="6"/>
      <c r="V26" s="6"/>
      <c r="W26" s="28"/>
      <c r="X26" s="15"/>
      <c r="Y26" s="15"/>
      <c r="Z26" s="46"/>
      <c r="AA26" s="46"/>
      <c r="AB26" s="46"/>
      <c r="AC26" s="15"/>
      <c r="AD26" s="15"/>
      <c r="AE26" s="47"/>
      <c r="AF26" s="15"/>
      <c r="AG26" s="15"/>
      <c r="AH26" s="15"/>
      <c r="AJ26" s="16"/>
      <c r="AL26" s="17"/>
      <c r="AM26" s="17"/>
      <c r="AN26" s="17"/>
      <c r="AO26" s="17"/>
    </row>
    <row r="27" spans="1:41" s="50" customFormat="1" ht="42" customHeight="1" x14ac:dyDescent="0.3">
      <c r="A27" s="6"/>
      <c r="B27" s="20"/>
      <c r="C27" s="410" t="s">
        <v>16</v>
      </c>
      <c r="D27" s="411"/>
      <c r="E27" s="412" t="s">
        <v>17</v>
      </c>
      <c r="F27" s="412" t="s">
        <v>18</v>
      </c>
      <c r="G27" s="412" t="s">
        <v>19</v>
      </c>
      <c r="H27" s="48"/>
      <c r="I27" s="48"/>
      <c r="J27" s="49"/>
      <c r="K27" s="48"/>
      <c r="M27" s="51"/>
      <c r="N27" s="52"/>
      <c r="O27" s="53"/>
      <c r="W27" s="54"/>
      <c r="X27" s="54"/>
      <c r="Y27" s="54"/>
      <c r="Z27" s="54"/>
      <c r="AA27" s="54"/>
      <c r="AB27" s="54"/>
      <c r="AC27" s="54"/>
      <c r="AD27" s="54"/>
      <c r="AE27" s="54"/>
      <c r="AF27" s="54"/>
      <c r="AG27" s="54"/>
      <c r="AH27" s="54"/>
      <c r="AJ27" s="55"/>
      <c r="AK27" s="56"/>
      <c r="AL27" s="57"/>
      <c r="AM27" s="57"/>
      <c r="AN27" s="57"/>
      <c r="AO27" s="57"/>
    </row>
    <row r="28" spans="1:41" s="66" customFormat="1" ht="18" customHeight="1" x14ac:dyDescent="0.2">
      <c r="A28" s="58"/>
      <c r="B28" s="59"/>
      <c r="C28" s="60" t="s">
        <v>20</v>
      </c>
      <c r="D28" s="61"/>
      <c r="E28" s="62">
        <v>0.85</v>
      </c>
      <c r="F28" s="63">
        <f>'SAISIE RESTAURANT'!AC299</f>
        <v>1</v>
      </c>
      <c r="G28" s="64" t="str">
        <f>IF(F28&gt;=E28,"OUI","NON")</f>
        <v>OUI</v>
      </c>
      <c r="H28" s="58"/>
      <c r="I28" s="58"/>
      <c r="J28" s="65"/>
      <c r="M28" s="58"/>
      <c r="N28" s="67"/>
      <c r="V28" s="68"/>
      <c r="W28" s="68"/>
      <c r="X28" s="68"/>
      <c r="Y28" s="68"/>
      <c r="Z28" s="68"/>
      <c r="AA28" s="68"/>
      <c r="AB28" s="68"/>
      <c r="AC28" s="68"/>
      <c r="AD28" s="68"/>
      <c r="AE28" s="68"/>
      <c r="AF28" s="68"/>
      <c r="AG28" s="68"/>
      <c r="AI28" s="69"/>
      <c r="AJ28" s="70"/>
      <c r="AK28" s="71"/>
      <c r="AL28" s="71"/>
      <c r="AM28" s="71"/>
      <c r="AN28" s="71"/>
    </row>
    <row r="29" spans="1:41" s="66" customFormat="1" ht="6" customHeight="1" x14ac:dyDescent="0.2">
      <c r="A29" s="58"/>
      <c r="B29" s="59"/>
      <c r="C29" s="72"/>
      <c r="D29" s="73"/>
      <c r="E29" s="74"/>
      <c r="F29" s="74"/>
      <c r="G29" s="75"/>
      <c r="H29" s="58"/>
      <c r="I29" s="58"/>
      <c r="J29" s="65"/>
      <c r="M29" s="58"/>
      <c r="N29" s="67"/>
      <c r="V29" s="68"/>
      <c r="W29" s="68"/>
      <c r="X29" s="68"/>
      <c r="Y29" s="68"/>
      <c r="Z29" s="68"/>
      <c r="AA29" s="68"/>
      <c r="AB29" s="68"/>
      <c r="AC29" s="68"/>
      <c r="AD29" s="68"/>
      <c r="AE29" s="68"/>
      <c r="AF29" s="68"/>
      <c r="AG29" s="68"/>
      <c r="AI29" s="69"/>
      <c r="AJ29" s="70"/>
      <c r="AK29" s="71"/>
      <c r="AL29" s="71"/>
      <c r="AM29" s="71"/>
      <c r="AN29" s="71"/>
    </row>
    <row r="30" spans="1:41" s="66" customFormat="1" ht="50.25" customHeight="1" x14ac:dyDescent="0.2">
      <c r="A30" s="58"/>
      <c r="B30" s="59"/>
      <c r="C30" s="464" t="s">
        <v>21</v>
      </c>
      <c r="D30" s="464"/>
      <c r="E30" s="412" t="s">
        <v>22</v>
      </c>
      <c r="F30" s="413" t="s">
        <v>18</v>
      </c>
      <c r="G30" s="412" t="s">
        <v>19</v>
      </c>
      <c r="H30" s="58"/>
      <c r="I30" s="58"/>
      <c r="J30" s="65"/>
      <c r="M30" s="58"/>
      <c r="N30" s="67"/>
      <c r="V30" s="68"/>
      <c r="W30" s="68"/>
      <c r="X30" s="68"/>
      <c r="Y30" s="68"/>
      <c r="Z30" s="68"/>
      <c r="AA30" s="68"/>
      <c r="AB30" s="68"/>
      <c r="AC30" s="68"/>
      <c r="AD30" s="68"/>
      <c r="AE30" s="68"/>
      <c r="AF30" s="68"/>
      <c r="AG30" s="68"/>
      <c r="AI30" s="76"/>
      <c r="AJ30" s="70"/>
      <c r="AK30" s="71"/>
      <c r="AL30" s="71"/>
      <c r="AM30" s="71"/>
      <c r="AN30" s="71"/>
    </row>
    <row r="31" spans="1:41" s="66" customFormat="1" ht="18" customHeight="1" x14ac:dyDescent="0.2">
      <c r="A31" s="58"/>
      <c r="B31" s="59"/>
      <c r="C31" s="60" t="str">
        <f>'SAISIE RESTAURANT'!AH2</f>
        <v>INFORMATION ET COMMUNICATION</v>
      </c>
      <c r="D31" s="77"/>
      <c r="E31" s="62">
        <v>0.8</v>
      </c>
      <c r="F31" s="78">
        <f>'SAISIE RESTAURANT'!AK295</f>
        <v>1</v>
      </c>
      <c r="G31" s="64" t="str">
        <f>IF(F31&gt;=E31,"OUI","NON")</f>
        <v>OUI</v>
      </c>
      <c r="H31" s="58"/>
      <c r="I31" s="58"/>
      <c r="J31" s="65"/>
      <c r="M31" s="58"/>
      <c r="N31" s="67"/>
      <c r="V31" s="68"/>
      <c r="W31" s="68"/>
      <c r="X31" s="68"/>
      <c r="Y31" s="68"/>
      <c r="Z31" s="68"/>
      <c r="AA31" s="68"/>
      <c r="AB31" s="68"/>
      <c r="AC31" s="68"/>
      <c r="AD31" s="68"/>
      <c r="AE31" s="68"/>
      <c r="AF31" s="68"/>
      <c r="AG31" s="68"/>
      <c r="AI31" s="76"/>
      <c r="AJ31" s="70"/>
      <c r="AK31" s="71"/>
      <c r="AL31" s="71"/>
      <c r="AM31" s="71"/>
      <c r="AN31" s="71"/>
    </row>
    <row r="32" spans="1:41" s="66" customFormat="1" ht="18" customHeight="1" x14ac:dyDescent="0.2">
      <c r="A32" s="58"/>
      <c r="B32" s="59"/>
      <c r="C32" s="60" t="str">
        <f>'SAISIE RESTAURANT'!AP2</f>
        <v>SAVOIR-FAIRE ET SAVOIR-ETRE</v>
      </c>
      <c r="D32" s="77"/>
      <c r="E32" s="79">
        <v>0.8</v>
      </c>
      <c r="F32" s="80">
        <f>'SAISIE RESTAURANT'!AS295</f>
        <v>1</v>
      </c>
      <c r="G32" s="64" t="str">
        <f>IF(F32&gt;=E32,"OUI","NON")</f>
        <v>OUI</v>
      </c>
      <c r="H32" s="58"/>
      <c r="I32" s="58"/>
      <c r="J32" s="65"/>
      <c r="M32" s="58"/>
      <c r="N32" s="67"/>
      <c r="V32" s="68"/>
      <c r="W32" s="68"/>
      <c r="X32" s="68"/>
      <c r="Y32" s="68"/>
      <c r="Z32" s="68"/>
      <c r="AA32" s="68"/>
      <c r="AB32" s="68"/>
      <c r="AC32" s="68"/>
      <c r="AD32" s="68"/>
      <c r="AE32" s="68"/>
      <c r="AF32" s="68"/>
      <c r="AG32" s="68"/>
      <c r="AI32" s="76"/>
      <c r="AJ32" s="70"/>
      <c r="AK32" s="71"/>
      <c r="AL32" s="71"/>
      <c r="AM32" s="71"/>
      <c r="AN32" s="71"/>
    </row>
    <row r="33" spans="1:41" s="66" customFormat="1" ht="18" customHeight="1" x14ac:dyDescent="0.2">
      <c r="A33" s="58"/>
      <c r="B33" s="59"/>
      <c r="C33" s="60" t="s">
        <v>23</v>
      </c>
      <c r="D33" s="81"/>
      <c r="E33" s="79">
        <v>0.95</v>
      </c>
      <c r="F33" s="80">
        <f>'SAISIE RESTAURANT'!BA295</f>
        <v>1</v>
      </c>
      <c r="G33" s="64" t="str">
        <f>IF(F33&gt;=E33,"OUI","NON")</f>
        <v>OUI</v>
      </c>
      <c r="H33" s="58"/>
      <c r="I33" s="58"/>
      <c r="J33" s="65"/>
      <c r="M33" s="58"/>
      <c r="N33" s="67"/>
      <c r="V33" s="68"/>
      <c r="W33" s="68"/>
      <c r="X33" s="68"/>
      <c r="Y33" s="68"/>
      <c r="Z33" s="68"/>
      <c r="AA33" s="68"/>
      <c r="AB33" s="68"/>
      <c r="AC33" s="68"/>
      <c r="AD33" s="68"/>
      <c r="AE33" s="68"/>
      <c r="AF33" s="68"/>
      <c r="AG33" s="68"/>
      <c r="AI33" s="76"/>
      <c r="AJ33" s="70"/>
      <c r="AK33" s="71"/>
      <c r="AL33" s="71"/>
      <c r="AM33" s="71"/>
      <c r="AN33" s="71"/>
    </row>
    <row r="34" spans="1:41" s="66" customFormat="1" ht="18" customHeight="1" x14ac:dyDescent="0.2">
      <c r="A34" s="58"/>
      <c r="B34" s="59"/>
      <c r="C34" s="82" t="s">
        <v>24</v>
      </c>
      <c r="D34" s="61"/>
      <c r="E34" s="83"/>
      <c r="F34" s="84">
        <f>'SAISIE RESTAURANT'!BY295</f>
        <v>1</v>
      </c>
      <c r="G34" s="85"/>
      <c r="H34" s="58"/>
      <c r="I34" s="58"/>
      <c r="J34" s="65"/>
      <c r="M34" s="58"/>
      <c r="N34" s="67"/>
      <c r="V34" s="68"/>
      <c r="W34" s="68"/>
      <c r="X34" s="68"/>
      <c r="Y34" s="68"/>
      <c r="Z34" s="68"/>
      <c r="AA34" s="68"/>
      <c r="AB34" s="68"/>
      <c r="AC34" s="68"/>
      <c r="AD34" s="68"/>
      <c r="AE34" s="68"/>
      <c r="AF34" s="68"/>
      <c r="AG34" s="68"/>
      <c r="AI34" s="76"/>
      <c r="AJ34" s="70"/>
      <c r="AK34" s="71"/>
      <c r="AL34" s="71"/>
      <c r="AM34" s="71"/>
      <c r="AN34" s="71"/>
    </row>
    <row r="35" spans="1:41" s="66" customFormat="1" ht="18" customHeight="1" x14ac:dyDescent="0.2">
      <c r="A35" s="58"/>
      <c r="B35" s="59"/>
      <c r="C35" s="82" t="s">
        <v>25</v>
      </c>
      <c r="D35" s="61"/>
      <c r="E35" s="83"/>
      <c r="F35" s="84">
        <f>'SAISIE RESTAURANT'!CG295</f>
        <v>1</v>
      </c>
      <c r="G35" s="86"/>
      <c r="H35" s="58"/>
      <c r="I35" s="58"/>
      <c r="J35" s="65"/>
      <c r="M35" s="58"/>
      <c r="N35" s="67"/>
      <c r="V35" s="68"/>
      <c r="W35" s="68"/>
      <c r="X35" s="68"/>
      <c r="Y35" s="68"/>
      <c r="Z35" s="68"/>
      <c r="AA35" s="68"/>
      <c r="AB35" s="68"/>
      <c r="AC35" s="68"/>
      <c r="AD35" s="68"/>
      <c r="AE35" s="68"/>
      <c r="AF35" s="68"/>
      <c r="AG35" s="68"/>
      <c r="AI35" s="76"/>
      <c r="AJ35" s="70"/>
      <c r="AK35" s="71"/>
      <c r="AL35" s="71"/>
      <c r="AM35" s="71"/>
      <c r="AN35" s="71"/>
    </row>
    <row r="36" spans="1:41" s="66" customFormat="1" ht="18" customHeight="1" x14ac:dyDescent="0.2">
      <c r="A36" s="58"/>
      <c r="B36" s="59"/>
      <c r="C36" s="82" t="s">
        <v>26</v>
      </c>
      <c r="D36" s="61"/>
      <c r="E36" s="83"/>
      <c r="F36" s="84">
        <f>'SAISIE RESTAURANT'!CO295</f>
        <v>1</v>
      </c>
      <c r="G36" s="87"/>
      <c r="H36" s="58"/>
      <c r="I36" s="58"/>
      <c r="J36" s="65"/>
      <c r="M36" s="58"/>
      <c r="N36" s="67"/>
      <c r="V36" s="68"/>
      <c r="W36" s="68"/>
      <c r="X36" s="68"/>
      <c r="Y36" s="68"/>
      <c r="Z36" s="68"/>
      <c r="AA36" s="68"/>
      <c r="AB36" s="68"/>
      <c r="AC36" s="68"/>
      <c r="AD36" s="68"/>
      <c r="AE36" s="68"/>
      <c r="AF36" s="68"/>
      <c r="AG36" s="68"/>
      <c r="AI36" s="76"/>
      <c r="AJ36" s="70"/>
      <c r="AK36" s="71"/>
      <c r="AL36" s="71"/>
      <c r="AM36" s="71"/>
      <c r="AN36" s="71"/>
    </row>
    <row r="37" spans="1:41" s="66" customFormat="1" ht="18" customHeight="1" x14ac:dyDescent="0.2">
      <c r="A37" s="58"/>
      <c r="B37" s="59"/>
      <c r="C37" s="60" t="str">
        <f>'SAISIE RESTAURANT'!BF2</f>
        <v>DEVELOPPEMENT DURABLE</v>
      </c>
      <c r="D37" s="88"/>
      <c r="E37" s="79">
        <v>0.8</v>
      </c>
      <c r="F37" s="78">
        <f>'SAISIE RESTAURANT'!BI295</f>
        <v>1</v>
      </c>
      <c r="G37" s="64" t="str">
        <f>IF(F37&gt;=E37,"OUI","NON")</f>
        <v>OUI</v>
      </c>
      <c r="H37" s="58"/>
      <c r="I37" s="58"/>
      <c r="J37" s="65"/>
      <c r="M37" s="58"/>
      <c r="N37" s="67"/>
      <c r="V37" s="68"/>
      <c r="W37" s="68"/>
      <c r="X37" s="68"/>
      <c r="Y37" s="68"/>
      <c r="Z37" s="68"/>
      <c r="AA37" s="68"/>
      <c r="AB37" s="68"/>
      <c r="AC37" s="68"/>
      <c r="AD37" s="68"/>
      <c r="AE37" s="68"/>
      <c r="AF37" s="68"/>
      <c r="AG37" s="68"/>
      <c r="AI37" s="76"/>
      <c r="AJ37" s="70"/>
      <c r="AK37" s="71"/>
      <c r="AL37" s="71"/>
      <c r="AM37" s="71"/>
      <c r="AN37" s="71"/>
    </row>
    <row r="38" spans="1:41" s="66" customFormat="1" ht="18" customHeight="1" x14ac:dyDescent="0.2">
      <c r="A38" s="58"/>
      <c r="B38" s="59"/>
      <c r="C38" s="60" t="str">
        <f>'SAISIE RESTAURANT'!BN2</f>
        <v>QUALITE DE LA PRESTATION</v>
      </c>
      <c r="D38" s="88"/>
      <c r="E38" s="79">
        <v>0.8</v>
      </c>
      <c r="F38" s="78">
        <f>'SAISIE RESTAURANT'!BQ295</f>
        <v>1</v>
      </c>
      <c r="G38" s="64" t="str">
        <f>IF(F38&gt;=E38,"OUI","NON")</f>
        <v>OUI</v>
      </c>
      <c r="H38" s="58"/>
      <c r="I38" s="58"/>
      <c r="J38" s="65"/>
      <c r="M38" s="58"/>
      <c r="N38" s="67"/>
      <c r="V38" s="68"/>
      <c r="W38" s="68"/>
      <c r="X38" s="68"/>
      <c r="Y38" s="68"/>
      <c r="Z38" s="68"/>
      <c r="AA38" s="68"/>
      <c r="AB38" s="68"/>
      <c r="AC38" s="68"/>
      <c r="AD38" s="68"/>
      <c r="AE38" s="68"/>
      <c r="AF38" s="68"/>
      <c r="AG38" s="68"/>
      <c r="AI38" s="76"/>
      <c r="AJ38" s="70"/>
      <c r="AK38" s="71"/>
      <c r="AL38" s="71"/>
      <c r="AM38" s="71"/>
      <c r="AN38" s="71"/>
    </row>
    <row r="39" spans="1:41" s="66" customFormat="1" ht="6" customHeight="1" x14ac:dyDescent="0.2">
      <c r="A39" s="58"/>
      <c r="B39" s="59"/>
      <c r="C39" s="72"/>
      <c r="D39" s="73"/>
      <c r="E39" s="74"/>
      <c r="F39" s="89"/>
      <c r="G39" s="58"/>
      <c r="H39" s="58"/>
      <c r="I39" s="58"/>
      <c r="J39" s="65"/>
      <c r="K39" s="58"/>
      <c r="M39" s="90"/>
      <c r="N39" s="67"/>
      <c r="W39" s="68"/>
      <c r="X39" s="68"/>
      <c r="Y39" s="68"/>
      <c r="Z39" s="68"/>
      <c r="AA39" s="68"/>
      <c r="AB39" s="68"/>
      <c r="AC39" s="68"/>
      <c r="AD39" s="68"/>
      <c r="AE39" s="68"/>
      <c r="AF39" s="68"/>
      <c r="AG39" s="68"/>
      <c r="AH39" s="68"/>
      <c r="AJ39" s="69"/>
      <c r="AK39" s="70"/>
      <c r="AL39" s="71"/>
      <c r="AM39" s="71"/>
      <c r="AN39" s="71"/>
      <c r="AO39" s="71"/>
    </row>
    <row r="40" spans="1:41" s="66" customFormat="1" ht="24" customHeight="1" x14ac:dyDescent="0.2">
      <c r="A40" s="58"/>
      <c r="B40" s="59"/>
      <c r="C40" s="465" t="s">
        <v>27</v>
      </c>
      <c r="D40" s="465"/>
      <c r="E40" s="465"/>
      <c r="F40" s="465"/>
      <c r="G40" s="91" t="str">
        <f>IF(OR('SAISIE RESTAURANT'!N244="NON",'SAISIE RESTAURANT'!N247="NON",'SAISIE RESTAURANT'!N251="NON",'SAISIE RESTAURANT'!N254="NON",'SAISIE RESTAURANT'!N258="NON"),"NON","OUI")</f>
        <v>OUI</v>
      </c>
      <c r="H40" s="58"/>
      <c r="I40" s="58"/>
      <c r="J40" s="65"/>
      <c r="M40" s="58"/>
      <c r="N40" s="67"/>
      <c r="V40" s="68"/>
      <c r="W40" s="68"/>
      <c r="X40" s="68"/>
      <c r="Y40" s="68"/>
      <c r="Z40" s="68"/>
      <c r="AA40" s="68"/>
      <c r="AB40" s="68"/>
      <c r="AC40" s="68"/>
      <c r="AD40" s="68"/>
      <c r="AE40" s="68"/>
      <c r="AF40" s="68"/>
      <c r="AG40" s="68"/>
      <c r="AI40" s="76"/>
      <c r="AJ40" s="70"/>
      <c r="AK40" s="71"/>
      <c r="AL40" s="71"/>
      <c r="AM40" s="71"/>
      <c r="AN40" s="71"/>
    </row>
    <row r="41" spans="1:41" s="98" customFormat="1" ht="15.75" customHeight="1" x14ac:dyDescent="0.2">
      <c r="A41" s="73"/>
      <c r="B41" s="92"/>
      <c r="C41" s="93"/>
      <c r="D41" s="94"/>
      <c r="E41" s="94"/>
      <c r="F41" s="94"/>
      <c r="G41" s="95"/>
      <c r="H41" s="96"/>
      <c r="I41" s="96"/>
      <c r="J41" s="97"/>
      <c r="M41" s="73"/>
      <c r="N41" s="99"/>
      <c r="V41" s="100"/>
      <c r="W41" s="100"/>
      <c r="X41" s="100"/>
      <c r="Y41" s="100"/>
      <c r="Z41" s="100"/>
      <c r="AA41" s="100"/>
      <c r="AB41" s="100"/>
      <c r="AC41" s="100"/>
      <c r="AD41" s="100"/>
      <c r="AE41" s="100"/>
      <c r="AF41" s="100"/>
      <c r="AG41" s="100"/>
      <c r="AI41" s="76"/>
      <c r="AJ41" s="70"/>
      <c r="AK41" s="71"/>
      <c r="AL41" s="71"/>
      <c r="AM41" s="71"/>
      <c r="AN41" s="71"/>
    </row>
    <row r="42" spans="1:41" s="66" customFormat="1" ht="18" customHeight="1" x14ac:dyDescent="0.2">
      <c r="A42" s="58"/>
      <c r="B42" s="59"/>
      <c r="C42" s="73"/>
      <c r="D42" s="73"/>
      <c r="E42" s="74"/>
      <c r="F42" s="89"/>
      <c r="K42" s="58"/>
      <c r="M42" s="90"/>
      <c r="N42" s="67"/>
      <c r="W42" s="68"/>
      <c r="X42" s="68"/>
      <c r="Y42" s="68"/>
      <c r="Z42" s="68"/>
      <c r="AA42" s="68"/>
      <c r="AB42" s="68"/>
      <c r="AC42" s="68"/>
      <c r="AD42" s="68"/>
      <c r="AE42" s="68"/>
      <c r="AF42" s="68"/>
      <c r="AG42" s="68"/>
      <c r="AH42" s="68"/>
      <c r="AJ42" s="69"/>
      <c r="AK42" s="70"/>
      <c r="AL42" s="71"/>
      <c r="AM42" s="71"/>
      <c r="AN42" s="71"/>
      <c r="AO42" s="71"/>
    </row>
    <row r="43" spans="1:41" ht="24" customHeight="1" x14ac:dyDescent="0.2">
      <c r="A43" s="6"/>
      <c r="B43" s="20"/>
      <c r="C43" s="456" t="s">
        <v>28</v>
      </c>
      <c r="D43" s="456"/>
      <c r="E43" s="456"/>
      <c r="F43" s="456"/>
      <c r="G43" s="101"/>
      <c r="H43" s="101"/>
      <c r="I43" s="101"/>
      <c r="J43" s="102"/>
      <c r="K43" s="6"/>
      <c r="M43" s="103"/>
      <c r="N43" s="67"/>
      <c r="AJ43" s="16"/>
      <c r="AL43" s="17"/>
      <c r="AM43" s="17"/>
      <c r="AN43" s="17"/>
      <c r="AO43" s="17"/>
    </row>
    <row r="44" spans="1:41" s="66" customFormat="1" ht="18" customHeight="1" x14ac:dyDescent="0.2">
      <c r="A44" s="58"/>
      <c r="B44" s="59"/>
      <c r="C44" s="104"/>
      <c r="D44" s="58"/>
      <c r="E44" s="58"/>
      <c r="F44" s="58"/>
      <c r="G44" s="58"/>
      <c r="H44" s="58"/>
      <c r="I44" s="58"/>
      <c r="J44" s="65"/>
      <c r="K44" s="58"/>
      <c r="M44" s="58"/>
      <c r="N44" s="67"/>
      <c r="W44" s="68"/>
      <c r="X44" s="68"/>
      <c r="Y44" s="68"/>
      <c r="Z44" s="68"/>
      <c r="AA44" s="68"/>
      <c r="AB44" s="68"/>
      <c r="AC44" s="68"/>
      <c r="AD44" s="68"/>
      <c r="AE44" s="68"/>
      <c r="AF44" s="68"/>
      <c r="AG44" s="68"/>
      <c r="AH44" s="68"/>
      <c r="AJ44" s="69"/>
      <c r="AK44" s="70"/>
      <c r="AL44" s="71"/>
      <c r="AM44" s="71"/>
      <c r="AN44" s="71"/>
      <c r="AO44" s="71"/>
    </row>
    <row r="45" spans="1:41" s="66" customFormat="1" ht="18" customHeight="1" x14ac:dyDescent="0.2">
      <c r="A45" s="58"/>
      <c r="B45" s="59"/>
      <c r="C45" s="104"/>
      <c r="D45" s="58"/>
      <c r="E45" s="58"/>
      <c r="F45" s="58"/>
      <c r="G45" s="58"/>
      <c r="H45" s="58"/>
      <c r="I45" s="58"/>
      <c r="J45" s="65"/>
      <c r="K45" s="58"/>
      <c r="M45" s="105"/>
      <c r="N45" s="67"/>
      <c r="W45" s="68"/>
      <c r="X45" s="68"/>
      <c r="Y45" s="68"/>
      <c r="Z45" s="68"/>
      <c r="AA45" s="68"/>
      <c r="AB45" s="68"/>
      <c r="AC45" s="68"/>
      <c r="AD45" s="68"/>
      <c r="AE45" s="68"/>
      <c r="AF45" s="68"/>
      <c r="AG45" s="68"/>
      <c r="AH45" s="68"/>
      <c r="AJ45" s="69"/>
      <c r="AK45" s="70"/>
      <c r="AL45" s="71"/>
      <c r="AM45" s="71"/>
      <c r="AN45" s="71"/>
      <c r="AO45" s="71"/>
    </row>
    <row r="46" spans="1:41" s="66" customFormat="1" ht="18" customHeight="1" x14ac:dyDescent="0.2">
      <c r="A46" s="58"/>
      <c r="B46" s="59"/>
      <c r="C46" s="104"/>
      <c r="D46" s="58"/>
      <c r="E46" s="58"/>
      <c r="F46" s="58"/>
      <c r="G46" s="58"/>
      <c r="H46" s="58"/>
      <c r="I46" s="58"/>
      <c r="J46" s="65"/>
      <c r="K46" s="58"/>
      <c r="W46" s="68"/>
      <c r="X46" s="68"/>
      <c r="Y46" s="68"/>
      <c r="Z46" s="68"/>
      <c r="AA46" s="68"/>
      <c r="AB46" s="68"/>
      <c r="AC46" s="68"/>
      <c r="AD46" s="68"/>
      <c r="AE46" s="68"/>
      <c r="AF46" s="68"/>
      <c r="AG46" s="68"/>
      <c r="AH46" s="68"/>
      <c r="AJ46" s="69"/>
      <c r="AK46" s="70"/>
      <c r="AL46" s="71"/>
      <c r="AM46" s="71"/>
      <c r="AN46" s="71"/>
      <c r="AO46" s="71"/>
    </row>
    <row r="47" spans="1:41" s="66" customFormat="1" ht="18" customHeight="1" x14ac:dyDescent="0.2">
      <c r="A47" s="58"/>
      <c r="B47" s="59"/>
      <c r="C47" s="104"/>
      <c r="D47" s="58"/>
      <c r="E47" s="58"/>
      <c r="F47" s="58"/>
      <c r="G47" s="58"/>
      <c r="H47" s="58"/>
      <c r="I47" s="58"/>
      <c r="J47" s="65"/>
      <c r="K47" s="58"/>
      <c r="W47" s="68"/>
      <c r="X47" s="68"/>
      <c r="Y47" s="68"/>
      <c r="Z47" s="68"/>
      <c r="AA47" s="68"/>
      <c r="AB47" s="68"/>
      <c r="AC47" s="68"/>
      <c r="AD47" s="68"/>
      <c r="AE47" s="68"/>
      <c r="AF47" s="68"/>
      <c r="AG47" s="68"/>
      <c r="AH47" s="68"/>
      <c r="AJ47" s="69"/>
      <c r="AK47" s="70"/>
      <c r="AL47" s="71"/>
      <c r="AM47" s="71"/>
      <c r="AN47" s="71"/>
      <c r="AO47" s="71"/>
    </row>
    <row r="48" spans="1:41" s="66" customFormat="1" ht="18" customHeight="1" x14ac:dyDescent="0.2">
      <c r="A48" s="58"/>
      <c r="B48" s="59"/>
      <c r="C48" s="104"/>
      <c r="D48" s="58"/>
      <c r="E48" s="58"/>
      <c r="F48" s="58"/>
      <c r="G48" s="58"/>
      <c r="H48" s="58"/>
      <c r="I48" s="58"/>
      <c r="J48" s="65"/>
      <c r="K48" s="58"/>
      <c r="W48" s="68"/>
      <c r="X48" s="68"/>
      <c r="Y48" s="68"/>
      <c r="Z48" s="68"/>
      <c r="AA48" s="68"/>
      <c r="AB48" s="68"/>
      <c r="AC48" s="68"/>
      <c r="AD48" s="68"/>
      <c r="AE48" s="68"/>
      <c r="AF48" s="68"/>
      <c r="AG48" s="68"/>
      <c r="AH48" s="68"/>
      <c r="AJ48" s="69"/>
      <c r="AK48" s="70"/>
      <c r="AL48" s="71"/>
      <c r="AM48" s="71"/>
      <c r="AN48" s="71"/>
      <c r="AO48" s="71"/>
    </row>
    <row r="49" spans="1:41" s="66" customFormat="1" ht="18" customHeight="1" x14ac:dyDescent="0.2">
      <c r="A49" s="58"/>
      <c r="B49" s="59"/>
      <c r="C49" s="104"/>
      <c r="D49" s="58"/>
      <c r="E49" s="58"/>
      <c r="F49" s="58"/>
      <c r="G49" s="58"/>
      <c r="H49" s="58"/>
      <c r="I49" s="58"/>
      <c r="J49" s="65"/>
      <c r="K49" s="58"/>
      <c r="W49" s="68"/>
      <c r="X49" s="68"/>
      <c r="Y49" s="68"/>
      <c r="Z49" s="68"/>
      <c r="AA49" s="68"/>
      <c r="AB49" s="68"/>
      <c r="AC49" s="68"/>
      <c r="AD49" s="68"/>
      <c r="AE49" s="68"/>
      <c r="AF49" s="68"/>
      <c r="AG49" s="68"/>
      <c r="AH49" s="68"/>
      <c r="AJ49" s="69"/>
      <c r="AK49" s="70"/>
      <c r="AL49" s="71"/>
      <c r="AM49" s="71"/>
      <c r="AN49" s="71"/>
      <c r="AO49" s="71"/>
    </row>
    <row r="50" spans="1:41" s="66" customFormat="1" ht="18" customHeight="1" x14ac:dyDescent="0.2">
      <c r="A50" s="58"/>
      <c r="B50" s="59"/>
      <c r="C50" s="104"/>
      <c r="D50" s="58"/>
      <c r="E50" s="58"/>
      <c r="F50" s="58"/>
      <c r="G50" s="99"/>
      <c r="H50" s="99"/>
      <c r="I50" s="58"/>
      <c r="J50" s="65"/>
      <c r="K50" s="58"/>
      <c r="W50" s="68"/>
      <c r="X50" s="68"/>
      <c r="Y50" s="68"/>
      <c r="Z50" s="68"/>
      <c r="AA50" s="68"/>
      <c r="AB50" s="68"/>
      <c r="AC50" s="68"/>
      <c r="AD50" s="68"/>
      <c r="AE50" s="68"/>
      <c r="AF50" s="68"/>
      <c r="AG50" s="68"/>
      <c r="AH50" s="68"/>
      <c r="AJ50" s="69"/>
      <c r="AK50" s="70"/>
      <c r="AL50" s="71"/>
      <c r="AM50" s="71"/>
      <c r="AN50" s="71"/>
      <c r="AO50" s="71"/>
    </row>
    <row r="51" spans="1:41" s="66" customFormat="1" ht="18" customHeight="1" x14ac:dyDescent="0.2">
      <c r="A51" s="58"/>
      <c r="B51" s="59"/>
      <c r="C51" s="104"/>
      <c r="D51" s="58"/>
      <c r="E51" s="58"/>
      <c r="F51" s="58"/>
      <c r="G51" s="99"/>
      <c r="H51" s="99"/>
      <c r="I51" s="58"/>
      <c r="J51" s="65"/>
      <c r="K51" s="58"/>
      <c r="W51" s="68"/>
      <c r="X51" s="68"/>
      <c r="Y51" s="68"/>
      <c r="Z51" s="68"/>
      <c r="AA51" s="68"/>
      <c r="AB51" s="68"/>
      <c r="AC51" s="68"/>
      <c r="AD51" s="68"/>
      <c r="AE51" s="68"/>
      <c r="AF51" s="68"/>
      <c r="AG51" s="68"/>
      <c r="AH51" s="68"/>
      <c r="AJ51" s="69"/>
      <c r="AK51" s="70"/>
      <c r="AL51" s="71"/>
      <c r="AM51" s="71"/>
      <c r="AN51" s="71"/>
      <c r="AO51" s="71"/>
    </row>
    <row r="52" spans="1:41" s="66" customFormat="1" ht="18" customHeight="1" x14ac:dyDescent="0.2">
      <c r="A52" s="58"/>
      <c r="B52" s="59"/>
      <c r="C52" s="104"/>
      <c r="D52" s="58"/>
      <c r="E52" s="58"/>
      <c r="F52" s="58"/>
      <c r="G52" s="99"/>
      <c r="H52" s="99"/>
      <c r="I52" s="58"/>
      <c r="J52" s="65"/>
      <c r="K52" s="58"/>
      <c r="W52" s="68"/>
      <c r="X52" s="68"/>
      <c r="Y52" s="68"/>
      <c r="Z52" s="68"/>
      <c r="AA52" s="68"/>
      <c r="AB52" s="68"/>
      <c r="AC52" s="68"/>
      <c r="AD52" s="68"/>
      <c r="AE52" s="68"/>
      <c r="AF52" s="68"/>
      <c r="AG52" s="68"/>
      <c r="AH52" s="68"/>
      <c r="AJ52" s="69"/>
      <c r="AK52" s="70"/>
      <c r="AL52" s="71"/>
      <c r="AM52" s="71"/>
      <c r="AN52" s="71"/>
      <c r="AO52" s="71"/>
    </row>
    <row r="53" spans="1:41" s="66" customFormat="1" ht="18" customHeight="1" x14ac:dyDescent="0.2">
      <c r="A53" s="58"/>
      <c r="B53" s="59"/>
      <c r="C53" s="104"/>
      <c r="D53" s="58"/>
      <c r="E53" s="58"/>
      <c r="F53" s="58"/>
      <c r="G53" s="99"/>
      <c r="H53" s="99"/>
      <c r="I53" s="58"/>
      <c r="J53" s="65"/>
      <c r="K53" s="58"/>
      <c r="W53" s="68"/>
      <c r="X53" s="68"/>
      <c r="Y53" s="68"/>
      <c r="Z53" s="68"/>
      <c r="AA53" s="68"/>
      <c r="AB53" s="68"/>
      <c r="AC53" s="68"/>
      <c r="AD53" s="68"/>
      <c r="AE53" s="68"/>
      <c r="AF53" s="68"/>
      <c r="AG53" s="68"/>
      <c r="AH53" s="68"/>
      <c r="AJ53" s="69"/>
      <c r="AK53" s="70"/>
      <c r="AL53" s="71"/>
      <c r="AM53" s="71"/>
      <c r="AN53" s="71"/>
      <c r="AO53" s="71"/>
    </row>
    <row r="54" spans="1:41" s="66" customFormat="1" ht="18" customHeight="1" x14ac:dyDescent="0.2">
      <c r="A54" s="58"/>
      <c r="B54" s="59"/>
      <c r="C54" s="104"/>
      <c r="D54" s="58"/>
      <c r="E54" s="58"/>
      <c r="F54" s="58"/>
      <c r="G54" s="99"/>
      <c r="H54" s="99"/>
      <c r="I54" s="58"/>
      <c r="J54" s="65"/>
      <c r="K54" s="58"/>
      <c r="W54" s="68"/>
      <c r="X54" s="68"/>
      <c r="Y54" s="68"/>
      <c r="Z54" s="68"/>
      <c r="AA54" s="68"/>
      <c r="AB54" s="68"/>
      <c r="AC54" s="68"/>
      <c r="AD54" s="68"/>
      <c r="AE54" s="68"/>
      <c r="AF54" s="68"/>
      <c r="AG54" s="68"/>
      <c r="AH54" s="68"/>
      <c r="AJ54" s="69"/>
      <c r="AK54" s="70"/>
      <c r="AL54" s="71"/>
      <c r="AM54" s="71"/>
      <c r="AN54" s="71"/>
      <c r="AO54" s="71"/>
    </row>
    <row r="55" spans="1:41" s="66" customFormat="1" ht="18" customHeight="1" x14ac:dyDescent="0.2">
      <c r="A55" s="58"/>
      <c r="B55" s="59"/>
      <c r="C55" s="104"/>
      <c r="D55" s="58"/>
      <c r="E55" s="58"/>
      <c r="F55" s="58"/>
      <c r="G55" s="99"/>
      <c r="H55" s="99"/>
      <c r="I55" s="58"/>
      <c r="J55" s="65"/>
      <c r="K55" s="58"/>
      <c r="W55" s="68"/>
      <c r="X55" s="68"/>
      <c r="Y55" s="68"/>
      <c r="Z55" s="68"/>
      <c r="AA55" s="68"/>
      <c r="AB55" s="68"/>
      <c r="AC55" s="68"/>
      <c r="AD55" s="68"/>
      <c r="AE55" s="68"/>
      <c r="AF55" s="68"/>
      <c r="AG55" s="68"/>
      <c r="AH55" s="68"/>
      <c r="AJ55" s="69"/>
      <c r="AK55" s="70"/>
      <c r="AL55" s="71"/>
      <c r="AM55" s="71"/>
      <c r="AN55" s="71"/>
      <c r="AO55" s="71"/>
    </row>
    <row r="56" spans="1:41" x14ac:dyDescent="0.2">
      <c r="C56" s="22"/>
      <c r="D56" s="6"/>
      <c r="E56" s="6"/>
      <c r="F56" s="6"/>
      <c r="G56" s="6"/>
      <c r="H56" s="6"/>
      <c r="I56" s="6"/>
      <c r="J56" s="23"/>
      <c r="AJ56" s="16"/>
      <c r="AL56" s="17"/>
      <c r="AM56" s="17"/>
      <c r="AN56" s="17"/>
      <c r="AO56" s="17"/>
    </row>
    <row r="57" spans="1:41" x14ac:dyDescent="0.2">
      <c r="C57" s="22"/>
      <c r="D57" s="6"/>
      <c r="E57" s="6"/>
      <c r="F57" s="6"/>
      <c r="G57" s="6"/>
      <c r="H57" s="6"/>
      <c r="I57" s="6"/>
      <c r="J57" s="23"/>
      <c r="AJ57" s="16"/>
      <c r="AL57" s="17"/>
      <c r="AM57" s="17"/>
      <c r="AN57" s="17"/>
      <c r="AO57" s="17"/>
    </row>
    <row r="58" spans="1:41" x14ac:dyDescent="0.2">
      <c r="C58" s="22"/>
      <c r="D58" s="6"/>
      <c r="E58" s="6"/>
      <c r="F58" s="6"/>
      <c r="G58" s="6"/>
      <c r="H58" s="6"/>
      <c r="I58" s="6"/>
      <c r="J58" s="23"/>
      <c r="AJ58" s="16"/>
      <c r="AL58" s="17"/>
      <c r="AM58" s="17"/>
      <c r="AN58" s="17"/>
      <c r="AO58" s="17"/>
    </row>
    <row r="59" spans="1:41" x14ac:dyDescent="0.2">
      <c r="C59" s="22"/>
      <c r="D59" s="6"/>
      <c r="E59" s="6"/>
      <c r="F59" s="6"/>
      <c r="G59" s="6"/>
      <c r="H59" s="6"/>
      <c r="I59" s="6"/>
      <c r="J59" s="23"/>
      <c r="AJ59" s="16"/>
      <c r="AL59" s="17"/>
      <c r="AM59" s="17"/>
      <c r="AN59" s="17"/>
      <c r="AO59" s="17"/>
    </row>
    <row r="60" spans="1:41" x14ac:dyDescent="0.2">
      <c r="C60" s="22"/>
      <c r="D60" s="6"/>
      <c r="E60" s="6"/>
      <c r="F60" s="6"/>
      <c r="G60" s="6"/>
      <c r="H60" s="6"/>
      <c r="I60" s="6"/>
      <c r="J60" s="23"/>
      <c r="AJ60" s="16"/>
      <c r="AL60" s="17"/>
      <c r="AM60" s="17"/>
      <c r="AN60" s="17"/>
      <c r="AO60" s="17"/>
    </row>
    <row r="61" spans="1:41" x14ac:dyDescent="0.2">
      <c r="C61" s="22"/>
      <c r="D61" s="6"/>
      <c r="E61" s="6"/>
      <c r="F61" s="6"/>
      <c r="G61" s="6"/>
      <c r="H61" s="6"/>
      <c r="I61" s="6"/>
      <c r="J61" s="23"/>
      <c r="AJ61" s="16"/>
      <c r="AL61" s="17"/>
      <c r="AM61" s="17"/>
      <c r="AN61" s="17"/>
      <c r="AO61" s="17"/>
    </row>
    <row r="62" spans="1:41" x14ac:dyDescent="0.2">
      <c r="C62" s="22"/>
      <c r="D62" s="6"/>
      <c r="E62" s="6"/>
      <c r="F62" s="6"/>
      <c r="G62" s="6"/>
      <c r="H62" s="6"/>
      <c r="I62" s="6"/>
      <c r="J62" s="23"/>
      <c r="AJ62" s="16"/>
      <c r="AL62" s="17"/>
      <c r="AM62" s="17"/>
      <c r="AN62" s="17"/>
      <c r="AO62" s="17"/>
    </row>
    <row r="63" spans="1:41" x14ac:dyDescent="0.2">
      <c r="C63" s="22"/>
      <c r="D63" s="6"/>
      <c r="E63" s="6"/>
      <c r="F63" s="6"/>
      <c r="G63" s="6"/>
      <c r="H63" s="6"/>
      <c r="I63" s="6"/>
      <c r="J63" s="23"/>
      <c r="AJ63" s="16"/>
      <c r="AL63" s="17"/>
      <c r="AM63" s="17"/>
      <c r="AN63" s="17"/>
      <c r="AO63" s="17"/>
    </row>
    <row r="64" spans="1:41" x14ac:dyDescent="0.2">
      <c r="C64" s="22"/>
      <c r="D64" s="6"/>
      <c r="E64" s="6"/>
      <c r="F64" s="6"/>
      <c r="G64" s="6"/>
      <c r="H64" s="6"/>
      <c r="I64" s="6"/>
      <c r="J64" s="23"/>
      <c r="AJ64" s="16"/>
      <c r="AL64" s="17"/>
      <c r="AM64" s="17"/>
      <c r="AN64" s="17"/>
      <c r="AO64" s="17"/>
    </row>
    <row r="65" spans="3:41" x14ac:dyDescent="0.2">
      <c r="C65" s="276"/>
      <c r="D65" s="6"/>
      <c r="E65" s="6"/>
      <c r="F65" s="6"/>
      <c r="G65" s="6"/>
      <c r="H65" s="6"/>
      <c r="I65" s="6"/>
      <c r="J65" s="277"/>
      <c r="AJ65" s="16"/>
      <c r="AL65" s="17"/>
      <c r="AM65" s="17"/>
      <c r="AN65" s="17"/>
      <c r="AO65" s="17"/>
    </row>
    <row r="66" spans="3:41" x14ac:dyDescent="0.2">
      <c r="C66" s="276"/>
      <c r="D66" s="6"/>
      <c r="E66" s="6"/>
      <c r="F66" s="6"/>
      <c r="G66" s="6"/>
      <c r="H66" s="6"/>
      <c r="I66" s="6"/>
      <c r="J66" s="277"/>
      <c r="AJ66" s="16"/>
    </row>
    <row r="67" spans="3:41" x14ac:dyDescent="0.2">
      <c r="C67" s="276"/>
      <c r="D67" s="6"/>
      <c r="E67" s="6"/>
      <c r="F67" s="6"/>
      <c r="G67" s="6"/>
      <c r="H67" s="6"/>
      <c r="I67" s="6"/>
      <c r="J67" s="277"/>
      <c r="AJ67" s="16"/>
      <c r="AL67" s="17"/>
      <c r="AM67" s="17"/>
      <c r="AN67" s="17"/>
      <c r="AO67" s="17"/>
    </row>
    <row r="68" spans="3:41" x14ac:dyDescent="0.2">
      <c r="C68" s="276"/>
      <c r="D68" s="6"/>
      <c r="E68" s="6"/>
      <c r="F68" s="6"/>
      <c r="G68" s="6"/>
      <c r="H68" s="6"/>
      <c r="I68" s="6"/>
      <c r="J68" s="277"/>
      <c r="AJ68" s="16"/>
      <c r="AL68" s="17"/>
      <c r="AM68" s="17"/>
      <c r="AN68" s="17"/>
      <c r="AO68" s="17"/>
    </row>
    <row r="69" spans="3:41" x14ac:dyDescent="0.2">
      <c r="C69" s="276"/>
      <c r="D69" s="6"/>
      <c r="E69" s="6"/>
      <c r="F69" s="6"/>
      <c r="G69" s="6"/>
      <c r="H69" s="6"/>
      <c r="I69" s="6"/>
      <c r="J69" s="277"/>
      <c r="AJ69" s="16"/>
      <c r="AL69" s="17"/>
      <c r="AM69" s="17"/>
      <c r="AN69" s="17"/>
      <c r="AO69" s="17"/>
    </row>
    <row r="70" spans="3:41" x14ac:dyDescent="0.2">
      <c r="C70" s="278"/>
      <c r="D70" s="279"/>
      <c r="E70" s="279"/>
      <c r="F70" s="279"/>
      <c r="G70" s="279"/>
      <c r="H70" s="279"/>
      <c r="I70" s="279"/>
      <c r="J70" s="280"/>
      <c r="AJ70" s="16"/>
      <c r="AL70" s="17"/>
      <c r="AM70" s="17"/>
      <c r="AN70" s="17"/>
      <c r="AO70" s="17"/>
    </row>
    <row r="71" spans="3:41" x14ac:dyDescent="0.2">
      <c r="AJ71" s="16"/>
      <c r="AL71" s="17"/>
      <c r="AM71" s="17"/>
      <c r="AN71" s="17"/>
      <c r="AO71" s="17"/>
    </row>
    <row r="72" spans="3:41" x14ac:dyDescent="0.2">
      <c r="AJ72" s="16"/>
      <c r="AL72" s="17"/>
      <c r="AM72" s="17"/>
      <c r="AN72" s="17"/>
      <c r="AO72" s="17"/>
    </row>
    <row r="73" spans="3:41" x14ac:dyDescent="0.2">
      <c r="AJ73" s="16"/>
      <c r="AL73" s="17"/>
      <c r="AM73" s="17"/>
      <c r="AN73" s="17"/>
      <c r="AO73" s="17"/>
    </row>
    <row r="74" spans="3:41" x14ac:dyDescent="0.2">
      <c r="AJ74" s="16"/>
      <c r="AL74" s="17"/>
      <c r="AM74" s="17"/>
      <c r="AN74" s="17"/>
      <c r="AO74" s="17"/>
    </row>
    <row r="75" spans="3:41" x14ac:dyDescent="0.2">
      <c r="AJ75" s="16"/>
      <c r="AL75" s="17"/>
      <c r="AM75" s="17"/>
      <c r="AN75" s="17"/>
      <c r="AO75" s="17"/>
    </row>
    <row r="76" spans="3:41" x14ac:dyDescent="0.2">
      <c r="AJ76" s="16"/>
      <c r="AL76" s="17"/>
      <c r="AM76" s="17"/>
      <c r="AN76" s="17"/>
      <c r="AO76" s="17"/>
    </row>
    <row r="77" spans="3:41" x14ac:dyDescent="0.2">
      <c r="AJ77" s="16"/>
      <c r="AL77" s="17"/>
      <c r="AM77" s="17"/>
      <c r="AN77" s="17"/>
      <c r="AO77" s="17"/>
    </row>
    <row r="78" spans="3:41" x14ac:dyDescent="0.2">
      <c r="AJ78" s="16"/>
      <c r="AL78" s="17"/>
      <c r="AM78" s="17"/>
      <c r="AN78" s="17"/>
      <c r="AO78" s="17"/>
    </row>
    <row r="79" spans="3:41" x14ac:dyDescent="0.2">
      <c r="AJ79" s="16"/>
      <c r="AL79" s="17"/>
      <c r="AM79" s="17"/>
      <c r="AN79" s="17"/>
      <c r="AO79" s="17"/>
    </row>
    <row r="80" spans="3:41" x14ac:dyDescent="0.2">
      <c r="AJ80" s="16"/>
      <c r="AL80" s="17"/>
      <c r="AM80" s="17"/>
      <c r="AN80" s="17"/>
      <c r="AO80" s="17"/>
    </row>
    <row r="81" spans="36:41" x14ac:dyDescent="0.2">
      <c r="AJ81" s="16"/>
      <c r="AL81" s="17"/>
      <c r="AM81" s="17"/>
      <c r="AN81" s="17"/>
      <c r="AO81" s="17"/>
    </row>
    <row r="82" spans="36:41" x14ac:dyDescent="0.2">
      <c r="AJ82" s="16"/>
      <c r="AL82" s="17"/>
      <c r="AM82" s="17"/>
      <c r="AN82" s="17"/>
      <c r="AO82" s="17"/>
    </row>
    <row r="83" spans="36:41" x14ac:dyDescent="0.2">
      <c r="AJ83" s="16"/>
      <c r="AL83" s="17"/>
      <c r="AM83" s="17"/>
      <c r="AN83" s="17"/>
      <c r="AO83" s="17"/>
    </row>
    <row r="84" spans="36:41" x14ac:dyDescent="0.2">
      <c r="AJ84" s="16"/>
      <c r="AL84" s="17"/>
      <c r="AM84" s="17"/>
      <c r="AN84" s="17"/>
      <c r="AO84" s="17"/>
    </row>
    <row r="85" spans="36:41" x14ac:dyDescent="0.2">
      <c r="AJ85" s="16"/>
      <c r="AL85" s="17"/>
      <c r="AM85" s="17"/>
      <c r="AN85" s="17"/>
      <c r="AO85" s="17"/>
    </row>
    <row r="86" spans="36:41" x14ac:dyDescent="0.2">
      <c r="AJ86" s="16"/>
      <c r="AL86" s="17"/>
      <c r="AM86" s="17"/>
      <c r="AN86" s="17"/>
      <c r="AO86" s="17"/>
    </row>
    <row r="87" spans="36:41" x14ac:dyDescent="0.2">
      <c r="AJ87" s="16"/>
      <c r="AL87" s="17"/>
      <c r="AM87" s="17"/>
      <c r="AN87" s="17"/>
      <c r="AO87" s="17"/>
    </row>
    <row r="88" spans="36:41" x14ac:dyDescent="0.2">
      <c r="AJ88" s="16"/>
      <c r="AL88" s="17"/>
      <c r="AM88" s="17"/>
      <c r="AN88" s="17"/>
      <c r="AO88" s="17"/>
    </row>
    <row r="89" spans="36:41" x14ac:dyDescent="0.2">
      <c r="AJ89" s="16"/>
      <c r="AL89" s="17"/>
      <c r="AM89" s="17"/>
      <c r="AN89" s="17"/>
      <c r="AO89" s="17"/>
    </row>
    <row r="90" spans="36:41" x14ac:dyDescent="0.2">
      <c r="AJ90" s="16"/>
      <c r="AL90" s="17"/>
      <c r="AM90" s="17"/>
      <c r="AN90" s="17"/>
      <c r="AO90" s="17"/>
    </row>
    <row r="91" spans="36:41" x14ac:dyDescent="0.2">
      <c r="AJ91" s="16"/>
      <c r="AL91" s="17"/>
      <c r="AM91" s="17"/>
      <c r="AN91" s="17"/>
      <c r="AO91" s="17"/>
    </row>
    <row r="92" spans="36:41" x14ac:dyDescent="0.2">
      <c r="AJ92" s="16"/>
      <c r="AL92" s="17"/>
      <c r="AM92" s="17"/>
      <c r="AN92" s="17"/>
      <c r="AO92" s="17"/>
    </row>
    <row r="93" spans="36:41" x14ac:dyDescent="0.2">
      <c r="AJ93" s="16"/>
      <c r="AL93" s="17"/>
      <c r="AM93" s="17"/>
      <c r="AN93" s="17"/>
      <c r="AO93" s="17"/>
    </row>
    <row r="94" spans="36:41" x14ac:dyDescent="0.2">
      <c r="AJ94" s="16"/>
      <c r="AL94" s="17"/>
      <c r="AM94" s="17"/>
      <c r="AN94" s="17"/>
      <c r="AO94" s="17"/>
    </row>
    <row r="95" spans="36:41" x14ac:dyDescent="0.2">
      <c r="AJ95" s="16"/>
      <c r="AL95" s="17"/>
      <c r="AM95" s="17"/>
      <c r="AN95" s="17"/>
      <c r="AO95" s="17"/>
    </row>
    <row r="96" spans="36:41" x14ac:dyDescent="0.2">
      <c r="AJ96" s="16"/>
      <c r="AL96" s="17"/>
      <c r="AM96" s="17"/>
      <c r="AN96" s="17"/>
      <c r="AO96" s="17"/>
    </row>
    <row r="97" spans="36:41" x14ac:dyDescent="0.2">
      <c r="AJ97" s="16"/>
      <c r="AL97" s="17"/>
      <c r="AM97" s="17"/>
      <c r="AN97" s="17"/>
      <c r="AO97" s="17"/>
    </row>
    <row r="98" spans="36:41" x14ac:dyDescent="0.2">
      <c r="AJ98" s="16"/>
      <c r="AL98" s="17"/>
      <c r="AM98" s="17"/>
      <c r="AN98" s="17"/>
      <c r="AO98" s="17"/>
    </row>
    <row r="99" spans="36:41" x14ac:dyDescent="0.2">
      <c r="AJ99" s="16"/>
      <c r="AL99" s="17"/>
      <c r="AM99" s="17"/>
      <c r="AN99" s="17"/>
      <c r="AO99" s="17"/>
    </row>
    <row r="100" spans="36:41" x14ac:dyDescent="0.2">
      <c r="AJ100" s="16"/>
      <c r="AL100" s="17"/>
      <c r="AM100" s="17"/>
      <c r="AN100" s="17"/>
      <c r="AO100" s="17"/>
    </row>
    <row r="101" spans="36:41" x14ac:dyDescent="0.2">
      <c r="AJ101" s="16"/>
      <c r="AL101" s="17"/>
      <c r="AM101" s="17"/>
      <c r="AN101" s="17"/>
      <c r="AO101" s="17"/>
    </row>
    <row r="102" spans="36:41" x14ac:dyDescent="0.2">
      <c r="AJ102" s="16"/>
      <c r="AL102" s="17"/>
      <c r="AM102" s="17"/>
      <c r="AN102" s="17"/>
      <c r="AO102" s="17"/>
    </row>
    <row r="103" spans="36:41" x14ac:dyDescent="0.2">
      <c r="AJ103" s="16"/>
      <c r="AL103" s="17"/>
      <c r="AM103" s="17"/>
      <c r="AN103" s="17"/>
      <c r="AO103" s="17"/>
    </row>
    <row r="104" spans="36:41" x14ac:dyDescent="0.2">
      <c r="AJ104" s="16"/>
      <c r="AL104" s="17"/>
      <c r="AM104" s="17"/>
      <c r="AN104" s="17"/>
      <c r="AO104" s="17"/>
    </row>
    <row r="105" spans="36:41" x14ac:dyDescent="0.2">
      <c r="AJ105" s="16"/>
      <c r="AL105" s="17"/>
      <c r="AM105" s="17"/>
      <c r="AN105" s="17"/>
      <c r="AO105" s="17"/>
    </row>
    <row r="106" spans="36:41" x14ac:dyDescent="0.2">
      <c r="AJ106" s="16"/>
      <c r="AL106" s="17"/>
      <c r="AM106" s="17"/>
      <c r="AN106" s="17"/>
      <c r="AO106" s="17"/>
    </row>
    <row r="107" spans="36:41" x14ac:dyDescent="0.2">
      <c r="AJ107" s="16"/>
      <c r="AL107" s="17"/>
      <c r="AM107" s="17"/>
      <c r="AN107" s="17"/>
      <c r="AO107" s="17"/>
    </row>
    <row r="108" spans="36:41" x14ac:dyDescent="0.2">
      <c r="AJ108" s="16"/>
      <c r="AL108" s="17"/>
      <c r="AM108" s="17"/>
      <c r="AN108" s="17"/>
      <c r="AO108" s="17"/>
    </row>
    <row r="109" spans="36:41" x14ac:dyDescent="0.2">
      <c r="AJ109" s="16"/>
      <c r="AL109" s="17"/>
      <c r="AM109" s="17"/>
      <c r="AN109" s="17"/>
      <c r="AO109" s="17"/>
    </row>
    <row r="110" spans="36:41" x14ac:dyDescent="0.2">
      <c r="AJ110" s="16"/>
      <c r="AL110" s="17"/>
      <c r="AM110" s="17"/>
      <c r="AN110" s="17"/>
      <c r="AO110" s="17"/>
    </row>
    <row r="111" spans="36:41" x14ac:dyDescent="0.2">
      <c r="AJ111" s="16"/>
      <c r="AL111" s="17"/>
      <c r="AM111" s="17"/>
      <c r="AN111" s="17"/>
      <c r="AO111" s="17"/>
    </row>
    <row r="112" spans="36:41" x14ac:dyDescent="0.2">
      <c r="AJ112" s="16"/>
      <c r="AL112" s="17"/>
      <c r="AM112" s="17"/>
      <c r="AN112" s="17"/>
      <c r="AO112" s="17"/>
    </row>
    <row r="113" spans="36:41" x14ac:dyDescent="0.2">
      <c r="AJ113" s="16"/>
      <c r="AL113" s="17"/>
      <c r="AM113" s="17"/>
      <c r="AN113" s="17"/>
      <c r="AO113" s="17"/>
    </row>
    <row r="114" spans="36:41" x14ac:dyDescent="0.2">
      <c r="AJ114" s="16"/>
      <c r="AL114" s="17"/>
      <c r="AM114" s="17"/>
      <c r="AN114" s="17"/>
      <c r="AO114" s="17"/>
    </row>
    <row r="115" spans="36:41" x14ac:dyDescent="0.2">
      <c r="AJ115" s="16"/>
      <c r="AL115" s="17"/>
      <c r="AM115" s="17"/>
      <c r="AN115" s="17"/>
      <c r="AO115" s="17"/>
    </row>
    <row r="116" spans="36:41" x14ac:dyDescent="0.2">
      <c r="AJ116" s="16"/>
      <c r="AL116" s="17"/>
      <c r="AM116" s="17"/>
      <c r="AN116" s="17"/>
      <c r="AO116" s="17"/>
    </row>
    <row r="117" spans="36:41" x14ac:dyDescent="0.2">
      <c r="AJ117" s="16"/>
      <c r="AL117" s="17"/>
      <c r="AM117" s="17"/>
      <c r="AN117" s="17"/>
      <c r="AO117" s="17"/>
    </row>
    <row r="118" spans="36:41" x14ac:dyDescent="0.2">
      <c r="AJ118" s="16"/>
      <c r="AL118" s="17"/>
      <c r="AM118" s="17"/>
      <c r="AN118" s="17"/>
      <c r="AO118" s="17"/>
    </row>
    <row r="119" spans="36:41" x14ac:dyDescent="0.2">
      <c r="AJ119" s="16"/>
      <c r="AL119" s="17"/>
      <c r="AM119" s="17"/>
      <c r="AN119" s="17"/>
      <c r="AO119" s="17"/>
    </row>
    <row r="120" spans="36:41" x14ac:dyDescent="0.2">
      <c r="AJ120" s="16"/>
      <c r="AL120" s="17"/>
      <c r="AM120" s="17"/>
      <c r="AN120" s="17"/>
      <c r="AO120" s="17"/>
    </row>
    <row r="121" spans="36:41" x14ac:dyDescent="0.2">
      <c r="AJ121" s="16"/>
      <c r="AL121" s="17"/>
      <c r="AM121" s="17"/>
      <c r="AN121" s="17"/>
      <c r="AO121" s="17"/>
    </row>
    <row r="122" spans="36:41" x14ac:dyDescent="0.2">
      <c r="AJ122" s="16"/>
      <c r="AL122" s="17"/>
      <c r="AM122" s="17"/>
      <c r="AN122" s="17"/>
      <c r="AO122" s="17"/>
    </row>
    <row r="123" spans="36:41" x14ac:dyDescent="0.2">
      <c r="AJ123" s="16"/>
      <c r="AL123" s="17"/>
      <c r="AM123" s="17"/>
      <c r="AN123" s="17"/>
      <c r="AO123" s="17"/>
    </row>
    <row r="124" spans="36:41" x14ac:dyDescent="0.2">
      <c r="AJ124" s="16"/>
      <c r="AL124" s="17"/>
      <c r="AM124" s="17"/>
      <c r="AN124" s="17"/>
      <c r="AO124" s="17"/>
    </row>
    <row r="125" spans="36:41" x14ac:dyDescent="0.2">
      <c r="AJ125" s="16"/>
      <c r="AL125" s="17"/>
      <c r="AM125" s="17"/>
      <c r="AN125" s="17"/>
      <c r="AO125" s="17"/>
    </row>
    <row r="126" spans="36:41" x14ac:dyDescent="0.2">
      <c r="AJ126" s="16"/>
      <c r="AL126" s="17"/>
      <c r="AM126" s="17"/>
      <c r="AN126" s="17"/>
      <c r="AO126" s="17"/>
    </row>
    <row r="127" spans="36:41" x14ac:dyDescent="0.2">
      <c r="AJ127" s="16"/>
      <c r="AL127" s="17"/>
      <c r="AM127" s="17"/>
      <c r="AN127" s="17"/>
      <c r="AO127" s="17"/>
    </row>
    <row r="128" spans="36:41" x14ac:dyDescent="0.2">
      <c r="AJ128" s="16"/>
      <c r="AL128" s="17"/>
      <c r="AM128" s="17"/>
      <c r="AN128" s="17"/>
      <c r="AO128" s="17"/>
    </row>
    <row r="129" spans="36:41" x14ac:dyDescent="0.2">
      <c r="AJ129" s="16"/>
      <c r="AL129" s="17"/>
      <c r="AM129" s="17"/>
      <c r="AN129" s="17"/>
      <c r="AO129" s="17"/>
    </row>
    <row r="130" spans="36:41" x14ac:dyDescent="0.2">
      <c r="AJ130" s="16"/>
      <c r="AL130" s="17"/>
      <c r="AM130" s="17"/>
      <c r="AN130" s="17"/>
      <c r="AO130" s="17"/>
    </row>
    <row r="131" spans="36:41" x14ac:dyDescent="0.2">
      <c r="AJ131" s="16"/>
      <c r="AL131" s="17"/>
      <c r="AM131" s="17"/>
      <c r="AN131" s="17"/>
      <c r="AO131" s="17"/>
    </row>
    <row r="166" spans="3:6" ht="15.75" x14ac:dyDescent="0.2">
      <c r="C166" s="60" t="str">
        <f>'SAISIE RESTAURANT'!L283</f>
        <v>11 – LES DISPOSITIONS DE MANAGEMENT</v>
      </c>
      <c r="D166" s="61"/>
      <c r="E166" s="77"/>
      <c r="F166" s="106">
        <f>'SAISIE RESTAURANT'!AC292</f>
        <v>1</v>
      </c>
    </row>
    <row r="167" spans="3:6" ht="15.75" x14ac:dyDescent="0.2">
      <c r="C167" s="60" t="str">
        <f>'SAISIE RESTAURANT'!L259</f>
        <v>10 - LE DEVELOPPEMENT DURABLE</v>
      </c>
      <c r="D167" s="61"/>
      <c r="E167" s="77"/>
      <c r="F167" s="106">
        <f>'SAISIE RESTAURANT'!AC283</f>
        <v>1</v>
      </c>
    </row>
    <row r="168" spans="3:6" ht="15.75" x14ac:dyDescent="0.2">
      <c r="C168" s="60" t="str">
        <f>'SAISIE RESTAURANT'!L236</f>
        <v>9 - LE SUIVI DE LA QUALITE ET LA FIDELISATION DU CLIENT</v>
      </c>
      <c r="D168" s="61"/>
      <c r="E168" s="77"/>
      <c r="F168" s="106">
        <f>'SAISIE RESTAURANT'!AC259</f>
        <v>1</v>
      </c>
    </row>
    <row r="169" spans="3:6" ht="15.75" x14ac:dyDescent="0.2">
      <c r="C169" s="60" t="str">
        <f>'SAISIE RESTAURANT'!L209</f>
        <v>8 - LE BAR (si existant)</v>
      </c>
      <c r="D169" s="61"/>
      <c r="E169" s="77"/>
      <c r="F169" s="106">
        <f>'SAISIE RESTAURANT'!AC236</f>
        <v>1</v>
      </c>
    </row>
    <row r="170" spans="3:6" ht="15.75" x14ac:dyDescent="0.2">
      <c r="C170" s="107" t="str">
        <f>'SAISIE RESTAURANT'!L177</f>
        <v>7 - LES ESPACES ET SERVICES COMMUNS</v>
      </c>
      <c r="D170" s="108"/>
      <c r="E170" s="109"/>
      <c r="F170" s="106">
        <f>'SAISIE RESTAURANT'!AC209</f>
        <v>1</v>
      </c>
    </row>
    <row r="171" spans="3:6" ht="15.75" x14ac:dyDescent="0.2">
      <c r="C171" s="60" t="str">
        <f>'SAISIE RESTAURANT'!L152</f>
        <v>6 - LES PRODUITS DE LA TABLE</v>
      </c>
      <c r="D171" s="61"/>
      <c r="E171" s="77"/>
      <c r="F171" s="106">
        <f>'SAISIE RESTAURANT'!AC177</f>
        <v>1</v>
      </c>
    </row>
    <row r="172" spans="3:6" ht="15.75" x14ac:dyDescent="0.2">
      <c r="C172" s="60" t="str">
        <f>'SAISIE RESTAURANT'!L132</f>
        <v>5 - LA SALLE DE RESTAURANT</v>
      </c>
      <c r="D172" s="61"/>
      <c r="E172" s="77"/>
      <c r="F172" s="106">
        <f>'SAISIE RESTAURANT'!AC152</f>
        <v>1</v>
      </c>
    </row>
    <row r="173" spans="3:6" ht="15.75" x14ac:dyDescent="0.2">
      <c r="C173" s="60" t="str">
        <f>'SAISIE RESTAURANT'!L86</f>
        <v xml:space="preserve">4 - L'ACCUEIL DU CLIENT - LA PRISE DE COMMANDE - LE SERVICE - LE DEPART </v>
      </c>
      <c r="D173" s="61"/>
      <c r="E173" s="77"/>
      <c r="F173" s="106">
        <f>'SAISIE RESTAURANT'!AC132</f>
        <v>1</v>
      </c>
    </row>
    <row r="174" spans="3:6" ht="15.75" x14ac:dyDescent="0.2">
      <c r="C174" s="60" t="s">
        <v>540</v>
      </c>
      <c r="D174" s="61"/>
      <c r="E174" s="77"/>
      <c r="F174" s="106">
        <f>'SAISIE RESTAURANT'!AC86</f>
        <v>1</v>
      </c>
    </row>
    <row r="175" spans="3:6" ht="15.75" x14ac:dyDescent="0.2">
      <c r="C175" s="60" t="str">
        <f>'SAISIE RESTAURANT'!L34</f>
        <v>2 - LA RESERVATION TELEPHONIQUE - LA DEMANDE D'INFORMATIONS</v>
      </c>
      <c r="D175" s="61"/>
      <c r="E175" s="77"/>
      <c r="F175" s="106">
        <f>'SAISIE RESTAURANT'!AC56</f>
        <v>1</v>
      </c>
    </row>
    <row r="176" spans="3:6" ht="15.75" x14ac:dyDescent="0.2">
      <c r="C176" s="60" t="str">
        <f>'SAISIE RESTAURANT'!L1</f>
        <v>1 - PROMOTION ET COMMUNICATION</v>
      </c>
      <c r="D176" s="61"/>
      <c r="E176" s="77"/>
      <c r="F176" s="106">
        <f>'SAISIE RESTAURANT'!AC34</f>
        <v>1</v>
      </c>
    </row>
  </sheetData>
  <sheetProtection password="E81C" sheet="1" objects="1" scenarios="1"/>
  <mergeCells count="16">
    <mergeCell ref="C43:F43"/>
    <mergeCell ref="T2:T24"/>
    <mergeCell ref="C3:J3"/>
    <mergeCell ref="C5:J5"/>
    <mergeCell ref="D8:I8"/>
    <mergeCell ref="D10:I10"/>
    <mergeCell ref="D12:I12"/>
    <mergeCell ref="D14:I14"/>
    <mergeCell ref="D16:I16"/>
    <mergeCell ref="D18:E18"/>
    <mergeCell ref="G18:I18"/>
    <mergeCell ref="D20:I20"/>
    <mergeCell ref="E22:H22"/>
    <mergeCell ref="C25:J25"/>
    <mergeCell ref="C30:D30"/>
    <mergeCell ref="C40:F40"/>
  </mergeCells>
  <conditionalFormatting sqref="F31">
    <cfRule type="cellIs" dxfId="53" priority="10" stopIfTrue="1" operator="lessThan">
      <formula>0.8</formula>
    </cfRule>
    <cfRule type="cellIs" dxfId="52" priority="13" stopIfTrue="1" operator="greaterThan">
      <formula>0.8</formula>
    </cfRule>
  </conditionalFormatting>
  <conditionalFormatting sqref="F32">
    <cfRule type="cellIs" dxfId="51" priority="9" stopIfTrue="1" operator="lessThan">
      <formula>0.8</formula>
    </cfRule>
    <cfRule type="cellIs" dxfId="50" priority="14" stopIfTrue="1" operator="greaterThan">
      <formula>0.8</formula>
    </cfRule>
  </conditionalFormatting>
  <conditionalFormatting sqref="F37">
    <cfRule type="cellIs" dxfId="49" priority="2" stopIfTrue="1" operator="lessThan">
      <formula>0.8</formula>
    </cfRule>
    <cfRule type="cellIs" dxfId="48" priority="3" stopIfTrue="1" operator="lessThan">
      <formula>0.95</formula>
    </cfRule>
    <cfRule type="cellIs" dxfId="47" priority="4" stopIfTrue="1" operator="lessThan">
      <formula>0.95</formula>
    </cfRule>
    <cfRule type="cellIs" dxfId="46" priority="15" stopIfTrue="1" operator="lessThan">
      <formula>0.8</formula>
    </cfRule>
    <cfRule type="cellIs" dxfId="45" priority="16" stopIfTrue="1" operator="greaterThan">
      <formula>0.8</formula>
    </cfRule>
  </conditionalFormatting>
  <conditionalFormatting sqref="F28 F33">
    <cfRule type="cellIs" dxfId="44" priority="17" stopIfTrue="1" operator="lessThan">
      <formula>0.85</formula>
    </cfRule>
    <cfRule type="cellIs" dxfId="43" priority="18" stopIfTrue="1" operator="greaterThan">
      <formula>0.85</formula>
    </cfRule>
  </conditionalFormatting>
  <conditionalFormatting sqref="F38">
    <cfRule type="cellIs" dxfId="42" priority="1" stopIfTrue="1" operator="lessThan">
      <formula>0.8</formula>
    </cfRule>
    <cfRule type="cellIs" dxfId="41" priority="19" stopIfTrue="1" operator="lessThan">
      <formula>0.8</formula>
    </cfRule>
    <cfRule type="cellIs" dxfId="40" priority="20" stopIfTrue="1" operator="greaterThan">
      <formula>0.8</formula>
    </cfRule>
  </conditionalFormatting>
  <conditionalFormatting sqref="F34:F36">
    <cfRule type="cellIs" dxfId="39" priority="21" stopIfTrue="1" operator="lessThan">
      <formula>0.9</formula>
    </cfRule>
    <cfRule type="cellIs" dxfId="38" priority="22" stopIfTrue="1" operator="greaterThan">
      <formula>0.9</formula>
    </cfRule>
    <cfRule type="cellIs" dxfId="37" priority="23" stopIfTrue="1" operator="equal">
      <formula>0.9</formula>
    </cfRule>
  </conditionalFormatting>
  <conditionalFormatting sqref="G40:G41">
    <cfRule type="cellIs" dxfId="36" priority="24" stopIfTrue="1" operator="equal">
      <formula>"OUI"</formula>
    </cfRule>
    <cfRule type="cellIs" dxfId="35" priority="25" stopIfTrue="1" operator="equal">
      <formula>"NON"</formula>
    </cfRule>
  </conditionalFormatting>
  <conditionalFormatting sqref="G28:G29 G31:G32 G34:G38">
    <cfRule type="cellIs" dxfId="34" priority="26" stopIfTrue="1" operator="equal">
      <formula>"OUI"</formula>
    </cfRule>
  </conditionalFormatting>
  <conditionalFormatting sqref="G33">
    <cfRule type="cellIs" dxfId="33" priority="27" stopIfTrue="1" operator="equal">
      <formula>"NON"</formula>
    </cfRule>
    <cfRule type="cellIs" dxfId="32" priority="28" stopIfTrue="1" operator="equal">
      <formula>"OUI"</formula>
    </cfRule>
  </conditionalFormatting>
  <conditionalFormatting sqref="F28">
    <cfRule type="cellIs" dxfId="31" priority="12" stopIfTrue="1" operator="lessThan">
      <formula>0.85</formula>
    </cfRule>
  </conditionalFormatting>
  <conditionalFormatting sqref="F33">
    <cfRule type="cellIs" dxfId="30" priority="8" stopIfTrue="1" operator="lessThan">
      <formula>0.95</formula>
    </cfRule>
  </conditionalFormatting>
  <conditionalFormatting sqref="F34">
    <cfRule type="cellIs" dxfId="29" priority="7" stopIfTrue="1" operator="lessThan">
      <formula>0.95</formula>
    </cfRule>
  </conditionalFormatting>
  <conditionalFormatting sqref="F35">
    <cfRule type="cellIs" dxfId="28" priority="6" stopIfTrue="1" operator="lessThan">
      <formula>0.95</formula>
    </cfRule>
  </conditionalFormatting>
  <conditionalFormatting sqref="F36">
    <cfRule type="cellIs" dxfId="27" priority="5" stopIfTrue="1" operator="lessThan">
      <formula>0.95</formula>
    </cfRule>
  </conditionalFormatting>
  <dataValidations count="2">
    <dataValidation type="list" allowBlank="1" showErrorMessage="1" sqref="D14:I14">
      <formula1>$L$14:$N$14</formula1>
      <formula2>0</formula2>
    </dataValidation>
    <dataValidation type="list" allowBlank="1" showErrorMessage="1" sqref="D22 I22">
      <formula1>$Q$22:$S$22</formula1>
      <formula2>0</formula2>
    </dataValidation>
  </dataValidations>
  <printOptions horizontalCentered="1"/>
  <pageMargins left="0.78749999999999998" right="0.59027777777777779" top="0.78749999999999998" bottom="0.78749999999999998" header="0.51180555555555551" footer="0.51180555555555551"/>
  <pageSetup paperSize="9" scale="71" firstPageNumber="0" orientation="landscape" horizontalDpi="300" verticalDpi="300" r:id="rId1"/>
  <headerFooter alignWithMargins="0"/>
  <rowBreaks count="1" manualBreakCount="1">
    <brk id="4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D532"/>
  <sheetViews>
    <sheetView view="pageBreakPreview" topLeftCell="K1" zoomScale="70" zoomScaleSheetLayoutView="70" workbookViewId="0">
      <selection activeCell="L1" sqref="L1"/>
    </sheetView>
  </sheetViews>
  <sheetFormatPr baseColWidth="10" defaultColWidth="11.42578125" defaultRowHeight="15.75" x14ac:dyDescent="0.25"/>
  <cols>
    <col min="1" max="1" width="4.42578125" style="141" hidden="1" customWidth="1"/>
    <col min="2" max="2" width="20.42578125" style="110" hidden="1" customWidth="1"/>
    <col min="3" max="3" width="17.5703125" style="110" hidden="1" customWidth="1"/>
    <col min="4" max="4" width="19.5703125" style="110" hidden="1" customWidth="1"/>
    <col min="5" max="5" width="20.42578125" style="110" hidden="1" customWidth="1"/>
    <col min="6" max="6" width="29.28515625" style="110" hidden="1" customWidth="1"/>
    <col min="7" max="7" width="19.5703125" style="110" hidden="1" customWidth="1"/>
    <col min="8" max="8" width="18.85546875" style="111" hidden="1" customWidth="1"/>
    <col min="9" max="9" width="20.28515625" style="112" hidden="1" customWidth="1"/>
    <col min="10" max="10" width="12.140625" style="113" hidden="1" customWidth="1"/>
    <col min="11" max="11" width="6" style="114" customWidth="1"/>
    <col min="12" max="12" width="81.5703125" style="115" customWidth="1"/>
    <col min="13" max="13" width="4.7109375" style="113" customWidth="1"/>
    <col min="14" max="14" width="20.85546875" style="286" customWidth="1"/>
    <col min="15" max="15" width="71.28515625" style="287" customWidth="1"/>
    <col min="16" max="16" width="11.42578125" style="116" hidden="1" customWidth="1"/>
    <col min="17" max="17" width="100.85546875" style="115" customWidth="1"/>
    <col min="18" max="18" width="20" style="288" customWidth="1"/>
    <col min="19" max="19" width="12.5703125" style="114" hidden="1" customWidth="1"/>
    <col min="20" max="20" width="11.42578125" style="117" hidden="1" customWidth="1"/>
    <col min="21" max="23" width="11.42578125" style="118" hidden="1" customWidth="1"/>
    <col min="24" max="24" width="11.42578125" style="119" hidden="1" customWidth="1"/>
    <col min="25" max="25" width="11.42578125" style="118" hidden="1" customWidth="1"/>
    <col min="26" max="26" width="11.42578125" style="119" hidden="1" customWidth="1"/>
    <col min="27" max="27" width="11.42578125" style="118" hidden="1" customWidth="1"/>
    <col min="28" max="28" width="11.42578125" style="119" hidden="1" customWidth="1"/>
    <col min="29" max="29" width="11.42578125" style="120" hidden="1" customWidth="1"/>
    <col min="30" max="78" width="11.42578125" style="118" hidden="1" customWidth="1"/>
    <col min="79" max="93" width="11.42578125" style="117" hidden="1" customWidth="1"/>
    <col min="94" max="156" width="11.42578125" style="117" customWidth="1"/>
    <col min="157" max="16384" width="11.42578125" style="117"/>
  </cols>
  <sheetData>
    <row r="1" spans="1:138" ht="30" customHeight="1" x14ac:dyDescent="0.25">
      <c r="H1" s="292" t="s">
        <v>541</v>
      </c>
      <c r="I1" s="326"/>
      <c r="J1" s="327"/>
      <c r="K1" s="372"/>
      <c r="L1" s="425" t="s">
        <v>29</v>
      </c>
      <c r="M1" s="426" t="s">
        <v>30</v>
      </c>
      <c r="N1" s="427" t="s">
        <v>31</v>
      </c>
      <c r="O1" s="428" t="s">
        <v>32</v>
      </c>
      <c r="P1" s="431"/>
      <c r="Q1" s="424" t="s">
        <v>33</v>
      </c>
      <c r="R1" s="424" t="s">
        <v>542</v>
      </c>
      <c r="S1" s="125"/>
      <c r="U1" s="126" t="s">
        <v>34</v>
      </c>
      <c r="V1" s="126" t="s">
        <v>35</v>
      </c>
      <c r="W1" s="126" t="s">
        <v>36</v>
      </c>
      <c r="X1" s="127" t="s">
        <v>37</v>
      </c>
      <c r="Y1" s="126" t="s">
        <v>38</v>
      </c>
      <c r="Z1" s="126" t="s">
        <v>39</v>
      </c>
      <c r="AA1" s="126" t="s">
        <v>40</v>
      </c>
      <c r="AB1" s="126" t="s">
        <v>41</v>
      </c>
      <c r="AC1" s="128" t="s">
        <v>42</v>
      </c>
      <c r="AD1" s="129"/>
      <c r="AE1" s="126" t="s">
        <v>43</v>
      </c>
      <c r="AF1" s="126" t="s">
        <v>44</v>
      </c>
      <c r="AG1" s="126" t="s">
        <v>38</v>
      </c>
      <c r="AH1" s="126" t="s">
        <v>39</v>
      </c>
      <c r="AI1" s="126" t="s">
        <v>40</v>
      </c>
      <c r="AJ1" s="130" t="s">
        <v>45</v>
      </c>
      <c r="AK1" s="131" t="s">
        <v>42</v>
      </c>
      <c r="AL1" s="132"/>
      <c r="AM1" s="126" t="s">
        <v>43</v>
      </c>
      <c r="AN1" s="126" t="s">
        <v>46</v>
      </c>
      <c r="AO1" s="126" t="s">
        <v>38</v>
      </c>
      <c r="AP1" s="126" t="s">
        <v>39</v>
      </c>
      <c r="AQ1" s="126" t="s">
        <v>40</v>
      </c>
      <c r="AR1" s="128" t="s">
        <v>41</v>
      </c>
      <c r="AS1" s="131" t="s">
        <v>42</v>
      </c>
      <c r="AT1" s="132"/>
      <c r="AU1" s="128" t="s">
        <v>43</v>
      </c>
      <c r="AV1" s="126" t="s">
        <v>46</v>
      </c>
      <c r="AW1" s="126" t="s">
        <v>38</v>
      </c>
      <c r="AX1" s="126" t="s">
        <v>39</v>
      </c>
      <c r="AY1" s="126" t="s">
        <v>40</v>
      </c>
      <c r="AZ1" s="128" t="s">
        <v>41</v>
      </c>
      <c r="BA1" s="131" t="s">
        <v>42</v>
      </c>
      <c r="BB1" s="132"/>
      <c r="BC1" s="128" t="s">
        <v>43</v>
      </c>
      <c r="BD1" s="126" t="s">
        <v>46</v>
      </c>
      <c r="BE1" s="126" t="s">
        <v>38</v>
      </c>
      <c r="BF1" s="126" t="s">
        <v>39</v>
      </c>
      <c r="BG1" s="126" t="s">
        <v>40</v>
      </c>
      <c r="BH1" s="128" t="s">
        <v>41</v>
      </c>
      <c r="BI1" s="131" t="s">
        <v>42</v>
      </c>
      <c r="BJ1" s="133"/>
      <c r="BK1" s="128" t="s">
        <v>43</v>
      </c>
      <c r="BL1" s="126" t="s">
        <v>46</v>
      </c>
      <c r="BM1" s="126" t="s">
        <v>38</v>
      </c>
      <c r="BN1" s="126" t="s">
        <v>39</v>
      </c>
      <c r="BO1" s="126" t="s">
        <v>40</v>
      </c>
      <c r="BP1" s="128" t="s">
        <v>41</v>
      </c>
      <c r="BQ1" s="131" t="s">
        <v>42</v>
      </c>
      <c r="BR1" s="133"/>
      <c r="BS1" s="128" t="s">
        <v>43</v>
      </c>
      <c r="BT1" s="126" t="s">
        <v>46</v>
      </c>
      <c r="BU1" s="126" t="s">
        <v>38</v>
      </c>
      <c r="BV1" s="126" t="s">
        <v>39</v>
      </c>
      <c r="BW1" s="126" t="s">
        <v>40</v>
      </c>
      <c r="BX1" s="128" t="s">
        <v>41</v>
      </c>
      <c r="BY1" s="131" t="s">
        <v>42</v>
      </c>
      <c r="BZ1" s="134"/>
      <c r="CA1" s="128" t="s">
        <v>43</v>
      </c>
      <c r="CB1" s="126" t="s">
        <v>46</v>
      </c>
      <c r="CC1" s="126" t="s">
        <v>38</v>
      </c>
      <c r="CD1" s="126" t="s">
        <v>39</v>
      </c>
      <c r="CE1" s="126" t="s">
        <v>40</v>
      </c>
      <c r="CF1" s="128" t="s">
        <v>41</v>
      </c>
      <c r="CG1" s="131" t="s">
        <v>42</v>
      </c>
      <c r="CI1" s="128" t="s">
        <v>43</v>
      </c>
      <c r="CJ1" s="126" t="s">
        <v>46</v>
      </c>
      <c r="CK1" s="126" t="s">
        <v>38</v>
      </c>
      <c r="CL1" s="126" t="s">
        <v>39</v>
      </c>
      <c r="CM1" s="126" t="s">
        <v>40</v>
      </c>
      <c r="CN1" s="128" t="s">
        <v>41</v>
      </c>
      <c r="CO1" s="131" t="s">
        <v>42</v>
      </c>
      <c r="EG1" s="135" t="s">
        <v>47</v>
      </c>
    </row>
    <row r="2" spans="1:138" s="141" customFormat="1" ht="18" customHeight="1" x14ac:dyDescent="0.25">
      <c r="A2" s="110"/>
      <c r="B2" s="110"/>
      <c r="C2" s="110"/>
      <c r="D2" s="110"/>
      <c r="E2" s="110"/>
      <c r="F2" s="110"/>
      <c r="G2" s="110"/>
      <c r="H2" s="136"/>
      <c r="I2" s="137"/>
      <c r="J2" s="138"/>
      <c r="K2" s="138"/>
      <c r="L2" s="137" t="s">
        <v>48</v>
      </c>
      <c r="M2" s="139"/>
      <c r="N2" s="281"/>
      <c r="O2" s="282"/>
      <c r="P2" s="140"/>
      <c r="Q2" s="138"/>
      <c r="R2" s="138"/>
      <c r="S2" s="138"/>
      <c r="X2" s="110"/>
      <c r="Y2" s="142" t="s">
        <v>49</v>
      </c>
      <c r="Z2" s="110"/>
      <c r="AB2" s="110"/>
      <c r="AC2" s="110"/>
      <c r="AH2" s="143" t="s">
        <v>50</v>
      </c>
      <c r="AP2" s="143" t="s">
        <v>51</v>
      </c>
      <c r="AX2" s="143" t="s">
        <v>52</v>
      </c>
      <c r="BF2" s="143" t="s">
        <v>53</v>
      </c>
      <c r="BN2" s="143" t="s">
        <v>54</v>
      </c>
      <c r="BV2" s="143" t="s">
        <v>55</v>
      </c>
      <c r="CD2" s="143" t="s">
        <v>56</v>
      </c>
      <c r="CL2" s="143" t="s">
        <v>57</v>
      </c>
      <c r="EG2" s="135" t="s">
        <v>47</v>
      </c>
    </row>
    <row r="3" spans="1:138" s="147" customFormat="1" ht="63.75" customHeight="1" x14ac:dyDescent="0.25">
      <c r="A3" s="144"/>
      <c r="B3" s="144" t="s">
        <v>66</v>
      </c>
      <c r="C3" s="328" t="s">
        <v>29</v>
      </c>
      <c r="D3" s="137" t="s">
        <v>48</v>
      </c>
      <c r="E3" s="144"/>
      <c r="F3" s="137">
        <f>VLOOKUP(H3,Feuil1!A$1:B$5,2,0)</f>
        <v>0.1</v>
      </c>
      <c r="G3" s="144">
        <f>IF(H3="Information et Communication",1,IF(H3="Savoir-faire Savoir-être",2,IF(H3="Confort et hygiène",3,IF(H3="Qualité de la prestation",5,IF(H3="Développement Durable",4)))))</f>
        <v>1</v>
      </c>
      <c r="H3" s="291" t="s">
        <v>59</v>
      </c>
      <c r="I3" s="145" t="s">
        <v>60</v>
      </c>
      <c r="J3" s="146">
        <v>1</v>
      </c>
      <c r="K3" s="146">
        <f>IF(J3&lt;&gt;"",MAX(K$1:K2)+1,"")</f>
        <v>1</v>
      </c>
      <c r="L3" s="339" t="s">
        <v>61</v>
      </c>
      <c r="M3" s="340">
        <v>1</v>
      </c>
      <c r="N3" s="341" t="s">
        <v>0</v>
      </c>
      <c r="O3" s="342"/>
      <c r="P3" s="343" t="str">
        <f>IF(ISERROR(SEARCH("Pas de NM possible",Q3)),"","oui")</f>
        <v>oui</v>
      </c>
      <c r="Q3" s="339" t="s">
        <v>630</v>
      </c>
      <c r="R3" s="339" t="s">
        <v>62</v>
      </c>
      <c r="S3" s="146"/>
      <c r="U3" s="148">
        <f>M3</f>
        <v>1</v>
      </c>
      <c r="V3" s="148">
        <f>IF(N3="OUI",1,IF(N3="NON",0,IF(N3="Non Mesuré","",0)))</f>
        <v>1</v>
      </c>
      <c r="W3" s="148">
        <f>IF(N3&lt;&gt;"Non Mesuré",U3*V3,"")</f>
        <v>1</v>
      </c>
      <c r="X3" s="148"/>
      <c r="Y3" s="148">
        <f>IF(N3="Non Mesuré",U3,0)</f>
        <v>0</v>
      </c>
      <c r="Z3" s="148"/>
      <c r="AA3" s="148">
        <f>U3-Y3</f>
        <v>1</v>
      </c>
      <c r="AB3" s="148"/>
      <c r="AC3" s="149"/>
      <c r="AD3" s="149"/>
      <c r="AE3" s="150">
        <f>IF(G3=1,W3,"")</f>
        <v>1</v>
      </c>
      <c r="AF3" s="150"/>
      <c r="AG3" s="150">
        <f>IF(G3=1,Y3,"")</f>
        <v>0</v>
      </c>
      <c r="AH3" s="150"/>
      <c r="AI3" s="150">
        <f>IF(G3=1,AA3,"")</f>
        <v>1</v>
      </c>
      <c r="AJ3" s="151"/>
      <c r="AK3" s="152"/>
      <c r="AL3" s="150"/>
      <c r="AM3" s="150" t="str">
        <f>IF(G3=2,W3,"")</f>
        <v/>
      </c>
      <c r="AN3" s="150"/>
      <c r="AO3" s="150" t="str">
        <f>IF(G3=2,Y3,"")</f>
        <v/>
      </c>
      <c r="AP3" s="150"/>
      <c r="AQ3" s="150" t="str">
        <f>IF(G3=2,AA3,"")</f>
        <v/>
      </c>
      <c r="AR3" s="151"/>
      <c r="AS3" s="152"/>
      <c r="AT3" s="150"/>
      <c r="AU3" s="150" t="str">
        <f t="shared" ref="AU3:AU67" si="0">IF(G3=3,W3,"")</f>
        <v/>
      </c>
      <c r="AV3" s="150"/>
      <c r="AW3" s="150" t="str">
        <f t="shared" ref="AW3:AW67" si="1">IF(G3=3,Y3,"")</f>
        <v/>
      </c>
      <c r="AX3" s="150"/>
      <c r="AY3" s="150" t="str">
        <f>IF(G3=3,AA3,"")</f>
        <v/>
      </c>
      <c r="AZ3" s="151"/>
      <c r="BA3" s="152"/>
      <c r="BB3" s="150"/>
      <c r="BC3" s="150" t="str">
        <f t="shared" ref="BC3:BC67" si="2">IF(G3=4,W3,"")</f>
        <v/>
      </c>
      <c r="BD3" s="150"/>
      <c r="BE3" s="150" t="str">
        <f t="shared" ref="BE3:BE67" si="3">IF(G3=4,Y3,"")</f>
        <v/>
      </c>
      <c r="BF3" s="150"/>
      <c r="BG3" s="150" t="str">
        <f>IF(G3=4,AA3,"")</f>
        <v/>
      </c>
      <c r="BH3" s="151"/>
      <c r="BI3" s="152"/>
      <c r="BJ3" s="148"/>
      <c r="BK3" s="150" t="str">
        <f t="shared" ref="BK3:BK67" si="4">IF(G3=5,W3,"")</f>
        <v/>
      </c>
      <c r="BL3" s="150"/>
      <c r="BM3" s="150" t="str">
        <f t="shared" ref="BM3:BM67" si="5">IF(G3=5,Y3,"")</f>
        <v/>
      </c>
      <c r="BN3" s="150"/>
      <c r="BO3" s="150" t="str">
        <f>IF(G3=5,AA3,"")</f>
        <v/>
      </c>
      <c r="BP3" s="151"/>
      <c r="BQ3" s="152"/>
      <c r="BR3" s="148"/>
      <c r="BS3" s="150" t="str">
        <f t="shared" ref="BS3:BS17" si="6">IF(A3=31,W3,"")</f>
        <v/>
      </c>
      <c r="BT3" s="150"/>
      <c r="BU3" s="150" t="str">
        <f t="shared" ref="BU3:BU17" si="7">IF(A3=31,Y3,"")</f>
        <v/>
      </c>
      <c r="BV3" s="150"/>
      <c r="BW3" s="150" t="str">
        <f t="shared" ref="BW3:BW17" si="8">IF(A3=31,AA3,"")</f>
        <v/>
      </c>
      <c r="BX3" s="151"/>
      <c r="BY3" s="152"/>
      <c r="BZ3" s="153"/>
      <c r="CA3" s="150" t="str">
        <f t="shared" ref="CA3:CA17" si="9">IF(A3=32,W3,"")</f>
        <v/>
      </c>
      <c r="CB3" s="150"/>
      <c r="CC3" s="150" t="str">
        <f t="shared" ref="CC3:CC17" si="10">IF(A3=32,Y3,"")</f>
        <v/>
      </c>
      <c r="CD3" s="150"/>
      <c r="CE3" s="150" t="str">
        <f t="shared" ref="CE3:CE17" si="11">IF(A3=32,AA3,"")</f>
        <v/>
      </c>
      <c r="CF3" s="151"/>
      <c r="CI3" s="150" t="str">
        <f t="shared" ref="CI3:CI17" si="12">IF(A3=33,W3,"")</f>
        <v/>
      </c>
      <c r="CJ3" s="150"/>
      <c r="CK3" s="150" t="str">
        <f t="shared" ref="CK3:CK17" si="13">IF(A3=33,Y3,"")</f>
        <v/>
      </c>
      <c r="CL3" s="150"/>
      <c r="CM3" s="150" t="str">
        <f t="shared" ref="CM3:CM17" si="14">IF(A3=33,AA3,"")</f>
        <v/>
      </c>
      <c r="CN3" s="151"/>
      <c r="EG3" s="135" t="s">
        <v>47</v>
      </c>
      <c r="EH3" s="154" t="str">
        <f>CONCATENATE(P3,EG3,Q3,EG3,B3)</f>
        <v>oui
Pas de NM possible. Campagne presse, radio, TV, sites Internet, réseaux sociaux, participation à des salons, manifestations, autres. Les actions du Porteur de démarche sont prises en compte pour valider ce critère. L'outil de communication et le site internet de la structure ne valident pas ce critère. 
R</v>
      </c>
    </row>
    <row r="4" spans="1:138" s="147" customFormat="1" ht="48.75" customHeight="1" x14ac:dyDescent="0.25">
      <c r="A4" s="144"/>
      <c r="B4" s="144" t="s">
        <v>66</v>
      </c>
      <c r="C4" s="328" t="s">
        <v>29</v>
      </c>
      <c r="D4" s="137" t="s">
        <v>48</v>
      </c>
      <c r="E4" s="144"/>
      <c r="F4" s="137">
        <f>VLOOKUP(H4,Feuil1!A$1:B$5,2,0)</f>
        <v>0.1</v>
      </c>
      <c r="G4" s="144">
        <f>IF(H4="Information et Communication",1,IF(H4="Savoir-faire Savoir-être",2,IF(H4="Confort et hygiène",3,IF(H4="Qualité de la prestation",5,IF(H4="Développement Durable",4)))))</f>
        <v>1</v>
      </c>
      <c r="H4" s="291" t="s">
        <v>59</v>
      </c>
      <c r="I4" s="145" t="s">
        <v>60</v>
      </c>
      <c r="J4" s="146">
        <v>1</v>
      </c>
      <c r="K4" s="146">
        <v>2</v>
      </c>
      <c r="L4" s="373" t="s">
        <v>63</v>
      </c>
      <c r="M4" s="376">
        <v>1</v>
      </c>
      <c r="N4" s="374" t="s">
        <v>0</v>
      </c>
      <c r="O4" s="375"/>
      <c r="P4" s="377" t="str">
        <f t="shared" ref="P4" si="15">IF(ISERROR(SEARCH("Pas de NM possible",Q4)),"","oui")</f>
        <v>oui</v>
      </c>
      <c r="Q4" s="373" t="s">
        <v>631</v>
      </c>
      <c r="R4" s="373" t="s">
        <v>62</v>
      </c>
      <c r="S4" s="146"/>
      <c r="U4" s="148">
        <f>M4</f>
        <v>1</v>
      </c>
      <c r="V4" s="148">
        <f>IF(N4="OUI",1,IF(N4="NON",0,IF(N4="Non Mesuré","",0)))</f>
        <v>1</v>
      </c>
      <c r="W4" s="148">
        <f>IF(N4&lt;&gt;"Non Mesuré",U4*V4,"")</f>
        <v>1</v>
      </c>
      <c r="X4" s="148"/>
      <c r="Y4" s="148">
        <f>IF(N4="Non Mesuré",U4,0)</f>
        <v>0</v>
      </c>
      <c r="Z4" s="148"/>
      <c r="AA4" s="148">
        <f>U4-Y4</f>
        <v>1</v>
      </c>
      <c r="AB4" s="148"/>
      <c r="AC4" s="155"/>
      <c r="AD4" s="149"/>
      <c r="AE4" s="150">
        <f t="shared" ref="AE4:AE68" si="16">IF(G4=1,W4,"")</f>
        <v>1</v>
      </c>
      <c r="AF4" s="150"/>
      <c r="AG4" s="150">
        <f t="shared" ref="AG4:AG68" si="17">IF(G4=1,Y4,"")</f>
        <v>0</v>
      </c>
      <c r="AH4" s="150"/>
      <c r="AI4" s="150">
        <f t="shared" ref="AI4:AI68" si="18">IF(G4=1,AA4,"")</f>
        <v>1</v>
      </c>
      <c r="AJ4" s="151"/>
      <c r="AK4" s="152"/>
      <c r="AL4" s="150"/>
      <c r="AM4" s="150" t="str">
        <f t="shared" ref="AM4:AM68" si="19">IF(G4=2,W4,"")</f>
        <v/>
      </c>
      <c r="AN4" s="150"/>
      <c r="AO4" s="150" t="str">
        <f t="shared" ref="AO4:AO68" si="20">IF(G4=2,Y4,"")</f>
        <v/>
      </c>
      <c r="AP4" s="150"/>
      <c r="AQ4" s="150" t="str">
        <f t="shared" ref="AQ4:AQ68" si="21">IF(G4=2,AA4,"")</f>
        <v/>
      </c>
      <c r="AR4" s="151"/>
      <c r="AS4" s="152"/>
      <c r="AT4" s="150"/>
      <c r="AU4" s="150" t="str">
        <f t="shared" si="0"/>
        <v/>
      </c>
      <c r="AV4" s="150"/>
      <c r="AW4" s="150" t="str">
        <f t="shared" si="1"/>
        <v/>
      </c>
      <c r="AX4" s="150"/>
      <c r="AY4" s="150" t="str">
        <f>IF(G4=3,AA4,"")</f>
        <v/>
      </c>
      <c r="AZ4" s="151"/>
      <c r="BA4" s="152"/>
      <c r="BB4" s="150"/>
      <c r="BC4" s="150" t="str">
        <f t="shared" si="2"/>
        <v/>
      </c>
      <c r="BD4" s="150"/>
      <c r="BE4" s="150" t="str">
        <f t="shared" si="3"/>
        <v/>
      </c>
      <c r="BF4" s="150"/>
      <c r="BG4" s="150" t="str">
        <f>IF(G4=4,AA4,"")</f>
        <v/>
      </c>
      <c r="BH4" s="151"/>
      <c r="BI4" s="152"/>
      <c r="BJ4" s="148"/>
      <c r="BK4" s="150" t="str">
        <f t="shared" si="4"/>
        <v/>
      </c>
      <c r="BL4" s="150"/>
      <c r="BM4" s="150" t="str">
        <f t="shared" si="5"/>
        <v/>
      </c>
      <c r="BN4" s="150"/>
      <c r="BO4" s="150" t="str">
        <f>IF(G4=5,AA4,"")</f>
        <v/>
      </c>
      <c r="BP4" s="151"/>
      <c r="BQ4" s="152"/>
      <c r="BR4" s="148"/>
      <c r="BS4" s="150" t="str">
        <f t="shared" ref="BS4" si="22">IF(A4=31,W4,"")</f>
        <v/>
      </c>
      <c r="BT4" s="150"/>
      <c r="BU4" s="150" t="str">
        <f t="shared" ref="BU4" si="23">IF(A4=31,Y4,"")</f>
        <v/>
      </c>
      <c r="BV4" s="150"/>
      <c r="BW4" s="150" t="str">
        <f t="shared" ref="BW4" si="24">IF(A4=31,AA4,"")</f>
        <v/>
      </c>
      <c r="BX4" s="151"/>
      <c r="BY4" s="152"/>
      <c r="BZ4" s="153"/>
      <c r="CA4" s="150" t="str">
        <f t="shared" ref="CA4" si="25">IF(A4=32,W4,"")</f>
        <v/>
      </c>
      <c r="CB4" s="150"/>
      <c r="CC4" s="150" t="str">
        <f t="shared" ref="CC4" si="26">IF(A4=32,Y4,"")</f>
        <v/>
      </c>
      <c r="CD4" s="150"/>
      <c r="CE4" s="150" t="str">
        <f t="shared" ref="CE4" si="27">IF(A4=32,AA4,"")</f>
        <v/>
      </c>
      <c r="CF4" s="151"/>
      <c r="CI4" s="150" t="str">
        <f t="shared" ref="CI4" si="28">IF(A4=33,W4,"")</f>
        <v/>
      </c>
      <c r="CJ4" s="150"/>
      <c r="CK4" s="150" t="str">
        <f t="shared" ref="CK4" si="29">IF(A4=33,Y4,"")</f>
        <v/>
      </c>
      <c r="CL4" s="150"/>
      <c r="CM4" s="150" t="str">
        <f t="shared" ref="CM4" si="30">IF(A4=33,AA4,"")</f>
        <v/>
      </c>
      <c r="CN4" s="151"/>
      <c r="EG4" s="135" t="s">
        <v>47</v>
      </c>
      <c r="EH4" s="154" t="str">
        <f t="shared" ref="EH4" si="31">CONCATENATE(P4,EG4,Q4,EG4,B4)</f>
        <v>oui
Pas de NM possible. Les actions du Porteur de démarche sont prises en compte pour valider ce critère. L'outil de communication et le site internet de la structure ne valident pas ce critère. 
R</v>
      </c>
    </row>
    <row r="5" spans="1:138" s="147" customFormat="1" ht="41.25" customHeight="1" x14ac:dyDescent="0.25">
      <c r="A5" s="144"/>
      <c r="B5" s="144" t="s">
        <v>66</v>
      </c>
      <c r="C5" s="328" t="s">
        <v>29</v>
      </c>
      <c r="D5" s="137" t="s">
        <v>48</v>
      </c>
      <c r="E5" s="144"/>
      <c r="F5" s="137">
        <f>VLOOKUP(H5,Feuil1!A$1:B$5,2,0)</f>
        <v>0.1</v>
      </c>
      <c r="G5" s="144">
        <f>IF(H5="Information et Communication",1,IF(H5="Savoir-faire Savoir-être",2,IF(H5="Confort et hygiène",3,IF(H5="Qualité de la prestation",5,IF(H5="Développement Durable",4)))))</f>
        <v>1</v>
      </c>
      <c r="H5" s="291" t="s">
        <v>59</v>
      </c>
      <c r="I5" s="145" t="s">
        <v>60</v>
      </c>
      <c r="J5" s="146">
        <v>1</v>
      </c>
      <c r="K5" s="146">
        <f>IF(J5&lt;&gt;"",MAX(K$1:K4)+1,"")</f>
        <v>3</v>
      </c>
      <c r="L5" s="439" t="s">
        <v>639</v>
      </c>
      <c r="M5" s="440">
        <v>1</v>
      </c>
      <c r="N5" s="441" t="s">
        <v>0</v>
      </c>
      <c r="O5" s="442"/>
      <c r="P5" s="443" t="str">
        <f>IF(ISERROR(SEARCH("Pas de NM possible",Q5)),"","oui")</f>
        <v/>
      </c>
      <c r="Q5" s="439" t="s">
        <v>647</v>
      </c>
      <c r="R5" s="439" t="s">
        <v>62</v>
      </c>
      <c r="S5" s="146"/>
      <c r="U5" s="148">
        <f>M5</f>
        <v>1</v>
      </c>
      <c r="V5" s="148">
        <f>IF(N5="OUI",1,IF(N5="NON",0,IF(N5="Non Mesuré","",0)))</f>
        <v>1</v>
      </c>
      <c r="W5" s="148">
        <f>IF(N5&lt;&gt;"Non Mesuré",U5*V5,"")</f>
        <v>1</v>
      </c>
      <c r="X5" s="148"/>
      <c r="Y5" s="148">
        <f>IF(N5="Non Mesuré",U5,0)</f>
        <v>0</v>
      </c>
      <c r="Z5" s="148"/>
      <c r="AA5" s="148">
        <f>U5-Y5</f>
        <v>1</v>
      </c>
      <c r="AB5" s="148"/>
      <c r="AC5" s="155"/>
      <c r="AD5" s="149"/>
      <c r="AE5" s="150">
        <f>IF(G5=1,W5,"")</f>
        <v>1</v>
      </c>
      <c r="AF5" s="150"/>
      <c r="AG5" s="150">
        <f>IF(G5=1,Y5,"")</f>
        <v>0</v>
      </c>
      <c r="AH5" s="150"/>
      <c r="AI5" s="150">
        <f>IF(G5=1,AA5,"")</f>
        <v>1</v>
      </c>
      <c r="AJ5" s="151"/>
      <c r="AK5" s="152"/>
      <c r="AL5" s="150"/>
      <c r="AM5" s="150" t="str">
        <f>IF(G5=2,W5,"")</f>
        <v/>
      </c>
      <c r="AN5" s="150"/>
      <c r="AO5" s="150" t="str">
        <f>IF(G5=2,Y5,"")</f>
        <v/>
      </c>
      <c r="AP5" s="150"/>
      <c r="AQ5" s="150" t="str">
        <f>IF(G5=2,AA5,"")</f>
        <v/>
      </c>
      <c r="AR5" s="151"/>
      <c r="AS5" s="152"/>
      <c r="AT5" s="150"/>
      <c r="AU5" s="150" t="str">
        <f>IF(G5=3,W5,"")</f>
        <v/>
      </c>
      <c r="AV5" s="150"/>
      <c r="AW5" s="150" t="str">
        <f>IF(G5=3,Y5,"")</f>
        <v/>
      </c>
      <c r="AX5" s="150"/>
      <c r="AY5" s="150" t="str">
        <f>IF(G5=3,AA5,"")</f>
        <v/>
      </c>
      <c r="AZ5" s="151"/>
      <c r="BA5" s="152"/>
      <c r="BB5" s="150"/>
      <c r="BC5" s="150" t="str">
        <f>IF(G5=4,W5,"")</f>
        <v/>
      </c>
      <c r="BD5" s="150"/>
      <c r="BE5" s="150" t="str">
        <f>IF(G5=4,Y5,"")</f>
        <v/>
      </c>
      <c r="BF5" s="150"/>
      <c r="BG5" s="150" t="str">
        <f>IF(G5=4,AA5,"")</f>
        <v/>
      </c>
      <c r="BH5" s="151"/>
      <c r="BI5" s="152"/>
      <c r="BJ5" s="148"/>
      <c r="BK5" s="150" t="str">
        <f>IF(G5=5,W5,"")</f>
        <v/>
      </c>
      <c r="BL5" s="150"/>
      <c r="BM5" s="150" t="str">
        <f>IF(G5=5,Y5,"")</f>
        <v/>
      </c>
      <c r="BN5" s="150"/>
      <c r="BO5" s="150" t="str">
        <f>IF(G5=5,AA5,"")</f>
        <v/>
      </c>
      <c r="BP5" s="151"/>
      <c r="BQ5" s="152"/>
      <c r="BR5" s="148"/>
      <c r="BS5" s="150" t="str">
        <f>IF(A5=31,W5,"")</f>
        <v/>
      </c>
      <c r="BT5" s="150"/>
      <c r="BU5" s="150" t="str">
        <f>IF(A5=31,Y5,"")</f>
        <v/>
      </c>
      <c r="BV5" s="150"/>
      <c r="BW5" s="150" t="str">
        <f>IF(A5=31,AA5,"")</f>
        <v/>
      </c>
      <c r="BX5" s="151"/>
      <c r="BY5" s="152"/>
      <c r="BZ5" s="153"/>
      <c r="CA5" s="150" t="str">
        <f>IF(A5=32,W5,"")</f>
        <v/>
      </c>
      <c r="CB5" s="150"/>
      <c r="CC5" s="150" t="str">
        <f>IF(A5=32,Y5,"")</f>
        <v/>
      </c>
      <c r="CD5" s="150"/>
      <c r="CE5" s="150" t="str">
        <f>IF(A5=32,AA5,"")</f>
        <v/>
      </c>
      <c r="CF5" s="151"/>
      <c r="CI5" s="150" t="str">
        <f>IF(A5=33,W5,"")</f>
        <v/>
      </c>
      <c r="CJ5" s="150"/>
      <c r="CK5" s="150" t="str">
        <f>IF(A5=33,Y5,"")</f>
        <v/>
      </c>
      <c r="CL5" s="150"/>
      <c r="CM5" s="150" t="str">
        <f>IF(A5=33,AA5,"")</f>
        <v/>
      </c>
      <c r="CN5" s="151"/>
      <c r="EG5" s="135" t="s">
        <v>47</v>
      </c>
      <c r="EH5" s="154" t="str">
        <f>CONCATENATE(P5,EG5,Q5,EG5,B5)</f>
        <v xml:space="preserve">
Bonus- noter NM si non vérifié
R</v>
      </c>
    </row>
    <row r="6" spans="1:138" s="141" customFormat="1" ht="33" customHeight="1" x14ac:dyDescent="0.25">
      <c r="A6" s="110"/>
      <c r="B6" s="144" t="s">
        <v>66</v>
      </c>
      <c r="C6" s="328" t="s">
        <v>29</v>
      </c>
      <c r="D6" s="137"/>
      <c r="E6" s="110"/>
      <c r="F6" s="137" t="e">
        <f>VLOOKUP(H6,Feuil1!A$1:B$5,2,0)</f>
        <v>#N/A</v>
      </c>
      <c r="G6" s="110"/>
      <c r="H6" s="136"/>
      <c r="I6" s="156"/>
      <c r="J6" s="138"/>
      <c r="K6" s="146"/>
      <c r="L6" s="137" t="s">
        <v>64</v>
      </c>
      <c r="M6" s="139"/>
      <c r="N6" s="283"/>
      <c r="O6" s="282"/>
      <c r="P6" s="329" t="str">
        <f t="shared" ref="P6:P67" si="32">IF(ISERROR(SEARCH("Pas de NM possible",Q6)),"","oui")</f>
        <v/>
      </c>
      <c r="Q6" s="137" t="s">
        <v>65</v>
      </c>
      <c r="R6" s="138"/>
      <c r="S6" s="138"/>
      <c r="U6" s="158"/>
      <c r="V6" s="158"/>
      <c r="W6" s="158"/>
      <c r="X6" s="158"/>
      <c r="Y6" s="158"/>
      <c r="Z6" s="158"/>
      <c r="AA6" s="158"/>
      <c r="AB6" s="158"/>
      <c r="AC6" s="159"/>
      <c r="AD6" s="160"/>
      <c r="AE6" s="150" t="str">
        <f t="shared" si="16"/>
        <v/>
      </c>
      <c r="AF6" s="150"/>
      <c r="AG6" s="150" t="str">
        <f t="shared" si="17"/>
        <v/>
      </c>
      <c r="AH6" s="150"/>
      <c r="AI6" s="150" t="str">
        <f t="shared" si="18"/>
        <v/>
      </c>
      <c r="AJ6" s="162"/>
      <c r="AK6" s="163"/>
      <c r="AL6" s="161"/>
      <c r="AM6" s="150" t="str">
        <f t="shared" si="19"/>
        <v/>
      </c>
      <c r="AN6" s="150"/>
      <c r="AO6" s="150" t="str">
        <f t="shared" si="20"/>
        <v/>
      </c>
      <c r="AP6" s="150"/>
      <c r="AQ6" s="150" t="str">
        <f t="shared" si="21"/>
        <v/>
      </c>
      <c r="AR6" s="162"/>
      <c r="AS6" s="163"/>
      <c r="AT6" s="161"/>
      <c r="AU6" s="150" t="str">
        <f t="shared" si="0"/>
        <v/>
      </c>
      <c r="AV6" s="150"/>
      <c r="AW6" s="150" t="str">
        <f t="shared" si="1"/>
        <v/>
      </c>
      <c r="AX6" s="150"/>
      <c r="AY6" s="161"/>
      <c r="AZ6" s="162"/>
      <c r="BA6" s="163"/>
      <c r="BB6" s="161"/>
      <c r="BC6" s="150" t="str">
        <f t="shared" si="2"/>
        <v/>
      </c>
      <c r="BD6" s="150"/>
      <c r="BE6" s="150" t="str">
        <f t="shared" si="3"/>
        <v/>
      </c>
      <c r="BF6" s="150"/>
      <c r="BG6" s="161"/>
      <c r="BH6" s="162"/>
      <c r="BI6" s="163"/>
      <c r="BJ6" s="158"/>
      <c r="BK6" s="150" t="str">
        <f t="shared" si="4"/>
        <v/>
      </c>
      <c r="BL6" s="150"/>
      <c r="BM6" s="150" t="str">
        <f t="shared" si="5"/>
        <v/>
      </c>
      <c r="BN6" s="150"/>
      <c r="BO6" s="161"/>
      <c r="BP6" s="162"/>
      <c r="BQ6" s="163"/>
      <c r="BR6" s="158"/>
      <c r="BS6" s="161" t="str">
        <f t="shared" si="6"/>
        <v/>
      </c>
      <c r="BT6" s="161"/>
      <c r="BU6" s="161" t="str">
        <f t="shared" si="7"/>
        <v/>
      </c>
      <c r="BV6" s="161"/>
      <c r="BW6" s="161" t="str">
        <f t="shared" si="8"/>
        <v/>
      </c>
      <c r="BX6" s="162"/>
      <c r="BY6" s="163"/>
      <c r="BZ6" s="164"/>
      <c r="CA6" s="161" t="str">
        <f t="shared" si="9"/>
        <v/>
      </c>
      <c r="CB6" s="161"/>
      <c r="CC6" s="161" t="str">
        <f t="shared" si="10"/>
        <v/>
      </c>
      <c r="CD6" s="161"/>
      <c r="CE6" s="161" t="str">
        <f t="shared" si="11"/>
        <v/>
      </c>
      <c r="CF6" s="162"/>
      <c r="CG6" s="165"/>
      <c r="CH6" s="165"/>
      <c r="CI6" s="161" t="str">
        <f t="shared" si="12"/>
        <v/>
      </c>
      <c r="CJ6" s="161"/>
      <c r="CK6" s="161" t="str">
        <f t="shared" si="13"/>
        <v/>
      </c>
      <c r="CL6" s="161"/>
      <c r="CM6" s="161" t="str">
        <f t="shared" si="14"/>
        <v/>
      </c>
      <c r="CN6" s="162"/>
      <c r="CO6" s="165"/>
      <c r="EG6" s="135" t="s">
        <v>47</v>
      </c>
      <c r="EH6" s="154" t="str">
        <f t="shared" ref="EH6:EH59" si="33">CONCATENATE(P6,EG6,Q6,EG6,B6)</f>
        <v xml:space="preserve">
Le site internet ne permet pas de valider la rubrique Outil de communication.
R</v>
      </c>
    </row>
    <row r="7" spans="1:138" s="147" customFormat="1" ht="41.25" customHeight="1" x14ac:dyDescent="0.25">
      <c r="A7" s="144"/>
      <c r="B7" s="144" t="s">
        <v>66</v>
      </c>
      <c r="C7" s="328" t="s">
        <v>29</v>
      </c>
      <c r="D7" s="137" t="s">
        <v>48</v>
      </c>
      <c r="E7" s="144"/>
      <c r="F7" s="137">
        <f>VLOOKUP(H7,Feuil1!A$1:B$5,2,0)</f>
        <v>0.1</v>
      </c>
      <c r="G7" s="144">
        <f>IF(H7="Information et Communication",1,IF(H7="Savoir-faire Savoir-être",2,IF(H7="Confort et hygiène",3,IF(H7="Qualité de la prestation",5,IF(H7="Développement Durable",4)))))</f>
        <v>1</v>
      </c>
      <c r="H7" s="291" t="s">
        <v>59</v>
      </c>
      <c r="I7" s="145" t="s">
        <v>60</v>
      </c>
      <c r="J7" s="146">
        <v>1</v>
      </c>
      <c r="K7" s="146">
        <f>IF(J7&lt;&gt;"",MAX(K$1:K6)+1,"")</f>
        <v>4</v>
      </c>
      <c r="L7" s="447" t="s">
        <v>536</v>
      </c>
      <c r="M7" s="448">
        <v>1</v>
      </c>
      <c r="N7" s="449" t="s">
        <v>0</v>
      </c>
      <c r="O7" s="450"/>
      <c r="P7" s="451" t="str">
        <f>IF(ISERROR(SEARCH("Pas de NM possible",Q7)),"","oui")</f>
        <v/>
      </c>
      <c r="Q7" s="447"/>
      <c r="R7" s="447" t="s">
        <v>62</v>
      </c>
      <c r="S7" s="146"/>
      <c r="U7" s="148">
        <f>M7</f>
        <v>1</v>
      </c>
      <c r="V7" s="148">
        <f>IF(N7="OUI",1,IF(N7="NON",0,IF(N7="Non Mesuré","",0)))</f>
        <v>1</v>
      </c>
      <c r="W7" s="148">
        <f>IF(N7&lt;&gt;"Non Mesuré",U7*V7,"")</f>
        <v>1</v>
      </c>
      <c r="X7" s="148"/>
      <c r="Y7" s="148">
        <f>IF(N7="Non Mesuré",U7,0)</f>
        <v>0</v>
      </c>
      <c r="Z7" s="148"/>
      <c r="AA7" s="148">
        <f>U7-Y7</f>
        <v>1</v>
      </c>
      <c r="AB7" s="148"/>
      <c r="AC7" s="155"/>
      <c r="AD7" s="149"/>
      <c r="AE7" s="150">
        <f>IF(G7=1,W7,"")</f>
        <v>1</v>
      </c>
      <c r="AF7" s="150"/>
      <c r="AG7" s="150">
        <f>IF(G7=1,Y7,"")</f>
        <v>0</v>
      </c>
      <c r="AH7" s="150"/>
      <c r="AI7" s="150">
        <f>IF(G7=1,AA7,"")</f>
        <v>1</v>
      </c>
      <c r="AJ7" s="151"/>
      <c r="AK7" s="152"/>
      <c r="AL7" s="150"/>
      <c r="AM7" s="150" t="str">
        <f>IF(G7=2,W7,"")</f>
        <v/>
      </c>
      <c r="AN7" s="150"/>
      <c r="AO7" s="150" t="str">
        <f>IF(G7=2,Y7,"")</f>
        <v/>
      </c>
      <c r="AP7" s="150"/>
      <c r="AQ7" s="150" t="str">
        <f>IF(G7=2,AA7,"")</f>
        <v/>
      </c>
      <c r="AR7" s="151"/>
      <c r="AS7" s="152"/>
      <c r="AT7" s="150"/>
      <c r="AU7" s="150" t="str">
        <f>IF(G7=3,W7,"")</f>
        <v/>
      </c>
      <c r="AV7" s="150"/>
      <c r="AW7" s="150" t="str">
        <f>IF(G7=3,Y7,"")</f>
        <v/>
      </c>
      <c r="AX7" s="150"/>
      <c r="AY7" s="150" t="str">
        <f>IF(G7=3,AA7,"")</f>
        <v/>
      </c>
      <c r="AZ7" s="151"/>
      <c r="BA7" s="152"/>
      <c r="BB7" s="150"/>
      <c r="BC7" s="150" t="str">
        <f>IF(G7=4,W7,"")</f>
        <v/>
      </c>
      <c r="BD7" s="150"/>
      <c r="BE7" s="150" t="str">
        <f>IF(G7=4,Y7,"")</f>
        <v/>
      </c>
      <c r="BF7" s="150"/>
      <c r="BG7" s="150" t="str">
        <f>IF(G7=4,AA7,"")</f>
        <v/>
      </c>
      <c r="BH7" s="151"/>
      <c r="BI7" s="152"/>
      <c r="BJ7" s="148"/>
      <c r="BK7" s="150" t="str">
        <f>IF(G7=5,W7,"")</f>
        <v/>
      </c>
      <c r="BL7" s="150"/>
      <c r="BM7" s="150" t="str">
        <f>IF(G7=5,Y7,"")</f>
        <v/>
      </c>
      <c r="BN7" s="150"/>
      <c r="BO7" s="150" t="str">
        <f>IF(G7=5,AA7,"")</f>
        <v/>
      </c>
      <c r="BP7" s="151"/>
      <c r="BQ7" s="152"/>
      <c r="BR7" s="148"/>
      <c r="BS7" s="150" t="str">
        <f>IF(A7=31,W7,"")</f>
        <v/>
      </c>
      <c r="BT7" s="150"/>
      <c r="BU7" s="150" t="str">
        <f>IF(A7=31,Y7,"")</f>
        <v/>
      </c>
      <c r="BV7" s="150"/>
      <c r="BW7" s="150" t="str">
        <f>IF(A7=31,AA7,"")</f>
        <v/>
      </c>
      <c r="BX7" s="151"/>
      <c r="BY7" s="152"/>
      <c r="BZ7" s="153"/>
      <c r="CA7" s="150" t="str">
        <f>IF(A7=32,W7,"")</f>
        <v/>
      </c>
      <c r="CB7" s="150"/>
      <c r="CC7" s="150" t="str">
        <f>IF(A7=32,Y7,"")</f>
        <v/>
      </c>
      <c r="CD7" s="150"/>
      <c r="CE7" s="150" t="str">
        <f>IF(A7=32,AA7,"")</f>
        <v/>
      </c>
      <c r="CF7" s="151"/>
      <c r="CI7" s="150" t="str">
        <f>IF(A7=33,W7,"")</f>
        <v/>
      </c>
      <c r="CJ7" s="150"/>
      <c r="CK7" s="150" t="str">
        <f>IF(A7=33,Y7,"")</f>
        <v/>
      </c>
      <c r="CL7" s="150"/>
      <c r="CM7" s="150" t="str">
        <f>IF(A7=33,AA7,"")</f>
        <v/>
      </c>
      <c r="CN7" s="151"/>
      <c r="EG7" s="135" t="s">
        <v>47</v>
      </c>
      <c r="EH7" s="154" t="str">
        <f>CONCATENATE(P7,EG7,Q7,EG7,B7)</f>
        <v xml:space="preserve">
R</v>
      </c>
    </row>
    <row r="8" spans="1:138" s="147" customFormat="1" ht="76.5" customHeight="1" x14ac:dyDescent="0.25">
      <c r="A8" s="144"/>
      <c r="B8" s="144" t="s">
        <v>66</v>
      </c>
      <c r="C8" s="328" t="s">
        <v>29</v>
      </c>
      <c r="D8" s="137" t="s">
        <v>646</v>
      </c>
      <c r="E8" s="144"/>
      <c r="F8" s="137">
        <f>VLOOKUP(H8,Feuil1!A$1:B$5,2,0)</f>
        <v>0.1</v>
      </c>
      <c r="G8" s="144">
        <f t="shared" ref="G8:G17" si="34">IF(H8="Information et Communication",1,IF(H8="Savoir-faire Savoir-être",2,IF(H8="Confort et hygiène",3,IF(H8="Qualité de la prestation",5,IF(H8="Développement Durable",4)))))</f>
        <v>1</v>
      </c>
      <c r="H8" s="291" t="s">
        <v>59</v>
      </c>
      <c r="I8" s="145" t="s">
        <v>67</v>
      </c>
      <c r="J8" s="146">
        <v>3</v>
      </c>
      <c r="K8" s="146">
        <f>IF(J8&lt;&gt;"",MAX(K$1:K7)+1,"")</f>
        <v>5</v>
      </c>
      <c r="L8" s="378" t="s">
        <v>68</v>
      </c>
      <c r="M8" s="444">
        <v>3</v>
      </c>
      <c r="N8" s="380" t="s">
        <v>0</v>
      </c>
      <c r="O8" s="445"/>
      <c r="P8" s="446" t="str">
        <f t="shared" si="32"/>
        <v>oui</v>
      </c>
      <c r="Q8" s="378" t="s">
        <v>640</v>
      </c>
      <c r="R8" s="378" t="s">
        <v>69</v>
      </c>
      <c r="S8" s="146"/>
      <c r="U8" s="148">
        <f t="shared" ref="U8:U17" si="35">M8</f>
        <v>3</v>
      </c>
      <c r="V8" s="148">
        <f>IF(N8="OUI",1,IF(N8="NON",0,IF(N8="Non Mesuré","",0)))</f>
        <v>1</v>
      </c>
      <c r="W8" s="148">
        <f t="shared" ref="W8:W17" si="36">IF(N8&lt;&gt;"Non Mesuré",U8*V8,"")</f>
        <v>3</v>
      </c>
      <c r="X8" s="148"/>
      <c r="Y8" s="148">
        <f t="shared" ref="Y8:Y17" si="37">IF(N8="Non Mesuré",U8,0)</f>
        <v>0</v>
      </c>
      <c r="Z8" s="148"/>
      <c r="AA8" s="148">
        <f t="shared" ref="AA8:AA17" si="38">U8-Y8</f>
        <v>3</v>
      </c>
      <c r="AB8" s="148"/>
      <c r="AC8" s="155"/>
      <c r="AD8" s="149"/>
      <c r="AE8" s="150">
        <f t="shared" si="16"/>
        <v>3</v>
      </c>
      <c r="AF8" s="150"/>
      <c r="AG8" s="150">
        <f t="shared" si="17"/>
        <v>0</v>
      </c>
      <c r="AH8" s="150"/>
      <c r="AI8" s="150">
        <f t="shared" si="18"/>
        <v>3</v>
      </c>
      <c r="AJ8" s="151"/>
      <c r="AK8" s="152"/>
      <c r="AL8" s="150"/>
      <c r="AM8" s="150" t="str">
        <f t="shared" si="19"/>
        <v/>
      </c>
      <c r="AN8" s="150"/>
      <c r="AO8" s="150" t="str">
        <f t="shared" si="20"/>
        <v/>
      </c>
      <c r="AP8" s="150"/>
      <c r="AQ8" s="150" t="str">
        <f t="shared" si="21"/>
        <v/>
      </c>
      <c r="AR8" s="151"/>
      <c r="AS8" s="152"/>
      <c r="AT8" s="150"/>
      <c r="AU8" s="150" t="str">
        <f t="shared" si="0"/>
        <v/>
      </c>
      <c r="AV8" s="150"/>
      <c r="AW8" s="150" t="str">
        <f t="shared" si="1"/>
        <v/>
      </c>
      <c r="AX8" s="150"/>
      <c r="AY8" s="150" t="str">
        <f t="shared" ref="AY8:AY17" si="39">IF(G8=3,AA8,"")</f>
        <v/>
      </c>
      <c r="AZ8" s="151"/>
      <c r="BA8" s="152"/>
      <c r="BB8" s="150"/>
      <c r="BC8" s="150" t="str">
        <f t="shared" si="2"/>
        <v/>
      </c>
      <c r="BD8" s="150"/>
      <c r="BE8" s="150" t="str">
        <f t="shared" si="3"/>
        <v/>
      </c>
      <c r="BF8" s="150"/>
      <c r="BG8" s="150" t="str">
        <f t="shared" ref="BG8:BG17" si="40">IF(G8=4,AA8,"")</f>
        <v/>
      </c>
      <c r="BH8" s="151"/>
      <c r="BI8" s="152"/>
      <c r="BJ8" s="148"/>
      <c r="BK8" s="150" t="str">
        <f t="shared" si="4"/>
        <v/>
      </c>
      <c r="BL8" s="150"/>
      <c r="BM8" s="150" t="str">
        <f t="shared" si="5"/>
        <v/>
      </c>
      <c r="BN8" s="150"/>
      <c r="BO8" s="150" t="str">
        <f t="shared" ref="BO8:BO17" si="41">IF(G8=5,AA8,"")</f>
        <v/>
      </c>
      <c r="BP8" s="151"/>
      <c r="BQ8" s="152"/>
      <c r="BR8" s="148"/>
      <c r="BS8" s="150" t="str">
        <f t="shared" si="6"/>
        <v/>
      </c>
      <c r="BT8" s="150"/>
      <c r="BU8" s="150" t="str">
        <f t="shared" si="7"/>
        <v/>
      </c>
      <c r="BV8" s="150"/>
      <c r="BW8" s="150" t="str">
        <f t="shared" si="8"/>
        <v/>
      </c>
      <c r="BX8" s="151"/>
      <c r="BY8" s="152"/>
      <c r="BZ8" s="153"/>
      <c r="CA8" s="150" t="str">
        <f t="shared" si="9"/>
        <v/>
      </c>
      <c r="CB8" s="150"/>
      <c r="CC8" s="150" t="str">
        <f t="shared" si="10"/>
        <v/>
      </c>
      <c r="CD8" s="150"/>
      <c r="CE8" s="150" t="str">
        <f t="shared" si="11"/>
        <v/>
      </c>
      <c r="CF8" s="151"/>
      <c r="CI8" s="150" t="str">
        <f t="shared" si="12"/>
        <v/>
      </c>
      <c r="CJ8" s="150"/>
      <c r="CK8" s="150" t="str">
        <f t="shared" si="13"/>
        <v/>
      </c>
      <c r="CL8" s="150"/>
      <c r="CM8" s="150" t="str">
        <f t="shared" si="14"/>
        <v/>
      </c>
      <c r="CN8" s="151"/>
      <c r="EG8" s="135" t="s">
        <v>47</v>
      </c>
      <c r="EH8" s="154" t="str">
        <f t="shared" si="33"/>
        <v>oui
Pas de NM possible. La matérialisation du support n'est pas obligatoire  (exemples de supports autorisés: applications Smartphone, brochure papier ou téléchargeable, flyer, page facebook...). L'établissement doit être à l'initiative de la création de l'outil (par exemple, la présence sur la brochure de l'OT ne valide pas le critère). La présence d'une carte visite permet de valider ce critère.
R</v>
      </c>
    </row>
    <row r="9" spans="1:138" s="147" customFormat="1" ht="58.5" customHeight="1" x14ac:dyDescent="0.25">
      <c r="A9" s="144"/>
      <c r="B9" s="144" t="s">
        <v>66</v>
      </c>
      <c r="C9" s="328" t="s">
        <v>29</v>
      </c>
      <c r="D9" s="137" t="s">
        <v>64</v>
      </c>
      <c r="E9" s="144" t="s">
        <v>70</v>
      </c>
      <c r="F9" s="137">
        <f>VLOOKUP(H9,Feuil1!A$1:B$5,2,0)</f>
        <v>0.1</v>
      </c>
      <c r="G9" s="144">
        <f t="shared" si="34"/>
        <v>1</v>
      </c>
      <c r="H9" s="291" t="s">
        <v>59</v>
      </c>
      <c r="I9" s="145" t="s">
        <v>67</v>
      </c>
      <c r="J9" s="166">
        <v>3</v>
      </c>
      <c r="K9" s="146">
        <f>IF(J9&lt;&gt;"",MAX(K$1:K8)+1,"")</f>
        <v>6</v>
      </c>
      <c r="L9" s="295" t="s">
        <v>71</v>
      </c>
      <c r="M9" s="344">
        <v>3</v>
      </c>
      <c r="N9" s="297" t="s">
        <v>72</v>
      </c>
      <c r="O9" s="298"/>
      <c r="P9" s="345" t="str">
        <f t="shared" si="32"/>
        <v/>
      </c>
      <c r="Q9" s="295" t="s">
        <v>73</v>
      </c>
      <c r="R9" s="295" t="s">
        <v>69</v>
      </c>
      <c r="S9" s="166"/>
      <c r="U9" s="148">
        <f t="shared" si="35"/>
        <v>3</v>
      </c>
      <c r="V9" s="148">
        <f>IF(N9="Très Satisfaisant",1,IF(N9="Satisfaisant",0.75,IF(N9="Insatisfaisant",0.25,IF(N9="Très Insatisfaisant",0,IF(N9="Non Mesuré","",0)))))</f>
        <v>1</v>
      </c>
      <c r="W9" s="148">
        <f t="shared" si="36"/>
        <v>3</v>
      </c>
      <c r="X9" s="148"/>
      <c r="Y9" s="148">
        <f t="shared" si="37"/>
        <v>0</v>
      </c>
      <c r="Z9" s="148"/>
      <c r="AA9" s="148">
        <f t="shared" si="38"/>
        <v>3</v>
      </c>
      <c r="AB9" s="148"/>
      <c r="AC9" s="155"/>
      <c r="AD9" s="153"/>
      <c r="AE9" s="150">
        <f t="shared" si="16"/>
        <v>3</v>
      </c>
      <c r="AF9" s="150"/>
      <c r="AG9" s="150">
        <f t="shared" si="17"/>
        <v>0</v>
      </c>
      <c r="AH9" s="150"/>
      <c r="AI9" s="150">
        <f t="shared" si="18"/>
        <v>3</v>
      </c>
      <c r="AJ9" s="151"/>
      <c r="AK9" s="152"/>
      <c r="AL9" s="150"/>
      <c r="AM9" s="150" t="str">
        <f t="shared" si="19"/>
        <v/>
      </c>
      <c r="AN9" s="150"/>
      <c r="AO9" s="150" t="str">
        <f t="shared" si="20"/>
        <v/>
      </c>
      <c r="AP9" s="150"/>
      <c r="AQ9" s="150" t="str">
        <f t="shared" si="21"/>
        <v/>
      </c>
      <c r="AR9" s="151"/>
      <c r="AS9" s="152"/>
      <c r="AT9" s="150"/>
      <c r="AU9" s="150" t="str">
        <f t="shared" si="0"/>
        <v/>
      </c>
      <c r="AV9" s="150"/>
      <c r="AW9" s="150" t="str">
        <f t="shared" si="1"/>
        <v/>
      </c>
      <c r="AX9" s="150"/>
      <c r="AY9" s="150" t="str">
        <f t="shared" si="39"/>
        <v/>
      </c>
      <c r="AZ9" s="151"/>
      <c r="BA9" s="152"/>
      <c r="BB9" s="150"/>
      <c r="BC9" s="150" t="str">
        <f t="shared" si="2"/>
        <v/>
      </c>
      <c r="BD9" s="150"/>
      <c r="BE9" s="150" t="str">
        <f t="shared" si="3"/>
        <v/>
      </c>
      <c r="BF9" s="150"/>
      <c r="BG9" s="150" t="str">
        <f t="shared" si="40"/>
        <v/>
      </c>
      <c r="BH9" s="151"/>
      <c r="BI9" s="152"/>
      <c r="BJ9" s="148"/>
      <c r="BK9" s="150" t="str">
        <f t="shared" si="4"/>
        <v/>
      </c>
      <c r="BL9" s="150"/>
      <c r="BM9" s="150" t="str">
        <f t="shared" si="5"/>
        <v/>
      </c>
      <c r="BN9" s="150"/>
      <c r="BO9" s="150" t="str">
        <f t="shared" si="41"/>
        <v/>
      </c>
      <c r="BP9" s="151"/>
      <c r="BQ9" s="152"/>
      <c r="BR9" s="148"/>
      <c r="BS9" s="150" t="str">
        <f t="shared" si="6"/>
        <v/>
      </c>
      <c r="BT9" s="150"/>
      <c r="BU9" s="150" t="str">
        <f t="shared" si="7"/>
        <v/>
      </c>
      <c r="BV9" s="150"/>
      <c r="BW9" s="150" t="str">
        <f t="shared" si="8"/>
        <v/>
      </c>
      <c r="BX9" s="151"/>
      <c r="BY9" s="152"/>
      <c r="BZ9" s="153"/>
      <c r="CA9" s="150" t="str">
        <f t="shared" si="9"/>
        <v/>
      </c>
      <c r="CB9" s="150"/>
      <c r="CC9" s="150" t="str">
        <f t="shared" si="10"/>
        <v/>
      </c>
      <c r="CD9" s="150"/>
      <c r="CE9" s="150" t="str">
        <f t="shared" si="11"/>
        <v/>
      </c>
      <c r="CF9" s="151"/>
      <c r="CI9" s="150" t="str">
        <f t="shared" si="12"/>
        <v/>
      </c>
      <c r="CJ9" s="150"/>
      <c r="CK9" s="150" t="str">
        <f t="shared" si="13"/>
        <v/>
      </c>
      <c r="CL9" s="150"/>
      <c r="CM9" s="150" t="str">
        <f t="shared" si="14"/>
        <v/>
      </c>
      <c r="CN9" s="151"/>
      <c r="EG9" s="135" t="s">
        <v>47</v>
      </c>
      <c r="EH9" s="154" t="str">
        <f t="shared" si="33"/>
        <v xml:space="preserve">
NM si pas de support de communication. Absence de visuels peu qualitatifs, bonne lisibilité des caractères, absence de faute d'orthographe, absence de photocopie, etc. L'outil de communication reflète la structure et donne envie.  Si carte de visite, point à mesurer.
R</v>
      </c>
    </row>
    <row r="10" spans="1:138" s="147" customFormat="1" ht="41.25" customHeight="1" x14ac:dyDescent="0.25">
      <c r="A10" s="144"/>
      <c r="B10" s="144" t="s">
        <v>66</v>
      </c>
      <c r="C10" s="328" t="s">
        <v>29</v>
      </c>
      <c r="D10" s="137" t="s">
        <v>64</v>
      </c>
      <c r="E10" s="144" t="s">
        <v>70</v>
      </c>
      <c r="F10" s="137">
        <f>VLOOKUP(H10,Feuil1!A$1:B$5,2,0)</f>
        <v>0.1</v>
      </c>
      <c r="G10" s="144">
        <f t="shared" si="34"/>
        <v>1</v>
      </c>
      <c r="H10" s="291" t="s">
        <v>59</v>
      </c>
      <c r="I10" s="145" t="s">
        <v>67</v>
      </c>
      <c r="J10" s="166">
        <v>3</v>
      </c>
      <c r="K10" s="146">
        <f>IF(J10&lt;&gt;"",MAX(K$1:K9)+1,"")</f>
        <v>7</v>
      </c>
      <c r="L10" s="295" t="s">
        <v>74</v>
      </c>
      <c r="M10" s="344">
        <v>1</v>
      </c>
      <c r="N10" s="297" t="s">
        <v>0</v>
      </c>
      <c r="O10" s="298"/>
      <c r="P10" s="345" t="str">
        <f t="shared" si="32"/>
        <v/>
      </c>
      <c r="Q10" s="295" t="s">
        <v>75</v>
      </c>
      <c r="R10" s="295" t="s">
        <v>69</v>
      </c>
      <c r="S10" s="166"/>
      <c r="U10" s="148">
        <f t="shared" si="35"/>
        <v>1</v>
      </c>
      <c r="V10" s="148">
        <f t="shared" ref="V10:V17" si="42">IF(N10="OUI",1,IF(N10="NON",0,IF(N10="Non Mesuré","",0)))</f>
        <v>1</v>
      </c>
      <c r="W10" s="148">
        <f t="shared" si="36"/>
        <v>1</v>
      </c>
      <c r="X10" s="148"/>
      <c r="Y10" s="148">
        <f t="shared" si="37"/>
        <v>0</v>
      </c>
      <c r="Z10" s="148"/>
      <c r="AA10" s="148">
        <f t="shared" si="38"/>
        <v>1</v>
      </c>
      <c r="AB10" s="148"/>
      <c r="AC10" s="155"/>
      <c r="AD10" s="153"/>
      <c r="AE10" s="150">
        <f t="shared" si="16"/>
        <v>1</v>
      </c>
      <c r="AF10" s="150"/>
      <c r="AG10" s="150">
        <f t="shared" si="17"/>
        <v>0</v>
      </c>
      <c r="AH10" s="150"/>
      <c r="AI10" s="150">
        <f t="shared" si="18"/>
        <v>1</v>
      </c>
      <c r="AJ10" s="151"/>
      <c r="AK10" s="152"/>
      <c r="AL10" s="150"/>
      <c r="AM10" s="150" t="str">
        <f t="shared" si="19"/>
        <v/>
      </c>
      <c r="AN10" s="150"/>
      <c r="AO10" s="150" t="str">
        <f t="shared" si="20"/>
        <v/>
      </c>
      <c r="AP10" s="150"/>
      <c r="AQ10" s="150" t="str">
        <f t="shared" si="21"/>
        <v/>
      </c>
      <c r="AR10" s="151"/>
      <c r="AS10" s="152"/>
      <c r="AT10" s="150"/>
      <c r="AU10" s="150" t="str">
        <f t="shared" si="0"/>
        <v/>
      </c>
      <c r="AV10" s="150"/>
      <c r="AW10" s="150" t="str">
        <f t="shared" si="1"/>
        <v/>
      </c>
      <c r="AX10" s="150"/>
      <c r="AY10" s="150" t="str">
        <f t="shared" si="39"/>
        <v/>
      </c>
      <c r="AZ10" s="151"/>
      <c r="BA10" s="152"/>
      <c r="BB10" s="150"/>
      <c r="BC10" s="150" t="str">
        <f t="shared" si="2"/>
        <v/>
      </c>
      <c r="BD10" s="150"/>
      <c r="BE10" s="150" t="str">
        <f t="shared" si="3"/>
        <v/>
      </c>
      <c r="BF10" s="150"/>
      <c r="BG10" s="150" t="str">
        <f t="shared" si="40"/>
        <v/>
      </c>
      <c r="BH10" s="151"/>
      <c r="BI10" s="152"/>
      <c r="BJ10" s="148"/>
      <c r="BK10" s="150" t="str">
        <f t="shared" si="4"/>
        <v/>
      </c>
      <c r="BL10" s="150"/>
      <c r="BM10" s="150" t="str">
        <f t="shared" si="5"/>
        <v/>
      </c>
      <c r="BN10" s="150"/>
      <c r="BO10" s="150" t="str">
        <f t="shared" si="41"/>
        <v/>
      </c>
      <c r="BP10" s="151"/>
      <c r="BQ10" s="152"/>
      <c r="BR10" s="148"/>
      <c r="BS10" s="150" t="str">
        <f t="shared" si="6"/>
        <v/>
      </c>
      <c r="BT10" s="150"/>
      <c r="BU10" s="150" t="str">
        <f t="shared" si="7"/>
        <v/>
      </c>
      <c r="BV10" s="150"/>
      <c r="BW10" s="150" t="str">
        <f t="shared" si="8"/>
        <v/>
      </c>
      <c r="BX10" s="151"/>
      <c r="BY10" s="152"/>
      <c r="BZ10" s="153"/>
      <c r="CA10" s="150" t="str">
        <f t="shared" si="9"/>
        <v/>
      </c>
      <c r="CB10" s="150"/>
      <c r="CC10" s="150" t="str">
        <f t="shared" si="10"/>
        <v/>
      </c>
      <c r="CD10" s="150"/>
      <c r="CE10" s="150" t="str">
        <f t="shared" si="11"/>
        <v/>
      </c>
      <c r="CF10" s="151"/>
      <c r="CI10" s="150" t="str">
        <f t="shared" si="12"/>
        <v/>
      </c>
      <c r="CJ10" s="150"/>
      <c r="CK10" s="150" t="str">
        <f t="shared" si="13"/>
        <v/>
      </c>
      <c r="CL10" s="150"/>
      <c r="CM10" s="150" t="str">
        <f t="shared" si="14"/>
        <v/>
      </c>
      <c r="CN10" s="151"/>
      <c r="EG10" s="135" t="s">
        <v>47</v>
      </c>
      <c r="EH10" s="154" t="str">
        <f t="shared" si="33"/>
        <v xml:space="preserve">
NM si pas de support de communication ou carte visite. Les informations délivrées sont conformes à la réalité.
R</v>
      </c>
    </row>
    <row r="11" spans="1:138" s="147" customFormat="1" ht="39" customHeight="1" x14ac:dyDescent="0.25">
      <c r="A11" s="144"/>
      <c r="B11" s="144" t="s">
        <v>66</v>
      </c>
      <c r="C11" s="328" t="s">
        <v>29</v>
      </c>
      <c r="D11" s="137" t="s">
        <v>64</v>
      </c>
      <c r="E11" s="144" t="s">
        <v>70</v>
      </c>
      <c r="F11" s="137">
        <f>VLOOKUP(H11,Feuil1!A$1:B$5,2,0)</f>
        <v>0.1</v>
      </c>
      <c r="G11" s="144">
        <f t="shared" si="34"/>
        <v>1</v>
      </c>
      <c r="H11" s="291" t="s">
        <v>59</v>
      </c>
      <c r="I11" s="145" t="s">
        <v>67</v>
      </c>
      <c r="J11" s="146">
        <v>3</v>
      </c>
      <c r="K11" s="146">
        <f>IF(J11&lt;&gt;"",MAX(K$1:K10)+1,"")</f>
        <v>8</v>
      </c>
      <c r="L11" s="295" t="s">
        <v>76</v>
      </c>
      <c r="M11" s="344">
        <v>1</v>
      </c>
      <c r="N11" s="297" t="s">
        <v>0</v>
      </c>
      <c r="O11" s="298"/>
      <c r="P11" s="345" t="str">
        <f t="shared" si="32"/>
        <v/>
      </c>
      <c r="Q11" s="295" t="s">
        <v>77</v>
      </c>
      <c r="R11" s="295" t="s">
        <v>69</v>
      </c>
      <c r="S11" s="146"/>
      <c r="U11" s="148">
        <f t="shared" si="35"/>
        <v>1</v>
      </c>
      <c r="V11" s="148">
        <f t="shared" si="42"/>
        <v>1</v>
      </c>
      <c r="W11" s="148">
        <f t="shared" si="36"/>
        <v>1</v>
      </c>
      <c r="X11" s="148"/>
      <c r="Y11" s="148">
        <f t="shared" si="37"/>
        <v>0</v>
      </c>
      <c r="Z11" s="148"/>
      <c r="AA11" s="148">
        <f t="shared" si="38"/>
        <v>1</v>
      </c>
      <c r="AB11" s="148"/>
      <c r="AC11" s="155"/>
      <c r="AD11" s="149"/>
      <c r="AE11" s="150">
        <f t="shared" si="16"/>
        <v>1</v>
      </c>
      <c r="AF11" s="150"/>
      <c r="AG11" s="150">
        <f t="shared" si="17"/>
        <v>0</v>
      </c>
      <c r="AH11" s="150"/>
      <c r="AI11" s="150">
        <f t="shared" si="18"/>
        <v>1</v>
      </c>
      <c r="AJ11" s="151"/>
      <c r="AK11" s="152"/>
      <c r="AL11" s="150"/>
      <c r="AM11" s="150" t="str">
        <f t="shared" si="19"/>
        <v/>
      </c>
      <c r="AN11" s="150"/>
      <c r="AO11" s="150" t="str">
        <f t="shared" si="20"/>
        <v/>
      </c>
      <c r="AP11" s="150"/>
      <c r="AQ11" s="150" t="str">
        <f t="shared" si="21"/>
        <v/>
      </c>
      <c r="AR11" s="151"/>
      <c r="AS11" s="152"/>
      <c r="AT11" s="150"/>
      <c r="AU11" s="150" t="str">
        <f t="shared" si="0"/>
        <v/>
      </c>
      <c r="AV11" s="150"/>
      <c r="AW11" s="150" t="str">
        <f t="shared" si="1"/>
        <v/>
      </c>
      <c r="AX11" s="150"/>
      <c r="AY11" s="150" t="str">
        <f t="shared" si="39"/>
        <v/>
      </c>
      <c r="AZ11" s="151"/>
      <c r="BA11" s="152"/>
      <c r="BB11" s="150"/>
      <c r="BC11" s="150" t="str">
        <f t="shared" si="2"/>
        <v/>
      </c>
      <c r="BD11" s="150"/>
      <c r="BE11" s="150" t="str">
        <f t="shared" si="3"/>
        <v/>
      </c>
      <c r="BF11" s="150"/>
      <c r="BG11" s="150" t="str">
        <f t="shared" si="40"/>
        <v/>
      </c>
      <c r="BH11" s="151"/>
      <c r="BI11" s="152"/>
      <c r="BJ11" s="148"/>
      <c r="BK11" s="150" t="str">
        <f t="shared" si="4"/>
        <v/>
      </c>
      <c r="BL11" s="150"/>
      <c r="BM11" s="150" t="str">
        <f t="shared" si="5"/>
        <v/>
      </c>
      <c r="BN11" s="150"/>
      <c r="BO11" s="150" t="str">
        <f t="shared" si="41"/>
        <v/>
      </c>
      <c r="BP11" s="151"/>
      <c r="BQ11" s="152"/>
      <c r="BR11" s="148"/>
      <c r="BS11" s="150" t="str">
        <f t="shared" si="6"/>
        <v/>
      </c>
      <c r="BT11" s="150"/>
      <c r="BU11" s="150" t="str">
        <f t="shared" si="7"/>
        <v/>
      </c>
      <c r="BV11" s="150"/>
      <c r="BW11" s="150" t="str">
        <f t="shared" si="8"/>
        <v/>
      </c>
      <c r="BX11" s="151"/>
      <c r="BY11" s="152"/>
      <c r="BZ11" s="153"/>
      <c r="CA11" s="150" t="str">
        <f t="shared" si="9"/>
        <v/>
      </c>
      <c r="CB11" s="150"/>
      <c r="CC11" s="150" t="str">
        <f t="shared" si="10"/>
        <v/>
      </c>
      <c r="CD11" s="150"/>
      <c r="CE11" s="150" t="str">
        <f t="shared" si="11"/>
        <v/>
      </c>
      <c r="CF11" s="151"/>
      <c r="CI11" s="150" t="str">
        <f t="shared" si="12"/>
        <v/>
      </c>
      <c r="CJ11" s="150"/>
      <c r="CK11" s="150" t="str">
        <f t="shared" si="13"/>
        <v/>
      </c>
      <c r="CL11" s="150"/>
      <c r="CM11" s="150" t="str">
        <f t="shared" si="14"/>
        <v/>
      </c>
      <c r="CN11" s="151"/>
      <c r="EG11" s="135" t="s">
        <v>47</v>
      </c>
      <c r="EH11" s="154" t="str">
        <f t="shared" si="33"/>
        <v xml:space="preserve">
NM si pas de support de communication. Si carte de visite, point à mesurer.
R</v>
      </c>
    </row>
    <row r="12" spans="1:138" s="147" customFormat="1" ht="61.5" customHeight="1" x14ac:dyDescent="0.25">
      <c r="A12" s="144"/>
      <c r="B12" s="144" t="s">
        <v>66</v>
      </c>
      <c r="C12" s="328" t="s">
        <v>29</v>
      </c>
      <c r="D12" s="137" t="s">
        <v>64</v>
      </c>
      <c r="E12" s="144" t="s">
        <v>70</v>
      </c>
      <c r="F12" s="137">
        <f>VLOOKUP(H12,Feuil1!A$1:B$5,2,0)</f>
        <v>0.1</v>
      </c>
      <c r="G12" s="144">
        <f t="shared" si="34"/>
        <v>1</v>
      </c>
      <c r="H12" s="291" t="s">
        <v>59</v>
      </c>
      <c r="I12" s="145" t="s">
        <v>67</v>
      </c>
      <c r="J12" s="146">
        <v>3</v>
      </c>
      <c r="K12" s="146">
        <f>IF(J12&lt;&gt;"",MAX(K$1:K11)+1,"")</f>
        <v>9</v>
      </c>
      <c r="L12" s="295" t="s">
        <v>543</v>
      </c>
      <c r="M12" s="344">
        <v>1</v>
      </c>
      <c r="N12" s="297" t="s">
        <v>0</v>
      </c>
      <c r="O12" s="298"/>
      <c r="P12" s="345" t="str">
        <f t="shared" si="32"/>
        <v/>
      </c>
      <c r="Q12" s="295" t="s">
        <v>544</v>
      </c>
      <c r="R12" s="295" t="s">
        <v>69</v>
      </c>
      <c r="S12" s="146"/>
      <c r="U12" s="148">
        <f t="shared" si="35"/>
        <v>1</v>
      </c>
      <c r="V12" s="148">
        <f t="shared" si="42"/>
        <v>1</v>
      </c>
      <c r="W12" s="148">
        <f t="shared" si="36"/>
        <v>1</v>
      </c>
      <c r="X12" s="148"/>
      <c r="Y12" s="148">
        <f t="shared" si="37"/>
        <v>0</v>
      </c>
      <c r="Z12" s="148"/>
      <c r="AA12" s="148">
        <f t="shared" si="38"/>
        <v>1</v>
      </c>
      <c r="AB12" s="148"/>
      <c r="AC12" s="155"/>
      <c r="AD12" s="149"/>
      <c r="AE12" s="150">
        <f t="shared" si="16"/>
        <v>1</v>
      </c>
      <c r="AF12" s="150"/>
      <c r="AG12" s="150">
        <f t="shared" si="17"/>
        <v>0</v>
      </c>
      <c r="AH12" s="150"/>
      <c r="AI12" s="150">
        <f t="shared" si="18"/>
        <v>1</v>
      </c>
      <c r="AJ12" s="151"/>
      <c r="AK12" s="152"/>
      <c r="AL12" s="150"/>
      <c r="AM12" s="150" t="str">
        <f t="shared" si="19"/>
        <v/>
      </c>
      <c r="AN12" s="150"/>
      <c r="AO12" s="150" t="str">
        <f t="shared" si="20"/>
        <v/>
      </c>
      <c r="AP12" s="150"/>
      <c r="AQ12" s="150" t="str">
        <f t="shared" si="21"/>
        <v/>
      </c>
      <c r="AR12" s="151"/>
      <c r="AS12" s="152"/>
      <c r="AT12" s="150"/>
      <c r="AU12" s="150" t="str">
        <f t="shared" si="0"/>
        <v/>
      </c>
      <c r="AV12" s="150"/>
      <c r="AW12" s="150" t="str">
        <f t="shared" si="1"/>
        <v/>
      </c>
      <c r="AX12" s="150"/>
      <c r="AY12" s="150" t="str">
        <f t="shared" si="39"/>
        <v/>
      </c>
      <c r="AZ12" s="151"/>
      <c r="BA12" s="152"/>
      <c r="BB12" s="150"/>
      <c r="BC12" s="150" t="str">
        <f t="shared" si="2"/>
        <v/>
      </c>
      <c r="BD12" s="150"/>
      <c r="BE12" s="150" t="str">
        <f t="shared" si="3"/>
        <v/>
      </c>
      <c r="BF12" s="150"/>
      <c r="BG12" s="150" t="str">
        <f t="shared" si="40"/>
        <v/>
      </c>
      <c r="BH12" s="151"/>
      <c r="BI12" s="152"/>
      <c r="BJ12" s="148"/>
      <c r="BK12" s="150" t="str">
        <f t="shared" si="4"/>
        <v/>
      </c>
      <c r="BL12" s="150"/>
      <c r="BM12" s="150" t="str">
        <f t="shared" si="5"/>
        <v/>
      </c>
      <c r="BN12" s="150"/>
      <c r="BO12" s="150" t="str">
        <f t="shared" si="41"/>
        <v/>
      </c>
      <c r="BP12" s="151"/>
      <c r="BQ12" s="152"/>
      <c r="BR12" s="148"/>
      <c r="BS12" s="150" t="str">
        <f t="shared" si="6"/>
        <v/>
      </c>
      <c r="BT12" s="150"/>
      <c r="BU12" s="150" t="str">
        <f t="shared" si="7"/>
        <v/>
      </c>
      <c r="BV12" s="150"/>
      <c r="BW12" s="150" t="str">
        <f t="shared" si="8"/>
        <v/>
      </c>
      <c r="BX12" s="151"/>
      <c r="BY12" s="152"/>
      <c r="BZ12" s="153"/>
      <c r="CA12" s="150" t="str">
        <f t="shared" si="9"/>
        <v/>
      </c>
      <c r="CB12" s="150"/>
      <c r="CC12" s="150" t="str">
        <f t="shared" si="10"/>
        <v/>
      </c>
      <c r="CD12" s="150"/>
      <c r="CE12" s="150" t="str">
        <f t="shared" si="11"/>
        <v/>
      </c>
      <c r="CF12" s="151"/>
      <c r="CI12" s="150" t="str">
        <f t="shared" si="12"/>
        <v/>
      </c>
      <c r="CJ12" s="150"/>
      <c r="CK12" s="150" t="str">
        <f t="shared" si="13"/>
        <v/>
      </c>
      <c r="CL12" s="150"/>
      <c r="CM12" s="150" t="str">
        <f t="shared" si="14"/>
        <v/>
      </c>
      <c r="CN12" s="151"/>
      <c r="EG12" s="135" t="s">
        <v>47</v>
      </c>
      <c r="EH12" s="154" t="str">
        <f t="shared" si="33"/>
        <v xml:space="preserve">
NM si pas de support de communication ou carte visite. Le site internet ne permet pas de valider ce critère.  Si l'établissement est labellisé Tourisme &amp; Handicap la mention est présente sur le support de communication
R</v>
      </c>
    </row>
    <row r="13" spans="1:138" s="147" customFormat="1" ht="42" customHeight="1" x14ac:dyDescent="0.25">
      <c r="A13" s="144"/>
      <c r="B13" s="144" t="s">
        <v>66</v>
      </c>
      <c r="C13" s="328" t="s">
        <v>29</v>
      </c>
      <c r="D13" s="137" t="s">
        <v>64</v>
      </c>
      <c r="E13" s="144" t="s">
        <v>70</v>
      </c>
      <c r="F13" s="137">
        <f>VLOOKUP(H13,Feuil1!A$1:B$5,2,0)</f>
        <v>0.1</v>
      </c>
      <c r="G13" s="144">
        <f t="shared" si="34"/>
        <v>1</v>
      </c>
      <c r="H13" s="291" t="s">
        <v>59</v>
      </c>
      <c r="I13" s="145" t="s">
        <v>67</v>
      </c>
      <c r="J13" s="146">
        <v>3</v>
      </c>
      <c r="K13" s="146">
        <f>IF(J13&lt;&gt;"",MAX(K$1:K12)+1,"")</f>
        <v>10</v>
      </c>
      <c r="L13" s="295" t="s">
        <v>78</v>
      </c>
      <c r="M13" s="344">
        <v>1</v>
      </c>
      <c r="N13" s="297" t="s">
        <v>0</v>
      </c>
      <c r="O13" s="298"/>
      <c r="P13" s="345" t="str">
        <f t="shared" si="32"/>
        <v/>
      </c>
      <c r="Q13" s="295" t="s">
        <v>79</v>
      </c>
      <c r="R13" s="295" t="s">
        <v>69</v>
      </c>
      <c r="S13" s="146"/>
      <c r="U13" s="148">
        <f t="shared" si="35"/>
        <v>1</v>
      </c>
      <c r="V13" s="148">
        <f t="shared" si="42"/>
        <v>1</v>
      </c>
      <c r="W13" s="148">
        <f t="shared" si="36"/>
        <v>1</v>
      </c>
      <c r="X13" s="148"/>
      <c r="Y13" s="148">
        <f t="shared" si="37"/>
        <v>0</v>
      </c>
      <c r="Z13" s="148"/>
      <c r="AA13" s="148">
        <f t="shared" si="38"/>
        <v>1</v>
      </c>
      <c r="AB13" s="148"/>
      <c r="AC13" s="155"/>
      <c r="AD13" s="149"/>
      <c r="AE13" s="150">
        <f t="shared" si="16"/>
        <v>1</v>
      </c>
      <c r="AF13" s="150"/>
      <c r="AG13" s="150">
        <f t="shared" si="17"/>
        <v>0</v>
      </c>
      <c r="AH13" s="150"/>
      <c r="AI13" s="150">
        <f t="shared" si="18"/>
        <v>1</v>
      </c>
      <c r="AJ13" s="151"/>
      <c r="AK13" s="152"/>
      <c r="AL13" s="150"/>
      <c r="AM13" s="150" t="str">
        <f t="shared" si="19"/>
        <v/>
      </c>
      <c r="AN13" s="150"/>
      <c r="AO13" s="150" t="str">
        <f t="shared" si="20"/>
        <v/>
      </c>
      <c r="AP13" s="150"/>
      <c r="AQ13" s="150" t="str">
        <f t="shared" si="21"/>
        <v/>
      </c>
      <c r="AR13" s="151"/>
      <c r="AS13" s="152"/>
      <c r="AT13" s="150"/>
      <c r="AU13" s="150" t="str">
        <f t="shared" si="0"/>
        <v/>
      </c>
      <c r="AV13" s="150"/>
      <c r="AW13" s="150" t="str">
        <f t="shared" si="1"/>
        <v/>
      </c>
      <c r="AX13" s="150"/>
      <c r="AY13" s="150" t="str">
        <f t="shared" si="39"/>
        <v/>
      </c>
      <c r="AZ13" s="151"/>
      <c r="BA13" s="152"/>
      <c r="BB13" s="150"/>
      <c r="BC13" s="150" t="str">
        <f t="shared" si="2"/>
        <v/>
      </c>
      <c r="BD13" s="150"/>
      <c r="BE13" s="150" t="str">
        <f t="shared" si="3"/>
        <v/>
      </c>
      <c r="BF13" s="150"/>
      <c r="BG13" s="150" t="str">
        <f t="shared" si="40"/>
        <v/>
      </c>
      <c r="BH13" s="151"/>
      <c r="BI13" s="152"/>
      <c r="BJ13" s="148"/>
      <c r="BK13" s="150" t="str">
        <f t="shared" si="4"/>
        <v/>
      </c>
      <c r="BL13" s="150"/>
      <c r="BM13" s="150" t="str">
        <f t="shared" si="5"/>
        <v/>
      </c>
      <c r="BN13" s="150"/>
      <c r="BO13" s="150" t="str">
        <f t="shared" si="41"/>
        <v/>
      </c>
      <c r="BP13" s="151"/>
      <c r="BQ13" s="152"/>
      <c r="BR13" s="148"/>
      <c r="BS13" s="150" t="str">
        <f t="shared" si="6"/>
        <v/>
      </c>
      <c r="BT13" s="150"/>
      <c r="BU13" s="150" t="str">
        <f t="shared" si="7"/>
        <v/>
      </c>
      <c r="BV13" s="150"/>
      <c r="BW13" s="150" t="str">
        <f t="shared" si="8"/>
        <v/>
      </c>
      <c r="BX13" s="151"/>
      <c r="BY13" s="152"/>
      <c r="BZ13" s="153"/>
      <c r="CA13" s="150" t="str">
        <f t="shared" si="9"/>
        <v/>
      </c>
      <c r="CB13" s="150"/>
      <c r="CC13" s="150" t="str">
        <f t="shared" si="10"/>
        <v/>
      </c>
      <c r="CD13" s="150"/>
      <c r="CE13" s="150" t="str">
        <f t="shared" si="11"/>
        <v/>
      </c>
      <c r="CF13" s="151"/>
      <c r="CI13" s="150" t="str">
        <f t="shared" si="12"/>
        <v/>
      </c>
      <c r="CJ13" s="150"/>
      <c r="CK13" s="150" t="str">
        <f t="shared" si="13"/>
        <v/>
      </c>
      <c r="CL13" s="150"/>
      <c r="CM13" s="150" t="str">
        <f t="shared" si="14"/>
        <v/>
      </c>
      <c r="CN13" s="151"/>
      <c r="EG13" s="135" t="s">
        <v>47</v>
      </c>
      <c r="EH13" s="154" t="str">
        <f t="shared" si="33"/>
        <v xml:space="preserve">
NM si pas de support de communication ou carte visite. Si absence de parking, indication sur les possibilités de stationnement à proximité. 
R</v>
      </c>
    </row>
    <row r="14" spans="1:138" s="147" customFormat="1" ht="46.5" customHeight="1" x14ac:dyDescent="0.25">
      <c r="A14" s="144"/>
      <c r="B14" s="144" t="s">
        <v>66</v>
      </c>
      <c r="C14" s="328" t="s">
        <v>29</v>
      </c>
      <c r="D14" s="137" t="s">
        <v>64</v>
      </c>
      <c r="E14" s="144" t="s">
        <v>70</v>
      </c>
      <c r="F14" s="137">
        <f>VLOOKUP(H14,Feuil1!A$1:B$5,2,0)</f>
        <v>0.1</v>
      </c>
      <c r="G14" s="144">
        <f t="shared" si="34"/>
        <v>1</v>
      </c>
      <c r="H14" s="291" t="s">
        <v>59</v>
      </c>
      <c r="I14" s="145" t="s">
        <v>67</v>
      </c>
      <c r="J14" s="146">
        <v>3</v>
      </c>
      <c r="K14" s="146">
        <f>IF(J14&lt;&gt;"",MAX(K$1:K13)+1,"")</f>
        <v>11</v>
      </c>
      <c r="L14" s="295" t="s">
        <v>80</v>
      </c>
      <c r="M14" s="344">
        <v>3</v>
      </c>
      <c r="N14" s="297" t="s">
        <v>0</v>
      </c>
      <c r="O14" s="298"/>
      <c r="P14" s="345" t="str">
        <f t="shared" si="32"/>
        <v/>
      </c>
      <c r="Q14" s="295" t="s">
        <v>81</v>
      </c>
      <c r="R14" s="295" t="s">
        <v>69</v>
      </c>
      <c r="S14" s="146"/>
      <c r="U14" s="148">
        <f t="shared" si="35"/>
        <v>3</v>
      </c>
      <c r="V14" s="148">
        <f t="shared" si="42"/>
        <v>1</v>
      </c>
      <c r="W14" s="148">
        <f t="shared" si="36"/>
        <v>3</v>
      </c>
      <c r="X14" s="148"/>
      <c r="Y14" s="148">
        <f t="shared" si="37"/>
        <v>0</v>
      </c>
      <c r="Z14" s="148"/>
      <c r="AA14" s="148">
        <f t="shared" si="38"/>
        <v>3</v>
      </c>
      <c r="AB14" s="148"/>
      <c r="AC14" s="155"/>
      <c r="AD14" s="149"/>
      <c r="AE14" s="150">
        <f t="shared" si="16"/>
        <v>3</v>
      </c>
      <c r="AF14" s="150"/>
      <c r="AG14" s="150">
        <f t="shared" si="17"/>
        <v>0</v>
      </c>
      <c r="AH14" s="150"/>
      <c r="AI14" s="150">
        <f t="shared" si="18"/>
        <v>3</v>
      </c>
      <c r="AJ14" s="151"/>
      <c r="AK14" s="152"/>
      <c r="AL14" s="150"/>
      <c r="AM14" s="150" t="str">
        <f t="shared" si="19"/>
        <v/>
      </c>
      <c r="AN14" s="150"/>
      <c r="AO14" s="150" t="str">
        <f t="shared" si="20"/>
        <v/>
      </c>
      <c r="AP14" s="150"/>
      <c r="AQ14" s="150" t="str">
        <f t="shared" si="21"/>
        <v/>
      </c>
      <c r="AR14" s="151"/>
      <c r="AS14" s="152"/>
      <c r="AT14" s="150"/>
      <c r="AU14" s="150" t="str">
        <f t="shared" si="0"/>
        <v/>
      </c>
      <c r="AV14" s="150"/>
      <c r="AW14" s="150" t="str">
        <f t="shared" si="1"/>
        <v/>
      </c>
      <c r="AX14" s="150"/>
      <c r="AY14" s="150" t="str">
        <f t="shared" si="39"/>
        <v/>
      </c>
      <c r="AZ14" s="151"/>
      <c r="BA14" s="152"/>
      <c r="BB14" s="150"/>
      <c r="BC14" s="150" t="str">
        <f t="shared" si="2"/>
        <v/>
      </c>
      <c r="BD14" s="150"/>
      <c r="BE14" s="150" t="str">
        <f t="shared" si="3"/>
        <v/>
      </c>
      <c r="BF14" s="150"/>
      <c r="BG14" s="150" t="str">
        <f t="shared" si="40"/>
        <v/>
      </c>
      <c r="BH14" s="151"/>
      <c r="BI14" s="152"/>
      <c r="BJ14" s="148"/>
      <c r="BK14" s="150" t="str">
        <f t="shared" si="4"/>
        <v/>
      </c>
      <c r="BL14" s="150"/>
      <c r="BM14" s="150" t="str">
        <f t="shared" si="5"/>
        <v/>
      </c>
      <c r="BN14" s="150"/>
      <c r="BO14" s="150" t="str">
        <f t="shared" si="41"/>
        <v/>
      </c>
      <c r="BP14" s="151"/>
      <c r="BQ14" s="152"/>
      <c r="BR14" s="148"/>
      <c r="BS14" s="150" t="str">
        <f t="shared" si="6"/>
        <v/>
      </c>
      <c r="BT14" s="150"/>
      <c r="BU14" s="150" t="str">
        <f t="shared" si="7"/>
        <v/>
      </c>
      <c r="BV14" s="150"/>
      <c r="BW14" s="150" t="str">
        <f t="shared" si="8"/>
        <v/>
      </c>
      <c r="BX14" s="151"/>
      <c r="BY14" s="152"/>
      <c r="BZ14" s="153"/>
      <c r="CA14" s="150" t="str">
        <f t="shared" si="9"/>
        <v/>
      </c>
      <c r="CB14" s="150"/>
      <c r="CC14" s="150" t="str">
        <f t="shared" si="10"/>
        <v/>
      </c>
      <c r="CD14" s="150"/>
      <c r="CE14" s="150" t="str">
        <f t="shared" si="11"/>
        <v/>
      </c>
      <c r="CF14" s="151"/>
      <c r="CI14" s="150" t="str">
        <f t="shared" si="12"/>
        <v/>
      </c>
      <c r="CJ14" s="150"/>
      <c r="CK14" s="150" t="str">
        <f t="shared" si="13"/>
        <v/>
      </c>
      <c r="CL14" s="150"/>
      <c r="CM14" s="150" t="str">
        <f t="shared" si="14"/>
        <v/>
      </c>
      <c r="CN14" s="151"/>
      <c r="EG14" s="135" t="s">
        <v>47</v>
      </c>
      <c r="EH14" s="154" t="str">
        <f t="shared" si="33"/>
        <v xml:space="preserve">
NM si pas de support de communication ou carte visite. Tarifs, nouveau classement, périodes d'ouverture, etc.
R</v>
      </c>
    </row>
    <row r="15" spans="1:138" s="147" customFormat="1" ht="36" customHeight="1" x14ac:dyDescent="0.25">
      <c r="A15" s="144"/>
      <c r="B15" s="144" t="s">
        <v>66</v>
      </c>
      <c r="C15" s="328" t="s">
        <v>29</v>
      </c>
      <c r="D15" s="137" t="s">
        <v>64</v>
      </c>
      <c r="E15" s="144" t="s">
        <v>70</v>
      </c>
      <c r="F15" s="137">
        <f>VLOOKUP(H15,Feuil1!A$1:B$5,2,0)</f>
        <v>0.1</v>
      </c>
      <c r="G15" s="144">
        <f t="shared" si="34"/>
        <v>1</v>
      </c>
      <c r="H15" s="291" t="s">
        <v>59</v>
      </c>
      <c r="I15" s="145" t="s">
        <v>82</v>
      </c>
      <c r="J15" s="146">
        <v>65</v>
      </c>
      <c r="K15" s="146">
        <f>IF(J15&lt;&gt;"",MAX(K$1:K14)+1,"")</f>
        <v>12</v>
      </c>
      <c r="L15" s="295" t="s">
        <v>83</v>
      </c>
      <c r="M15" s="344">
        <v>3</v>
      </c>
      <c r="N15" s="297" t="s">
        <v>0</v>
      </c>
      <c r="O15" s="298"/>
      <c r="P15" s="345" t="str">
        <f t="shared" si="32"/>
        <v/>
      </c>
      <c r="Q15" s="295" t="s">
        <v>84</v>
      </c>
      <c r="R15" s="295" t="s">
        <v>69</v>
      </c>
      <c r="S15" s="146"/>
      <c r="U15" s="148">
        <f t="shared" si="35"/>
        <v>3</v>
      </c>
      <c r="V15" s="148">
        <f t="shared" si="42"/>
        <v>1</v>
      </c>
      <c r="W15" s="148">
        <f t="shared" si="36"/>
        <v>3</v>
      </c>
      <c r="X15" s="148"/>
      <c r="Y15" s="148">
        <f t="shared" si="37"/>
        <v>0</v>
      </c>
      <c r="Z15" s="148"/>
      <c r="AA15" s="148">
        <f t="shared" si="38"/>
        <v>3</v>
      </c>
      <c r="AB15" s="148"/>
      <c r="AC15" s="155"/>
      <c r="AD15" s="149"/>
      <c r="AE15" s="150">
        <f t="shared" si="16"/>
        <v>3</v>
      </c>
      <c r="AF15" s="150"/>
      <c r="AG15" s="150">
        <f t="shared" si="17"/>
        <v>0</v>
      </c>
      <c r="AH15" s="150"/>
      <c r="AI15" s="150">
        <f t="shared" si="18"/>
        <v>3</v>
      </c>
      <c r="AJ15" s="151"/>
      <c r="AK15" s="152"/>
      <c r="AL15" s="150"/>
      <c r="AM15" s="150" t="str">
        <f t="shared" si="19"/>
        <v/>
      </c>
      <c r="AN15" s="150"/>
      <c r="AO15" s="150" t="str">
        <f t="shared" si="20"/>
        <v/>
      </c>
      <c r="AP15" s="150"/>
      <c r="AQ15" s="150" t="str">
        <f t="shared" si="21"/>
        <v/>
      </c>
      <c r="AR15" s="151"/>
      <c r="AS15" s="152"/>
      <c r="AT15" s="150"/>
      <c r="AU15" s="150" t="str">
        <f t="shared" si="0"/>
        <v/>
      </c>
      <c r="AV15" s="150"/>
      <c r="AW15" s="150" t="str">
        <f t="shared" si="1"/>
        <v/>
      </c>
      <c r="AX15" s="150"/>
      <c r="AY15" s="150" t="str">
        <f t="shared" si="39"/>
        <v/>
      </c>
      <c r="AZ15" s="151"/>
      <c r="BA15" s="152"/>
      <c r="BB15" s="150"/>
      <c r="BC15" s="150" t="str">
        <f t="shared" si="2"/>
        <v/>
      </c>
      <c r="BD15" s="150"/>
      <c r="BE15" s="150" t="str">
        <f t="shared" si="3"/>
        <v/>
      </c>
      <c r="BF15" s="150"/>
      <c r="BG15" s="150" t="str">
        <f t="shared" si="40"/>
        <v/>
      </c>
      <c r="BH15" s="151"/>
      <c r="BI15" s="152"/>
      <c r="BJ15" s="148"/>
      <c r="BK15" s="150" t="str">
        <f t="shared" si="4"/>
        <v/>
      </c>
      <c r="BL15" s="150"/>
      <c r="BM15" s="150" t="str">
        <f t="shared" si="5"/>
        <v/>
      </c>
      <c r="BN15" s="150"/>
      <c r="BO15" s="150" t="str">
        <f t="shared" si="41"/>
        <v/>
      </c>
      <c r="BP15" s="151"/>
      <c r="BQ15" s="152"/>
      <c r="BR15" s="148"/>
      <c r="BS15" s="150" t="str">
        <f t="shared" si="6"/>
        <v/>
      </c>
      <c r="BT15" s="150"/>
      <c r="BU15" s="150" t="str">
        <f t="shared" si="7"/>
        <v/>
      </c>
      <c r="BV15" s="150"/>
      <c r="BW15" s="150" t="str">
        <f t="shared" si="8"/>
        <v/>
      </c>
      <c r="BX15" s="151"/>
      <c r="BY15" s="152"/>
      <c r="BZ15" s="153"/>
      <c r="CA15" s="150" t="str">
        <f t="shared" si="9"/>
        <v/>
      </c>
      <c r="CB15" s="150"/>
      <c r="CC15" s="150" t="str">
        <f t="shared" si="10"/>
        <v/>
      </c>
      <c r="CD15" s="150"/>
      <c r="CE15" s="150" t="str">
        <f t="shared" si="11"/>
        <v/>
      </c>
      <c r="CF15" s="151"/>
      <c r="CI15" s="150" t="str">
        <f t="shared" si="12"/>
        <v/>
      </c>
      <c r="CJ15" s="150"/>
      <c r="CK15" s="150" t="str">
        <f t="shared" si="13"/>
        <v/>
      </c>
      <c r="CL15" s="150"/>
      <c r="CM15" s="150" t="str">
        <f t="shared" si="14"/>
        <v/>
      </c>
      <c r="CN15" s="151"/>
      <c r="EG15" s="135" t="s">
        <v>47</v>
      </c>
      <c r="EH15" s="154" t="str">
        <f t="shared" si="33"/>
        <v xml:space="preserve">
NM si pas de support de communication ou carte visite. L'anglais n'est pas impérativement la langue traduite.
R</v>
      </c>
    </row>
    <row r="16" spans="1:138" s="147" customFormat="1" ht="42" customHeight="1" x14ac:dyDescent="0.25">
      <c r="B16" s="144" t="s">
        <v>66</v>
      </c>
      <c r="C16" s="330" t="s">
        <v>29</v>
      </c>
      <c r="D16" s="137" t="s">
        <v>64</v>
      </c>
      <c r="E16" s="113" t="s">
        <v>70</v>
      </c>
      <c r="F16" s="113">
        <v>0.1</v>
      </c>
      <c r="G16" s="113">
        <f t="shared" si="34"/>
        <v>1</v>
      </c>
      <c r="H16" s="294" t="s">
        <v>59</v>
      </c>
      <c r="I16" s="145" t="s">
        <v>82</v>
      </c>
      <c r="J16" s="146">
        <v>65</v>
      </c>
      <c r="K16" s="146">
        <f>IF(J16&lt;&gt;"",MAX(K$1:K15)+1,"")</f>
        <v>13</v>
      </c>
      <c r="L16" s="295" t="s">
        <v>589</v>
      </c>
      <c r="M16" s="296">
        <v>3</v>
      </c>
      <c r="N16" s="297" t="s">
        <v>0</v>
      </c>
      <c r="O16" s="298"/>
      <c r="P16" s="299"/>
      <c r="Q16" s="295" t="s">
        <v>604</v>
      </c>
      <c r="R16" s="300" t="s">
        <v>69</v>
      </c>
      <c r="S16" s="301"/>
      <c r="T16" s="190"/>
      <c r="U16" s="148">
        <f t="shared" ref="U16" si="43">M16</f>
        <v>3</v>
      </c>
      <c r="V16" s="148">
        <f t="shared" ref="V16" si="44">IF(N16="OUI",1,IF(N16="NON",0,IF(N16="Non Mesuré","",0)))</f>
        <v>1</v>
      </c>
      <c r="W16" s="148">
        <f t="shared" ref="W16" si="45">IF(N16&lt;&gt;"Non Mesuré",U16*V16,"")</f>
        <v>3</v>
      </c>
      <c r="X16" s="148"/>
      <c r="Y16" s="148">
        <f t="shared" ref="Y16" si="46">IF(N16="Non Mesuré",U16,0)</f>
        <v>0</v>
      </c>
      <c r="Z16" s="148"/>
      <c r="AA16" s="148">
        <f t="shared" ref="AA16" si="47">U16-Y16</f>
        <v>3</v>
      </c>
      <c r="AB16" s="148"/>
      <c r="AC16" s="155"/>
      <c r="AD16" s="149"/>
      <c r="AE16" s="150">
        <f t="shared" si="16"/>
        <v>3</v>
      </c>
      <c r="AF16" s="150"/>
      <c r="AG16" s="150">
        <f t="shared" si="17"/>
        <v>0</v>
      </c>
      <c r="AH16" s="150"/>
      <c r="AI16" s="150">
        <f t="shared" si="18"/>
        <v>3</v>
      </c>
      <c r="AJ16" s="151"/>
      <c r="AK16" s="152"/>
      <c r="AL16" s="150"/>
      <c r="AM16" s="150" t="str">
        <f t="shared" si="19"/>
        <v/>
      </c>
      <c r="AN16" s="150"/>
      <c r="AO16" s="150" t="str">
        <f t="shared" si="20"/>
        <v/>
      </c>
      <c r="AP16" s="150"/>
      <c r="AQ16" s="150" t="str">
        <f t="shared" si="21"/>
        <v/>
      </c>
      <c r="AR16" s="151"/>
      <c r="AS16" s="152"/>
      <c r="AT16" s="150"/>
      <c r="AU16" s="150" t="str">
        <f t="shared" si="0"/>
        <v/>
      </c>
      <c r="AV16" s="150"/>
      <c r="AW16" s="150" t="str">
        <f t="shared" si="1"/>
        <v/>
      </c>
      <c r="AX16" s="150"/>
      <c r="AY16" s="150" t="str">
        <f t="shared" ref="AY16" si="48">IF(G16=3,AA16,"")</f>
        <v/>
      </c>
      <c r="AZ16" s="151"/>
      <c r="BA16" s="152"/>
      <c r="BB16" s="150"/>
      <c r="BC16" s="150" t="str">
        <f t="shared" si="2"/>
        <v/>
      </c>
      <c r="BD16" s="150"/>
      <c r="BE16" s="150" t="str">
        <f t="shared" si="3"/>
        <v/>
      </c>
      <c r="BF16" s="150"/>
      <c r="BG16" s="150" t="str">
        <f t="shared" ref="BG16" si="49">IF(G16=4,AA16,"")</f>
        <v/>
      </c>
      <c r="BH16" s="151"/>
      <c r="BI16" s="152"/>
      <c r="BJ16" s="148"/>
      <c r="BK16" s="150" t="str">
        <f t="shared" si="4"/>
        <v/>
      </c>
      <c r="BL16" s="150"/>
      <c r="BM16" s="150" t="str">
        <f t="shared" si="5"/>
        <v/>
      </c>
      <c r="BN16" s="150"/>
      <c r="BO16" s="150" t="str">
        <f t="shared" ref="BO16" si="50">IF(G16=5,AA16,"")</f>
        <v/>
      </c>
      <c r="BP16" s="151"/>
      <c r="BQ16" s="152"/>
      <c r="BR16" s="148"/>
      <c r="BS16" s="150" t="str">
        <f t="shared" ref="BS16" si="51">IF(A16=31,W16,"")</f>
        <v/>
      </c>
      <c r="BT16" s="150"/>
      <c r="BU16" s="150" t="str">
        <f t="shared" ref="BU16" si="52">IF(A16=31,Y16,"")</f>
        <v/>
      </c>
      <c r="BV16" s="150"/>
      <c r="BW16" s="150" t="str">
        <f t="shared" ref="BW16" si="53">IF(A16=31,AA16,"")</f>
        <v/>
      </c>
      <c r="BX16" s="151"/>
      <c r="BY16" s="152"/>
      <c r="BZ16" s="153"/>
      <c r="CA16" s="150" t="str">
        <f t="shared" ref="CA16" si="54">IF(A16=32,W16,"")</f>
        <v/>
      </c>
      <c r="CB16" s="150"/>
      <c r="CC16" s="150" t="str">
        <f t="shared" ref="CC16" si="55">IF(A16=32,Y16,"")</f>
        <v/>
      </c>
      <c r="CD16" s="150"/>
      <c r="CE16" s="150" t="str">
        <f t="shared" ref="CE16" si="56">IF(A16=32,AA16,"")</f>
        <v/>
      </c>
      <c r="CF16" s="151"/>
      <c r="CI16" s="150" t="str">
        <f t="shared" ref="CI16" si="57">IF(A16=33,W16,"")</f>
        <v/>
      </c>
      <c r="CJ16" s="150"/>
      <c r="CK16" s="150" t="str">
        <f t="shared" ref="CK16" si="58">IF(A16=33,Y16,"")</f>
        <v/>
      </c>
      <c r="CL16" s="150"/>
      <c r="CM16" s="150" t="str">
        <f t="shared" ref="CM16" si="59">IF(A16=33,AA16,"")</f>
        <v/>
      </c>
      <c r="CN16" s="151"/>
      <c r="EG16" s="135" t="s">
        <v>47</v>
      </c>
      <c r="EH16" s="154" t="str">
        <f t="shared" ref="EH16" si="60">CONCATENATE(P16,EG16,Q16,EG16,B16)</f>
        <v xml:space="preserve">
Bonus - Indiquer NM si non vérifié. A minima la présentation de l'offre. La langue étrangère correspond au bassin touristique émetteur
R</v>
      </c>
    </row>
    <row r="17" spans="1:138" s="147" customFormat="1" ht="45" customHeight="1" x14ac:dyDescent="0.25">
      <c r="A17" s="144"/>
      <c r="B17" s="144" t="s">
        <v>66</v>
      </c>
      <c r="C17" s="328" t="s">
        <v>29</v>
      </c>
      <c r="D17" s="137" t="s">
        <v>64</v>
      </c>
      <c r="E17" s="144" t="s">
        <v>70</v>
      </c>
      <c r="F17" s="137">
        <f>VLOOKUP(H17,Feuil1!A$1:B$5,2,0)</f>
        <v>0.1</v>
      </c>
      <c r="G17" s="144">
        <f t="shared" si="34"/>
        <v>1</v>
      </c>
      <c r="H17" s="291" t="s">
        <v>59</v>
      </c>
      <c r="I17" s="167" t="s">
        <v>85</v>
      </c>
      <c r="J17" s="146">
        <v>2</v>
      </c>
      <c r="K17" s="146">
        <f>IF(J17&lt;&gt;"",MAX(K$1:K16)+1,"")</f>
        <v>14</v>
      </c>
      <c r="L17" s="346" t="s">
        <v>590</v>
      </c>
      <c r="M17" s="347">
        <v>3</v>
      </c>
      <c r="N17" s="348" t="s">
        <v>0</v>
      </c>
      <c r="O17" s="349"/>
      <c r="P17" s="350" t="str">
        <f t="shared" si="32"/>
        <v/>
      </c>
      <c r="Q17" s="346" t="s">
        <v>545</v>
      </c>
      <c r="R17" s="346" t="s">
        <v>69</v>
      </c>
      <c r="S17" s="166"/>
      <c r="U17" s="148">
        <f t="shared" si="35"/>
        <v>3</v>
      </c>
      <c r="V17" s="148">
        <f t="shared" si="42"/>
        <v>1</v>
      </c>
      <c r="W17" s="148">
        <f t="shared" si="36"/>
        <v>3</v>
      </c>
      <c r="X17" s="148"/>
      <c r="Y17" s="148">
        <f t="shared" si="37"/>
        <v>0</v>
      </c>
      <c r="Z17" s="148"/>
      <c r="AA17" s="148">
        <f t="shared" si="38"/>
        <v>3</v>
      </c>
      <c r="AB17" s="148"/>
      <c r="AC17" s="155"/>
      <c r="AD17" s="149"/>
      <c r="AE17" s="150">
        <f t="shared" si="16"/>
        <v>3</v>
      </c>
      <c r="AF17" s="150"/>
      <c r="AG17" s="150">
        <f t="shared" si="17"/>
        <v>0</v>
      </c>
      <c r="AH17" s="150"/>
      <c r="AI17" s="150">
        <f t="shared" si="18"/>
        <v>3</v>
      </c>
      <c r="AJ17" s="151"/>
      <c r="AK17" s="152"/>
      <c r="AL17" s="150"/>
      <c r="AM17" s="150" t="str">
        <f t="shared" si="19"/>
        <v/>
      </c>
      <c r="AN17" s="150"/>
      <c r="AO17" s="150" t="str">
        <f t="shared" si="20"/>
        <v/>
      </c>
      <c r="AP17" s="150"/>
      <c r="AQ17" s="150" t="str">
        <f t="shared" si="21"/>
        <v/>
      </c>
      <c r="AR17" s="151"/>
      <c r="AS17" s="152"/>
      <c r="AT17" s="150"/>
      <c r="AU17" s="150" t="str">
        <f t="shared" si="0"/>
        <v/>
      </c>
      <c r="AV17" s="150"/>
      <c r="AW17" s="150" t="str">
        <f t="shared" si="1"/>
        <v/>
      </c>
      <c r="AX17" s="150"/>
      <c r="AY17" s="150" t="str">
        <f t="shared" si="39"/>
        <v/>
      </c>
      <c r="AZ17" s="151"/>
      <c r="BA17" s="152"/>
      <c r="BB17" s="150"/>
      <c r="BC17" s="150" t="str">
        <f t="shared" si="2"/>
        <v/>
      </c>
      <c r="BD17" s="150"/>
      <c r="BE17" s="150" t="str">
        <f t="shared" si="3"/>
        <v/>
      </c>
      <c r="BF17" s="150"/>
      <c r="BG17" s="150" t="str">
        <f t="shared" si="40"/>
        <v/>
      </c>
      <c r="BH17" s="151"/>
      <c r="BI17" s="152"/>
      <c r="BJ17" s="148"/>
      <c r="BK17" s="150" t="str">
        <f t="shared" si="4"/>
        <v/>
      </c>
      <c r="BL17" s="150"/>
      <c r="BM17" s="150" t="str">
        <f t="shared" si="5"/>
        <v/>
      </c>
      <c r="BN17" s="150"/>
      <c r="BO17" s="150" t="str">
        <f t="shared" si="41"/>
        <v/>
      </c>
      <c r="BP17" s="151"/>
      <c r="BQ17" s="152"/>
      <c r="BR17" s="148"/>
      <c r="BS17" s="150" t="str">
        <f t="shared" si="6"/>
        <v/>
      </c>
      <c r="BT17" s="150"/>
      <c r="BU17" s="150" t="str">
        <f t="shared" si="7"/>
        <v/>
      </c>
      <c r="BV17" s="150"/>
      <c r="BW17" s="150" t="str">
        <f t="shared" si="8"/>
        <v/>
      </c>
      <c r="BX17" s="151"/>
      <c r="BY17" s="152"/>
      <c r="BZ17" s="153"/>
      <c r="CA17" s="150" t="str">
        <f t="shared" si="9"/>
        <v/>
      </c>
      <c r="CB17" s="150"/>
      <c r="CC17" s="150" t="str">
        <f t="shared" si="10"/>
        <v/>
      </c>
      <c r="CD17" s="150"/>
      <c r="CE17" s="150" t="str">
        <f t="shared" si="11"/>
        <v/>
      </c>
      <c r="CF17" s="151"/>
      <c r="CI17" s="150" t="str">
        <f t="shared" si="12"/>
        <v/>
      </c>
      <c r="CJ17" s="150"/>
      <c r="CK17" s="150" t="str">
        <f t="shared" si="13"/>
        <v/>
      </c>
      <c r="CL17" s="150"/>
      <c r="CM17" s="150" t="str">
        <f t="shared" si="14"/>
        <v/>
      </c>
      <c r="CN17" s="151"/>
      <c r="EG17" s="135" t="s">
        <v>47</v>
      </c>
      <c r="EH17" s="154" t="str">
        <f t="shared" si="33"/>
        <v xml:space="preserve">
NM en cas d'adhésion. Dans le cadre d’une démarche territoriale, auditer présence du logo territorial le cas échéant (PACA, Franche-Comté, Normandie, Sud de France)
R</v>
      </c>
    </row>
    <row r="18" spans="1:138" s="141" customFormat="1" ht="18" customHeight="1" x14ac:dyDescent="0.25">
      <c r="A18" s="110"/>
      <c r="B18" s="110"/>
      <c r="C18" s="328" t="s">
        <v>29</v>
      </c>
      <c r="D18" s="110"/>
      <c r="E18" s="110"/>
      <c r="F18" s="137" t="e">
        <f>VLOOKUP(H18,Feuil1!A$1:B$5,2,0)</f>
        <v>#N/A</v>
      </c>
      <c r="G18" s="110"/>
      <c r="H18" s="136"/>
      <c r="I18" s="156"/>
      <c r="J18" s="138"/>
      <c r="K18" s="146" t="str">
        <f>IF(J18&lt;&gt;"",MAX(K$1:K17)+1,"")</f>
        <v/>
      </c>
      <c r="L18" s="137" t="s">
        <v>86</v>
      </c>
      <c r="M18" s="139"/>
      <c r="N18" s="283"/>
      <c r="O18" s="282"/>
      <c r="P18" s="329" t="str">
        <f t="shared" si="32"/>
        <v/>
      </c>
      <c r="Q18" s="138"/>
      <c r="R18" s="138"/>
      <c r="S18" s="138"/>
      <c r="U18" s="158"/>
      <c r="V18" s="158"/>
      <c r="W18" s="158"/>
      <c r="X18" s="158"/>
      <c r="Y18" s="158"/>
      <c r="Z18" s="158"/>
      <c r="AA18" s="158"/>
      <c r="AB18" s="158"/>
      <c r="AC18" s="159"/>
      <c r="AD18" s="160"/>
      <c r="AE18" s="150" t="str">
        <f t="shared" si="16"/>
        <v/>
      </c>
      <c r="AF18" s="150"/>
      <c r="AG18" s="150" t="str">
        <f t="shared" si="17"/>
        <v/>
      </c>
      <c r="AH18" s="150"/>
      <c r="AI18" s="150" t="str">
        <f t="shared" si="18"/>
        <v/>
      </c>
      <c r="AJ18" s="162"/>
      <c r="AK18" s="163"/>
      <c r="AL18" s="161"/>
      <c r="AM18" s="150" t="str">
        <f t="shared" si="19"/>
        <v/>
      </c>
      <c r="AN18" s="150"/>
      <c r="AO18" s="150" t="str">
        <f t="shared" si="20"/>
        <v/>
      </c>
      <c r="AP18" s="150"/>
      <c r="AQ18" s="150" t="str">
        <f t="shared" si="21"/>
        <v/>
      </c>
      <c r="AR18" s="162"/>
      <c r="AS18" s="163"/>
      <c r="AT18" s="161"/>
      <c r="AU18" s="150" t="str">
        <f t="shared" si="0"/>
        <v/>
      </c>
      <c r="AV18" s="150"/>
      <c r="AW18" s="150" t="str">
        <f t="shared" si="1"/>
        <v/>
      </c>
      <c r="AX18" s="150"/>
      <c r="AY18" s="161"/>
      <c r="AZ18" s="162"/>
      <c r="BA18" s="163"/>
      <c r="BB18" s="161"/>
      <c r="BC18" s="150" t="str">
        <f t="shared" si="2"/>
        <v/>
      </c>
      <c r="BD18" s="150"/>
      <c r="BE18" s="150" t="str">
        <f t="shared" si="3"/>
        <v/>
      </c>
      <c r="BF18" s="150"/>
      <c r="BG18" s="161"/>
      <c r="BH18" s="162"/>
      <c r="BI18" s="163"/>
      <c r="BJ18" s="158"/>
      <c r="BK18" s="150" t="str">
        <f t="shared" si="4"/>
        <v/>
      </c>
      <c r="BL18" s="150"/>
      <c r="BM18" s="150" t="str">
        <f t="shared" si="5"/>
        <v/>
      </c>
      <c r="BN18" s="150"/>
      <c r="BO18" s="161"/>
      <c r="BP18" s="162"/>
      <c r="BQ18" s="163"/>
      <c r="BR18" s="158"/>
      <c r="BS18" s="161" t="str">
        <f t="shared" ref="BS18:BS54" si="61">IF(A18=31,W18,"")</f>
        <v/>
      </c>
      <c r="BT18" s="161"/>
      <c r="BU18" s="161" t="str">
        <f t="shared" ref="BU18:BU54" si="62">IF(A18=31,Y18,"")</f>
        <v/>
      </c>
      <c r="BV18" s="161"/>
      <c r="BW18" s="161" t="str">
        <f t="shared" ref="BW18:BW54" si="63">IF(A18=31,AA18,"")</f>
        <v/>
      </c>
      <c r="BX18" s="162"/>
      <c r="BY18" s="163"/>
      <c r="BZ18" s="164"/>
      <c r="CA18" s="161" t="str">
        <f t="shared" ref="CA18:CA54" si="64">IF(A18=32,W18,"")</f>
        <v/>
      </c>
      <c r="CB18" s="161"/>
      <c r="CC18" s="161" t="str">
        <f t="shared" ref="CC18:CC54" si="65">IF(A18=32,Y18,"")</f>
        <v/>
      </c>
      <c r="CD18" s="161"/>
      <c r="CE18" s="161" t="str">
        <f t="shared" ref="CE18:CE54" si="66">IF(A18=32,AA18,"")</f>
        <v/>
      </c>
      <c r="CF18" s="162"/>
      <c r="CG18" s="165"/>
      <c r="CH18" s="165"/>
      <c r="CI18" s="161" t="str">
        <f t="shared" ref="CI18:CI54" si="67">IF(A18=33,W18,"")</f>
        <v/>
      </c>
      <c r="CJ18" s="161"/>
      <c r="CK18" s="161" t="str">
        <f t="shared" ref="CK18:CK54" si="68">IF(A18=33,Y18,"")</f>
        <v/>
      </c>
      <c r="CL18" s="161"/>
      <c r="CM18" s="161" t="str">
        <f t="shared" ref="CM18:CM54" si="69">IF(A18=33,AA18,"")</f>
        <v/>
      </c>
      <c r="CN18" s="162"/>
      <c r="CO18" s="165"/>
      <c r="EG18" s="135" t="s">
        <v>47</v>
      </c>
      <c r="EH18" s="154" t="str">
        <f t="shared" si="33"/>
        <v xml:space="preserve">
</v>
      </c>
    </row>
    <row r="19" spans="1:138" s="147" customFormat="1" ht="67.5" customHeight="1" x14ac:dyDescent="0.25">
      <c r="A19" s="144"/>
      <c r="B19" s="144" t="s">
        <v>66</v>
      </c>
      <c r="C19" s="328" t="s">
        <v>29</v>
      </c>
      <c r="D19" s="137" t="s">
        <v>86</v>
      </c>
      <c r="E19" s="144"/>
      <c r="F19" s="137">
        <f>VLOOKUP(H19,Feuil1!A$1:B$5,2,0)</f>
        <v>0.1</v>
      </c>
      <c r="G19" s="144">
        <f t="shared" ref="G19:G33" si="70">IF(H19="Information et Communication",1,IF(H19="Savoir-faire Savoir-être",2,IF(H19="Confort et hygiène",3,IF(H19="Qualité de la prestation",5,IF(H19="Développement Durable",4)))))</f>
        <v>1</v>
      </c>
      <c r="H19" s="291" t="s">
        <v>59</v>
      </c>
      <c r="I19" s="145" t="s">
        <v>87</v>
      </c>
      <c r="J19" s="146">
        <v>4</v>
      </c>
      <c r="K19" s="146">
        <f>IF(J19&lt;&gt;"",MAX(K$1:K18)+1,"")</f>
        <v>15</v>
      </c>
      <c r="L19" s="339" t="s">
        <v>88</v>
      </c>
      <c r="M19" s="340">
        <v>9</v>
      </c>
      <c r="N19" s="341" t="s">
        <v>0</v>
      </c>
      <c r="O19" s="342"/>
      <c r="P19" s="343" t="str">
        <f t="shared" si="32"/>
        <v>oui</v>
      </c>
      <c r="Q19" s="339" t="s">
        <v>89</v>
      </c>
      <c r="R19" s="339" t="s">
        <v>69</v>
      </c>
      <c r="S19" s="146"/>
      <c r="U19" s="148">
        <f t="shared" ref="U19:U33" si="71">M19</f>
        <v>9</v>
      </c>
      <c r="V19" s="148">
        <f>IF(N19="OUI",1,IF(N19="NON",0,IF(N19="Non Mesuré","",0)))</f>
        <v>1</v>
      </c>
      <c r="W19" s="148">
        <f t="shared" ref="W19:W33" si="72">IF(N19&lt;&gt;"Non Mesuré",U19*V19,"")</f>
        <v>9</v>
      </c>
      <c r="X19" s="148"/>
      <c r="Y19" s="148">
        <f t="shared" ref="Y19:Y33" si="73">IF(N19="Non Mesuré",U19,0)</f>
        <v>0</v>
      </c>
      <c r="Z19" s="148"/>
      <c r="AA19" s="148">
        <f t="shared" ref="AA19:AA33" si="74">U19-Y19</f>
        <v>9</v>
      </c>
      <c r="AB19" s="148"/>
      <c r="AC19" s="155"/>
      <c r="AD19" s="149"/>
      <c r="AE19" s="150">
        <f t="shared" si="16"/>
        <v>9</v>
      </c>
      <c r="AF19" s="150"/>
      <c r="AG19" s="150">
        <f t="shared" si="17"/>
        <v>0</v>
      </c>
      <c r="AH19" s="150"/>
      <c r="AI19" s="150">
        <f t="shared" si="18"/>
        <v>9</v>
      </c>
      <c r="AJ19" s="151"/>
      <c r="AK19" s="152"/>
      <c r="AL19" s="150"/>
      <c r="AM19" s="150" t="str">
        <f t="shared" si="19"/>
        <v/>
      </c>
      <c r="AN19" s="150"/>
      <c r="AO19" s="150" t="str">
        <f t="shared" si="20"/>
        <v/>
      </c>
      <c r="AP19" s="150"/>
      <c r="AQ19" s="150" t="str">
        <f t="shared" si="21"/>
        <v/>
      </c>
      <c r="AR19" s="151"/>
      <c r="AS19" s="152"/>
      <c r="AT19" s="150"/>
      <c r="AU19" s="150" t="str">
        <f t="shared" si="0"/>
        <v/>
      </c>
      <c r="AV19" s="150"/>
      <c r="AW19" s="150" t="str">
        <f t="shared" si="1"/>
        <v/>
      </c>
      <c r="AX19" s="150"/>
      <c r="AY19" s="150" t="str">
        <f t="shared" ref="AY19:AY34" si="75">IF(G19=3,AA19,"")</f>
        <v/>
      </c>
      <c r="AZ19" s="151"/>
      <c r="BA19" s="152"/>
      <c r="BB19" s="150"/>
      <c r="BC19" s="150" t="str">
        <f t="shared" si="2"/>
        <v/>
      </c>
      <c r="BD19" s="150"/>
      <c r="BE19" s="150" t="str">
        <f t="shared" si="3"/>
        <v/>
      </c>
      <c r="BF19" s="150"/>
      <c r="BG19" s="150" t="str">
        <f t="shared" ref="BG19:BG34" si="76">IF(G19=4,AA19,"")</f>
        <v/>
      </c>
      <c r="BH19" s="151"/>
      <c r="BI19" s="152"/>
      <c r="BJ19" s="148"/>
      <c r="BK19" s="150" t="str">
        <f t="shared" si="4"/>
        <v/>
      </c>
      <c r="BL19" s="150"/>
      <c r="BM19" s="150" t="str">
        <f t="shared" si="5"/>
        <v/>
      </c>
      <c r="BN19" s="150"/>
      <c r="BO19" s="150" t="str">
        <f t="shared" ref="BO19:BO34" si="77">IF(G19=5,AA19,"")</f>
        <v/>
      </c>
      <c r="BP19" s="151"/>
      <c r="BQ19" s="152"/>
      <c r="BR19" s="148"/>
      <c r="BS19" s="150" t="str">
        <f t="shared" si="61"/>
        <v/>
      </c>
      <c r="BT19" s="150"/>
      <c r="BU19" s="150" t="str">
        <f t="shared" si="62"/>
        <v/>
      </c>
      <c r="BV19" s="150"/>
      <c r="BW19" s="150" t="str">
        <f t="shared" si="63"/>
        <v/>
      </c>
      <c r="BX19" s="151"/>
      <c r="BY19" s="152"/>
      <c r="BZ19" s="153"/>
      <c r="CA19" s="150" t="str">
        <f t="shared" si="64"/>
        <v/>
      </c>
      <c r="CB19" s="150"/>
      <c r="CC19" s="150" t="str">
        <f t="shared" si="65"/>
        <v/>
      </c>
      <c r="CD19" s="150"/>
      <c r="CE19" s="150" t="str">
        <f t="shared" si="66"/>
        <v/>
      </c>
      <c r="CF19" s="151"/>
      <c r="CI19" s="150" t="str">
        <f t="shared" si="67"/>
        <v/>
      </c>
      <c r="CJ19" s="150"/>
      <c r="CK19" s="150" t="str">
        <f t="shared" si="68"/>
        <v/>
      </c>
      <c r="CL19" s="150"/>
      <c r="CM19" s="150" t="str">
        <f t="shared" si="69"/>
        <v/>
      </c>
      <c r="CN19" s="151"/>
      <c r="EG19" s="135" t="s">
        <v>47</v>
      </c>
      <c r="EH19" s="154" t="str">
        <f t="shared" si="33"/>
        <v>oui
Pas de NM possible. L'établissement doit être à l'initiative de la création du site internet (par exemple, la présence sur le site internet de l'OT ne valide pas le critère). Si présence d'un site internet propre à l'établissement et d'un site internet partagé, on mesure le site internet propre à l'établissement.
R</v>
      </c>
    </row>
    <row r="20" spans="1:138" s="147" customFormat="1" ht="44.25" customHeight="1" x14ac:dyDescent="0.25">
      <c r="A20" s="144"/>
      <c r="B20" s="144" t="s">
        <v>66</v>
      </c>
      <c r="C20" s="328" t="s">
        <v>29</v>
      </c>
      <c r="D20" s="137" t="s">
        <v>86</v>
      </c>
      <c r="E20" s="144" t="s">
        <v>70</v>
      </c>
      <c r="F20" s="137">
        <f>VLOOKUP(H20,Feuil1!A$1:B$5,2,0)</f>
        <v>0.1</v>
      </c>
      <c r="G20" s="144">
        <f t="shared" si="70"/>
        <v>1</v>
      </c>
      <c r="H20" s="291" t="s">
        <v>59</v>
      </c>
      <c r="I20" s="145" t="s">
        <v>87</v>
      </c>
      <c r="J20" s="146">
        <v>4</v>
      </c>
      <c r="K20" s="146">
        <f>IF(J20&lt;&gt;"",MAX(K$1:K19)+1,"")</f>
        <v>16</v>
      </c>
      <c r="L20" s="295" t="s">
        <v>90</v>
      </c>
      <c r="M20" s="344">
        <v>1</v>
      </c>
      <c r="N20" s="297" t="s">
        <v>0</v>
      </c>
      <c r="O20" s="298"/>
      <c r="P20" s="345" t="str">
        <f t="shared" si="32"/>
        <v/>
      </c>
      <c r="Q20" s="295" t="s">
        <v>91</v>
      </c>
      <c r="R20" s="295" t="s">
        <v>69</v>
      </c>
      <c r="S20" s="146"/>
      <c r="U20" s="148">
        <f t="shared" si="71"/>
        <v>1</v>
      </c>
      <c r="V20" s="148">
        <f>IF(N20="OUI",1,IF(N20="NON",0,IF(N20="Non Mesuré","",0)))</f>
        <v>1</v>
      </c>
      <c r="W20" s="148">
        <f t="shared" si="72"/>
        <v>1</v>
      </c>
      <c r="X20" s="148"/>
      <c r="Y20" s="148">
        <f t="shared" si="73"/>
        <v>0</v>
      </c>
      <c r="Z20" s="148"/>
      <c r="AA20" s="148">
        <f t="shared" si="74"/>
        <v>1</v>
      </c>
      <c r="AB20" s="148"/>
      <c r="AC20" s="155"/>
      <c r="AD20" s="149"/>
      <c r="AE20" s="150">
        <f t="shared" si="16"/>
        <v>1</v>
      </c>
      <c r="AF20" s="150"/>
      <c r="AG20" s="150">
        <f t="shared" si="17"/>
        <v>0</v>
      </c>
      <c r="AH20" s="150"/>
      <c r="AI20" s="150">
        <f t="shared" si="18"/>
        <v>1</v>
      </c>
      <c r="AJ20" s="151"/>
      <c r="AK20" s="152"/>
      <c r="AL20" s="150"/>
      <c r="AM20" s="150" t="str">
        <f t="shared" si="19"/>
        <v/>
      </c>
      <c r="AN20" s="150"/>
      <c r="AO20" s="150" t="str">
        <f t="shared" si="20"/>
        <v/>
      </c>
      <c r="AP20" s="150"/>
      <c r="AQ20" s="150" t="str">
        <f t="shared" si="21"/>
        <v/>
      </c>
      <c r="AR20" s="151"/>
      <c r="AS20" s="152"/>
      <c r="AT20" s="150"/>
      <c r="AU20" s="150" t="str">
        <f t="shared" si="0"/>
        <v/>
      </c>
      <c r="AV20" s="150"/>
      <c r="AW20" s="150" t="str">
        <f t="shared" si="1"/>
        <v/>
      </c>
      <c r="AX20" s="150"/>
      <c r="AY20" s="150" t="str">
        <f t="shared" si="75"/>
        <v/>
      </c>
      <c r="AZ20" s="151"/>
      <c r="BA20" s="152"/>
      <c r="BB20" s="150"/>
      <c r="BC20" s="150" t="str">
        <f t="shared" si="2"/>
        <v/>
      </c>
      <c r="BD20" s="150"/>
      <c r="BE20" s="150" t="str">
        <f t="shared" si="3"/>
        <v/>
      </c>
      <c r="BF20" s="150"/>
      <c r="BG20" s="150" t="str">
        <f t="shared" si="76"/>
        <v/>
      </c>
      <c r="BH20" s="151"/>
      <c r="BI20" s="152"/>
      <c r="BJ20" s="148"/>
      <c r="BK20" s="150" t="str">
        <f t="shared" si="4"/>
        <v/>
      </c>
      <c r="BL20" s="150"/>
      <c r="BM20" s="150" t="str">
        <f t="shared" si="5"/>
        <v/>
      </c>
      <c r="BN20" s="150"/>
      <c r="BO20" s="150" t="str">
        <f t="shared" si="77"/>
        <v/>
      </c>
      <c r="BP20" s="151"/>
      <c r="BQ20" s="152"/>
      <c r="BR20" s="148"/>
      <c r="BS20" s="150" t="str">
        <f t="shared" si="61"/>
        <v/>
      </c>
      <c r="BT20" s="150"/>
      <c r="BU20" s="150" t="str">
        <f t="shared" si="62"/>
        <v/>
      </c>
      <c r="BV20" s="150"/>
      <c r="BW20" s="150" t="str">
        <f t="shared" si="63"/>
        <v/>
      </c>
      <c r="BX20" s="151"/>
      <c r="BY20" s="152"/>
      <c r="BZ20" s="153"/>
      <c r="CA20" s="150" t="str">
        <f t="shared" si="64"/>
        <v/>
      </c>
      <c r="CB20" s="150"/>
      <c r="CC20" s="150" t="str">
        <f t="shared" si="65"/>
        <v/>
      </c>
      <c r="CD20" s="150"/>
      <c r="CE20" s="150" t="str">
        <f t="shared" si="66"/>
        <v/>
      </c>
      <c r="CF20" s="151"/>
      <c r="CI20" s="150" t="str">
        <f t="shared" si="67"/>
        <v/>
      </c>
      <c r="CJ20" s="150"/>
      <c r="CK20" s="150" t="str">
        <f t="shared" si="68"/>
        <v/>
      </c>
      <c r="CL20" s="150"/>
      <c r="CM20" s="150" t="str">
        <f t="shared" si="69"/>
        <v/>
      </c>
      <c r="CN20" s="151"/>
      <c r="EG20" s="135" t="s">
        <v>47</v>
      </c>
      <c r="EH20" s="154" t="str">
        <f t="shared" si="33"/>
        <v xml:space="preserve">
NM si pas de site Internet. Le référencement est efficace. Recherche sur un moteur de recherche avec les mots clés : nom du restaurant, ville.
R</v>
      </c>
    </row>
    <row r="21" spans="1:138" s="147" customFormat="1" ht="60.75" customHeight="1" x14ac:dyDescent="0.25">
      <c r="A21" s="144"/>
      <c r="B21" s="144" t="s">
        <v>66</v>
      </c>
      <c r="C21" s="328" t="s">
        <v>29</v>
      </c>
      <c r="D21" s="137" t="s">
        <v>86</v>
      </c>
      <c r="E21" s="144" t="s">
        <v>70</v>
      </c>
      <c r="F21" s="137">
        <f>VLOOKUP(H21,Feuil1!A$1:B$5,2,0)</f>
        <v>0.1</v>
      </c>
      <c r="G21" s="144">
        <f t="shared" si="70"/>
        <v>1</v>
      </c>
      <c r="H21" s="291" t="s">
        <v>59</v>
      </c>
      <c r="I21" s="145" t="s">
        <v>87</v>
      </c>
      <c r="J21" s="146">
        <v>4</v>
      </c>
      <c r="K21" s="146">
        <f>IF(J21&lt;&gt;"",MAX(K$1:K20)+1,"")</f>
        <v>17</v>
      </c>
      <c r="L21" s="295" t="s">
        <v>92</v>
      </c>
      <c r="M21" s="344">
        <v>3</v>
      </c>
      <c r="N21" s="297" t="s">
        <v>72</v>
      </c>
      <c r="O21" s="298"/>
      <c r="P21" s="345" t="str">
        <f t="shared" si="32"/>
        <v/>
      </c>
      <c r="Q21" s="295" t="s">
        <v>547</v>
      </c>
      <c r="R21" s="295" t="s">
        <v>69</v>
      </c>
      <c r="S21" s="146"/>
      <c r="U21" s="148">
        <f t="shared" si="71"/>
        <v>3</v>
      </c>
      <c r="V21" s="148">
        <f>IF(N21="Très Satisfaisant",1,IF(N21="Satisfaisant",0.75,IF(N21="Insatisfaisant",0.25,IF(N21="Très Insatisfaisant",0,IF(N21="Non Mesuré","",0)))))</f>
        <v>1</v>
      </c>
      <c r="W21" s="148">
        <f t="shared" si="72"/>
        <v>3</v>
      </c>
      <c r="X21" s="148"/>
      <c r="Y21" s="148">
        <f t="shared" si="73"/>
        <v>0</v>
      </c>
      <c r="Z21" s="148"/>
      <c r="AA21" s="148">
        <f t="shared" si="74"/>
        <v>3</v>
      </c>
      <c r="AB21" s="148"/>
      <c r="AC21" s="155"/>
      <c r="AD21" s="149"/>
      <c r="AE21" s="150">
        <f t="shared" si="16"/>
        <v>3</v>
      </c>
      <c r="AF21" s="150"/>
      <c r="AG21" s="150">
        <f t="shared" si="17"/>
        <v>0</v>
      </c>
      <c r="AH21" s="150"/>
      <c r="AI21" s="150">
        <f t="shared" si="18"/>
        <v>3</v>
      </c>
      <c r="AJ21" s="151"/>
      <c r="AK21" s="152"/>
      <c r="AL21" s="150"/>
      <c r="AM21" s="150" t="str">
        <f t="shared" si="19"/>
        <v/>
      </c>
      <c r="AN21" s="150"/>
      <c r="AO21" s="150" t="str">
        <f t="shared" si="20"/>
        <v/>
      </c>
      <c r="AP21" s="150"/>
      <c r="AQ21" s="150" t="str">
        <f t="shared" si="21"/>
        <v/>
      </c>
      <c r="AR21" s="151"/>
      <c r="AS21" s="152"/>
      <c r="AT21" s="150"/>
      <c r="AU21" s="150" t="str">
        <f t="shared" si="0"/>
        <v/>
      </c>
      <c r="AV21" s="150"/>
      <c r="AW21" s="150" t="str">
        <f t="shared" si="1"/>
        <v/>
      </c>
      <c r="AX21" s="150"/>
      <c r="AY21" s="150" t="str">
        <f t="shared" si="75"/>
        <v/>
      </c>
      <c r="AZ21" s="151"/>
      <c r="BA21" s="152"/>
      <c r="BB21" s="150"/>
      <c r="BC21" s="150" t="str">
        <f t="shared" si="2"/>
        <v/>
      </c>
      <c r="BD21" s="150"/>
      <c r="BE21" s="150" t="str">
        <f t="shared" si="3"/>
        <v/>
      </c>
      <c r="BF21" s="150"/>
      <c r="BG21" s="150" t="str">
        <f t="shared" si="76"/>
        <v/>
      </c>
      <c r="BH21" s="151"/>
      <c r="BI21" s="152"/>
      <c r="BJ21" s="148"/>
      <c r="BK21" s="150" t="str">
        <f t="shared" si="4"/>
        <v/>
      </c>
      <c r="BL21" s="150"/>
      <c r="BM21" s="150" t="str">
        <f t="shared" si="5"/>
        <v/>
      </c>
      <c r="BN21" s="150"/>
      <c r="BO21" s="150" t="str">
        <f t="shared" si="77"/>
        <v/>
      </c>
      <c r="BP21" s="151"/>
      <c r="BQ21" s="152"/>
      <c r="BR21" s="148"/>
      <c r="BS21" s="150" t="str">
        <f t="shared" si="61"/>
        <v/>
      </c>
      <c r="BT21" s="150"/>
      <c r="BU21" s="150" t="str">
        <f t="shared" si="62"/>
        <v/>
      </c>
      <c r="BV21" s="150"/>
      <c r="BW21" s="150" t="str">
        <f t="shared" si="63"/>
        <v/>
      </c>
      <c r="BX21" s="151"/>
      <c r="BY21" s="152"/>
      <c r="BZ21" s="153"/>
      <c r="CA21" s="150" t="str">
        <f t="shared" si="64"/>
        <v/>
      </c>
      <c r="CB21" s="150"/>
      <c r="CC21" s="150" t="str">
        <f t="shared" si="65"/>
        <v/>
      </c>
      <c r="CD21" s="150"/>
      <c r="CE21" s="150" t="str">
        <f t="shared" si="66"/>
        <v/>
      </c>
      <c r="CF21" s="151"/>
      <c r="CI21" s="150" t="str">
        <f t="shared" si="67"/>
        <v/>
      </c>
      <c r="CJ21" s="150"/>
      <c r="CK21" s="150" t="str">
        <f t="shared" si="68"/>
        <v/>
      </c>
      <c r="CL21" s="150"/>
      <c r="CM21" s="150" t="str">
        <f t="shared" si="69"/>
        <v/>
      </c>
      <c r="CN21" s="151"/>
      <c r="EG21" s="135" t="s">
        <v>47</v>
      </c>
      <c r="EH21" s="154" t="str">
        <f t="shared" si="33"/>
        <v xml:space="preserve">
NM si pas de site Internet. Le site internet donne envie de se restaurer dans l'établissement. Evaluation de la qualité des photos, bon affichage des pages, absence de faute d'orthographe, absence de lien qui n'aboutit pas, navigation aisée et accès rapide aux informations principales, etc. 
R</v>
      </c>
    </row>
    <row r="22" spans="1:138" s="147" customFormat="1" ht="42" customHeight="1" x14ac:dyDescent="0.25">
      <c r="A22" s="144"/>
      <c r="B22" s="144" t="s">
        <v>66</v>
      </c>
      <c r="C22" s="328" t="s">
        <v>29</v>
      </c>
      <c r="D22" s="137" t="s">
        <v>86</v>
      </c>
      <c r="E22" s="144" t="s">
        <v>70</v>
      </c>
      <c r="F22" s="137">
        <f>VLOOKUP(H22,Feuil1!A$1:B$5,2,0)</f>
        <v>0.1</v>
      </c>
      <c r="G22" s="144">
        <f t="shared" si="70"/>
        <v>1</v>
      </c>
      <c r="H22" s="291" t="s">
        <v>59</v>
      </c>
      <c r="I22" s="145" t="s">
        <v>87</v>
      </c>
      <c r="J22" s="146">
        <v>4</v>
      </c>
      <c r="K22" s="146">
        <f>IF(J22&lt;&gt;"",MAX(K$1:K21)+1,"")</f>
        <v>18</v>
      </c>
      <c r="L22" s="295" t="s">
        <v>93</v>
      </c>
      <c r="M22" s="344">
        <v>1</v>
      </c>
      <c r="N22" s="297" t="s">
        <v>0</v>
      </c>
      <c r="O22" s="298"/>
      <c r="P22" s="345" t="str">
        <f t="shared" si="32"/>
        <v/>
      </c>
      <c r="Q22" s="295" t="s">
        <v>94</v>
      </c>
      <c r="R22" s="295" t="s">
        <v>69</v>
      </c>
      <c r="S22" s="146"/>
      <c r="U22" s="148">
        <f t="shared" si="71"/>
        <v>1</v>
      </c>
      <c r="V22" s="148">
        <f t="shared" ref="V22:V33" si="78">IF(N22="OUI",1,IF(N22="NON",0,IF(N22="Non Mesuré","",0)))</f>
        <v>1</v>
      </c>
      <c r="W22" s="148">
        <f t="shared" si="72"/>
        <v>1</v>
      </c>
      <c r="X22" s="148"/>
      <c r="Y22" s="148">
        <f t="shared" si="73"/>
        <v>0</v>
      </c>
      <c r="Z22" s="148"/>
      <c r="AA22" s="148">
        <f t="shared" si="74"/>
        <v>1</v>
      </c>
      <c r="AB22" s="158"/>
      <c r="AC22" s="155"/>
      <c r="AD22" s="160"/>
      <c r="AE22" s="150">
        <f t="shared" si="16"/>
        <v>1</v>
      </c>
      <c r="AF22" s="150"/>
      <c r="AG22" s="150">
        <f t="shared" si="17"/>
        <v>0</v>
      </c>
      <c r="AH22" s="150"/>
      <c r="AI22" s="150">
        <f t="shared" si="18"/>
        <v>1</v>
      </c>
      <c r="AJ22" s="151"/>
      <c r="AK22" s="152"/>
      <c r="AL22" s="150"/>
      <c r="AM22" s="150" t="str">
        <f t="shared" si="19"/>
        <v/>
      </c>
      <c r="AN22" s="150"/>
      <c r="AO22" s="150" t="str">
        <f t="shared" si="20"/>
        <v/>
      </c>
      <c r="AP22" s="150"/>
      <c r="AQ22" s="150" t="str">
        <f t="shared" si="21"/>
        <v/>
      </c>
      <c r="AR22" s="151"/>
      <c r="AS22" s="152"/>
      <c r="AT22" s="150"/>
      <c r="AU22" s="150" t="str">
        <f t="shared" si="0"/>
        <v/>
      </c>
      <c r="AV22" s="150"/>
      <c r="AW22" s="150" t="str">
        <f t="shared" si="1"/>
        <v/>
      </c>
      <c r="AX22" s="150"/>
      <c r="AY22" s="150" t="str">
        <f t="shared" si="75"/>
        <v/>
      </c>
      <c r="AZ22" s="151"/>
      <c r="BA22" s="152"/>
      <c r="BB22" s="150"/>
      <c r="BC22" s="150" t="str">
        <f t="shared" si="2"/>
        <v/>
      </c>
      <c r="BD22" s="150"/>
      <c r="BE22" s="150" t="str">
        <f t="shared" si="3"/>
        <v/>
      </c>
      <c r="BF22" s="150"/>
      <c r="BG22" s="150" t="str">
        <f t="shared" si="76"/>
        <v/>
      </c>
      <c r="BH22" s="151"/>
      <c r="BI22" s="152"/>
      <c r="BJ22" s="148"/>
      <c r="BK22" s="150" t="str">
        <f t="shared" si="4"/>
        <v/>
      </c>
      <c r="BL22" s="150"/>
      <c r="BM22" s="150" t="str">
        <f t="shared" si="5"/>
        <v/>
      </c>
      <c r="BN22" s="150"/>
      <c r="BO22" s="150" t="str">
        <f t="shared" si="77"/>
        <v/>
      </c>
      <c r="BP22" s="151"/>
      <c r="BQ22" s="152"/>
      <c r="BR22" s="148"/>
      <c r="BS22" s="150" t="str">
        <f t="shared" si="61"/>
        <v/>
      </c>
      <c r="BT22" s="150"/>
      <c r="BU22" s="150" t="str">
        <f t="shared" si="62"/>
        <v/>
      </c>
      <c r="BV22" s="150"/>
      <c r="BW22" s="150" t="str">
        <f t="shared" si="63"/>
        <v/>
      </c>
      <c r="BX22" s="151"/>
      <c r="BY22" s="152"/>
      <c r="BZ22" s="153"/>
      <c r="CA22" s="150" t="str">
        <f t="shared" si="64"/>
        <v/>
      </c>
      <c r="CB22" s="150"/>
      <c r="CC22" s="150" t="str">
        <f t="shared" si="65"/>
        <v/>
      </c>
      <c r="CD22" s="150"/>
      <c r="CE22" s="150" t="str">
        <f t="shared" si="66"/>
        <v/>
      </c>
      <c r="CF22" s="151"/>
      <c r="CI22" s="150" t="str">
        <f t="shared" si="67"/>
        <v/>
      </c>
      <c r="CJ22" s="150"/>
      <c r="CK22" s="150" t="str">
        <f t="shared" si="68"/>
        <v/>
      </c>
      <c r="CL22" s="150"/>
      <c r="CM22" s="150" t="str">
        <f t="shared" si="69"/>
        <v/>
      </c>
      <c r="CN22" s="151"/>
      <c r="EG22" s="135" t="s">
        <v>47</v>
      </c>
      <c r="EH22" s="154" t="str">
        <f t="shared" si="33"/>
        <v xml:space="preserve">
NM si pas de site Internet. Formulaire accepté.
R</v>
      </c>
    </row>
    <row r="23" spans="1:138" s="147" customFormat="1" ht="66.75" customHeight="1" x14ac:dyDescent="0.25">
      <c r="A23" s="144"/>
      <c r="B23" s="144" t="s">
        <v>66</v>
      </c>
      <c r="C23" s="328" t="s">
        <v>29</v>
      </c>
      <c r="D23" s="137" t="s">
        <v>86</v>
      </c>
      <c r="E23" s="144" t="s">
        <v>70</v>
      </c>
      <c r="F23" s="137">
        <f>VLOOKUP(H23,Feuil1!A$1:B$5,2,0)</f>
        <v>0.1</v>
      </c>
      <c r="G23" s="144">
        <f t="shared" si="70"/>
        <v>1</v>
      </c>
      <c r="H23" s="291" t="s">
        <v>59</v>
      </c>
      <c r="I23" s="145" t="s">
        <v>87</v>
      </c>
      <c r="J23" s="146">
        <v>4</v>
      </c>
      <c r="K23" s="146">
        <f>IF(J23&lt;&gt;"",MAX(K$1:K22)+1,"")</f>
        <v>19</v>
      </c>
      <c r="L23" s="295" t="s">
        <v>95</v>
      </c>
      <c r="M23" s="344">
        <v>1</v>
      </c>
      <c r="N23" s="297" t="s">
        <v>0</v>
      </c>
      <c r="O23" s="298"/>
      <c r="P23" s="345" t="str">
        <f t="shared" si="32"/>
        <v/>
      </c>
      <c r="Q23" s="295" t="s">
        <v>96</v>
      </c>
      <c r="R23" s="295" t="s">
        <v>69</v>
      </c>
      <c r="S23" s="146"/>
      <c r="U23" s="148">
        <f t="shared" si="71"/>
        <v>1</v>
      </c>
      <c r="V23" s="148">
        <f t="shared" si="78"/>
        <v>1</v>
      </c>
      <c r="W23" s="148">
        <f t="shared" si="72"/>
        <v>1</v>
      </c>
      <c r="X23" s="148"/>
      <c r="Y23" s="148">
        <f t="shared" si="73"/>
        <v>0</v>
      </c>
      <c r="Z23" s="148"/>
      <c r="AA23" s="148">
        <f t="shared" si="74"/>
        <v>1</v>
      </c>
      <c r="AB23" s="148"/>
      <c r="AC23" s="155"/>
      <c r="AD23" s="149"/>
      <c r="AE23" s="150">
        <f t="shared" si="16"/>
        <v>1</v>
      </c>
      <c r="AF23" s="150"/>
      <c r="AG23" s="150">
        <f t="shared" si="17"/>
        <v>0</v>
      </c>
      <c r="AH23" s="150"/>
      <c r="AI23" s="150">
        <f t="shared" si="18"/>
        <v>1</v>
      </c>
      <c r="AJ23" s="151"/>
      <c r="AK23" s="152"/>
      <c r="AL23" s="150"/>
      <c r="AM23" s="150" t="str">
        <f t="shared" si="19"/>
        <v/>
      </c>
      <c r="AN23" s="150"/>
      <c r="AO23" s="150" t="str">
        <f t="shared" si="20"/>
        <v/>
      </c>
      <c r="AP23" s="150"/>
      <c r="AQ23" s="150" t="str">
        <f t="shared" si="21"/>
        <v/>
      </c>
      <c r="AR23" s="151"/>
      <c r="AS23" s="152"/>
      <c r="AT23" s="150"/>
      <c r="AU23" s="150" t="str">
        <f t="shared" si="0"/>
        <v/>
      </c>
      <c r="AV23" s="150"/>
      <c r="AW23" s="150" t="str">
        <f t="shared" si="1"/>
        <v/>
      </c>
      <c r="AX23" s="150"/>
      <c r="AY23" s="150" t="str">
        <f t="shared" si="75"/>
        <v/>
      </c>
      <c r="AZ23" s="151"/>
      <c r="BA23" s="152"/>
      <c r="BB23" s="150"/>
      <c r="BC23" s="150" t="str">
        <f t="shared" si="2"/>
        <v/>
      </c>
      <c r="BD23" s="150"/>
      <c r="BE23" s="150" t="str">
        <f t="shared" si="3"/>
        <v/>
      </c>
      <c r="BF23" s="150"/>
      <c r="BG23" s="150" t="str">
        <f t="shared" si="76"/>
        <v/>
      </c>
      <c r="BH23" s="151"/>
      <c r="BI23" s="152"/>
      <c r="BJ23" s="148"/>
      <c r="BK23" s="150" t="str">
        <f t="shared" si="4"/>
        <v/>
      </c>
      <c r="BL23" s="150"/>
      <c r="BM23" s="150" t="str">
        <f t="shared" si="5"/>
        <v/>
      </c>
      <c r="BN23" s="150"/>
      <c r="BO23" s="150" t="str">
        <f t="shared" si="77"/>
        <v/>
      </c>
      <c r="BP23" s="151"/>
      <c r="BQ23" s="152"/>
      <c r="BR23" s="148"/>
      <c r="BS23" s="150" t="str">
        <f t="shared" si="61"/>
        <v/>
      </c>
      <c r="BT23" s="150"/>
      <c r="BU23" s="150" t="str">
        <f t="shared" si="62"/>
        <v/>
      </c>
      <c r="BV23" s="150"/>
      <c r="BW23" s="150" t="str">
        <f t="shared" si="63"/>
        <v/>
      </c>
      <c r="BX23" s="151"/>
      <c r="BY23" s="152"/>
      <c r="BZ23" s="153"/>
      <c r="CA23" s="150" t="str">
        <f t="shared" si="64"/>
        <v/>
      </c>
      <c r="CB23" s="150"/>
      <c r="CC23" s="150" t="str">
        <f t="shared" si="65"/>
        <v/>
      </c>
      <c r="CD23" s="150"/>
      <c r="CE23" s="150" t="str">
        <f t="shared" si="66"/>
        <v/>
      </c>
      <c r="CF23" s="151"/>
      <c r="CI23" s="150" t="str">
        <f t="shared" si="67"/>
        <v/>
      </c>
      <c r="CJ23" s="150"/>
      <c r="CK23" s="150" t="str">
        <f t="shared" si="68"/>
        <v/>
      </c>
      <c r="CL23" s="150"/>
      <c r="CM23" s="150" t="str">
        <f t="shared" si="69"/>
        <v/>
      </c>
      <c r="CN23" s="151"/>
      <c r="EG23" s="135" t="s">
        <v>47</v>
      </c>
      <c r="EH23" s="154" t="str">
        <f t="shared" si="33"/>
        <v xml:space="preserve">
NM si pas de site Internet. Pour vérifier la complétude des informations, l'auditeur peut poser une question sur l'acceptation des ANCV.
Les périodes d'ouverture sont à mentionner si l'établissement n'est pas ouvert 365 jours par an.
R</v>
      </c>
    </row>
    <row r="24" spans="1:138" s="147" customFormat="1" ht="53.25" customHeight="1" x14ac:dyDescent="0.25">
      <c r="A24" s="144"/>
      <c r="B24" s="144" t="s">
        <v>66</v>
      </c>
      <c r="C24" s="328" t="s">
        <v>29</v>
      </c>
      <c r="D24" s="137" t="s">
        <v>86</v>
      </c>
      <c r="E24" s="144" t="s">
        <v>70</v>
      </c>
      <c r="F24" s="137">
        <f>VLOOKUP(H24,Feuil1!A$1:B$5,2,0)</f>
        <v>0.1</v>
      </c>
      <c r="G24" s="144">
        <f t="shared" si="70"/>
        <v>1</v>
      </c>
      <c r="H24" s="291" t="s">
        <v>59</v>
      </c>
      <c r="I24" s="145" t="s">
        <v>87</v>
      </c>
      <c r="J24" s="146">
        <v>4</v>
      </c>
      <c r="K24" s="146">
        <f>IF(J24&lt;&gt;"",MAX(K$1:K23)+1,"")</f>
        <v>20</v>
      </c>
      <c r="L24" s="295" t="s">
        <v>605</v>
      </c>
      <c r="M24" s="344">
        <v>1</v>
      </c>
      <c r="N24" s="297" t="s">
        <v>0</v>
      </c>
      <c r="O24" s="298"/>
      <c r="P24" s="345" t="str">
        <f t="shared" si="32"/>
        <v/>
      </c>
      <c r="Q24" s="295" t="s">
        <v>97</v>
      </c>
      <c r="R24" s="295" t="s">
        <v>69</v>
      </c>
      <c r="S24" s="146"/>
      <c r="U24" s="148">
        <f t="shared" si="71"/>
        <v>1</v>
      </c>
      <c r="V24" s="148">
        <f t="shared" si="78"/>
        <v>1</v>
      </c>
      <c r="W24" s="148">
        <f t="shared" si="72"/>
        <v>1</v>
      </c>
      <c r="X24" s="148"/>
      <c r="Y24" s="148">
        <f t="shared" si="73"/>
        <v>0</v>
      </c>
      <c r="Z24" s="148"/>
      <c r="AA24" s="148">
        <f t="shared" si="74"/>
        <v>1</v>
      </c>
      <c r="AB24" s="148"/>
      <c r="AC24" s="155"/>
      <c r="AD24" s="149"/>
      <c r="AE24" s="150">
        <f t="shared" si="16"/>
        <v>1</v>
      </c>
      <c r="AF24" s="150"/>
      <c r="AG24" s="150">
        <f t="shared" si="17"/>
        <v>0</v>
      </c>
      <c r="AH24" s="150"/>
      <c r="AI24" s="150">
        <f t="shared" si="18"/>
        <v>1</v>
      </c>
      <c r="AJ24" s="151"/>
      <c r="AK24" s="152"/>
      <c r="AL24" s="150"/>
      <c r="AM24" s="150" t="str">
        <f t="shared" si="19"/>
        <v/>
      </c>
      <c r="AN24" s="150"/>
      <c r="AO24" s="150" t="str">
        <f t="shared" si="20"/>
        <v/>
      </c>
      <c r="AP24" s="150"/>
      <c r="AQ24" s="150" t="str">
        <f t="shared" si="21"/>
        <v/>
      </c>
      <c r="AR24" s="151"/>
      <c r="AS24" s="152"/>
      <c r="AT24" s="150"/>
      <c r="AU24" s="150" t="str">
        <f t="shared" si="0"/>
        <v/>
      </c>
      <c r="AV24" s="150"/>
      <c r="AW24" s="150" t="str">
        <f t="shared" si="1"/>
        <v/>
      </c>
      <c r="AX24" s="150"/>
      <c r="AY24" s="150" t="str">
        <f t="shared" si="75"/>
        <v/>
      </c>
      <c r="AZ24" s="151"/>
      <c r="BA24" s="152"/>
      <c r="BB24" s="150"/>
      <c r="BC24" s="150" t="str">
        <f t="shared" si="2"/>
        <v/>
      </c>
      <c r="BD24" s="150"/>
      <c r="BE24" s="150" t="str">
        <f t="shared" si="3"/>
        <v/>
      </c>
      <c r="BF24" s="150"/>
      <c r="BG24" s="150" t="str">
        <f t="shared" si="76"/>
        <v/>
      </c>
      <c r="BH24" s="151"/>
      <c r="BI24" s="152"/>
      <c r="BJ24" s="148"/>
      <c r="BK24" s="150" t="str">
        <f t="shared" si="4"/>
        <v/>
      </c>
      <c r="BL24" s="150"/>
      <c r="BM24" s="150" t="str">
        <f t="shared" si="5"/>
        <v/>
      </c>
      <c r="BN24" s="150"/>
      <c r="BO24" s="150" t="str">
        <f t="shared" si="77"/>
        <v/>
      </c>
      <c r="BP24" s="151"/>
      <c r="BQ24" s="152"/>
      <c r="BR24" s="148"/>
      <c r="BS24" s="150" t="str">
        <f t="shared" si="61"/>
        <v/>
      </c>
      <c r="BT24" s="150"/>
      <c r="BU24" s="150" t="str">
        <f t="shared" si="62"/>
        <v/>
      </c>
      <c r="BV24" s="150"/>
      <c r="BW24" s="150" t="str">
        <f t="shared" si="63"/>
        <v/>
      </c>
      <c r="BX24" s="151"/>
      <c r="BY24" s="152"/>
      <c r="BZ24" s="153"/>
      <c r="CA24" s="150" t="str">
        <f t="shared" si="64"/>
        <v/>
      </c>
      <c r="CB24" s="150"/>
      <c r="CC24" s="150" t="str">
        <f t="shared" si="65"/>
        <v/>
      </c>
      <c r="CD24" s="150"/>
      <c r="CE24" s="150" t="str">
        <f t="shared" si="66"/>
        <v/>
      </c>
      <c r="CF24" s="151"/>
      <c r="CI24" s="150" t="str">
        <f t="shared" si="67"/>
        <v/>
      </c>
      <c r="CJ24" s="150"/>
      <c r="CK24" s="150" t="str">
        <f t="shared" si="68"/>
        <v/>
      </c>
      <c r="CL24" s="150"/>
      <c r="CM24" s="150" t="str">
        <f t="shared" si="69"/>
        <v/>
      </c>
      <c r="CN24" s="151"/>
      <c r="EG24" s="135" t="s">
        <v>47</v>
      </c>
      <c r="EH24" s="154" t="str">
        <f t="shared" si="33"/>
        <v xml:space="preserve">
NM si pas de site Internet. Si absence de parking privé, le site internet mentionne une solution de stationnement public à proximité.
R</v>
      </c>
    </row>
    <row r="25" spans="1:138" s="147" customFormat="1" ht="30.75" customHeight="1" x14ac:dyDescent="0.25">
      <c r="A25" s="144"/>
      <c r="B25" s="144" t="s">
        <v>66</v>
      </c>
      <c r="C25" s="328" t="s">
        <v>29</v>
      </c>
      <c r="D25" s="137" t="s">
        <v>86</v>
      </c>
      <c r="E25" s="144" t="s">
        <v>70</v>
      </c>
      <c r="F25" s="137">
        <f>VLOOKUP(H25,Feuil1!A$1:B$5,2,0)</f>
        <v>0.1</v>
      </c>
      <c r="G25" s="144">
        <f t="shared" si="70"/>
        <v>1</v>
      </c>
      <c r="H25" s="291" t="s">
        <v>59</v>
      </c>
      <c r="I25" s="145" t="s">
        <v>87</v>
      </c>
      <c r="J25" s="146">
        <v>4</v>
      </c>
      <c r="K25" s="146">
        <f>IF(J25&lt;&gt;"",MAX(K$1:K24)+1,"")</f>
        <v>21</v>
      </c>
      <c r="L25" s="295" t="s">
        <v>98</v>
      </c>
      <c r="M25" s="344">
        <v>9</v>
      </c>
      <c r="N25" s="297" t="s">
        <v>0</v>
      </c>
      <c r="O25" s="298"/>
      <c r="P25" s="345" t="str">
        <f t="shared" si="32"/>
        <v/>
      </c>
      <c r="Q25" s="295" t="s">
        <v>99</v>
      </c>
      <c r="R25" s="295" t="s">
        <v>69</v>
      </c>
      <c r="S25" s="146"/>
      <c r="U25" s="148">
        <f t="shared" si="71"/>
        <v>9</v>
      </c>
      <c r="V25" s="148">
        <f t="shared" si="78"/>
        <v>1</v>
      </c>
      <c r="W25" s="148">
        <f t="shared" si="72"/>
        <v>9</v>
      </c>
      <c r="X25" s="168"/>
      <c r="Y25" s="148">
        <f t="shared" si="73"/>
        <v>0</v>
      </c>
      <c r="Z25" s="168"/>
      <c r="AA25" s="148">
        <f t="shared" si="74"/>
        <v>9</v>
      </c>
      <c r="AB25" s="168"/>
      <c r="AC25" s="155"/>
      <c r="AD25" s="169"/>
      <c r="AE25" s="150">
        <f t="shared" si="16"/>
        <v>9</v>
      </c>
      <c r="AF25" s="150"/>
      <c r="AG25" s="150">
        <f t="shared" si="17"/>
        <v>0</v>
      </c>
      <c r="AH25" s="150"/>
      <c r="AI25" s="150">
        <f t="shared" si="18"/>
        <v>9</v>
      </c>
      <c r="AJ25" s="151"/>
      <c r="AK25" s="152"/>
      <c r="AL25" s="150"/>
      <c r="AM25" s="150" t="str">
        <f t="shared" si="19"/>
        <v/>
      </c>
      <c r="AN25" s="150"/>
      <c r="AO25" s="150" t="str">
        <f t="shared" si="20"/>
        <v/>
      </c>
      <c r="AP25" s="150"/>
      <c r="AQ25" s="150" t="str">
        <f t="shared" si="21"/>
        <v/>
      </c>
      <c r="AR25" s="151"/>
      <c r="AS25" s="152"/>
      <c r="AT25" s="150"/>
      <c r="AU25" s="150" t="str">
        <f t="shared" si="0"/>
        <v/>
      </c>
      <c r="AV25" s="150"/>
      <c r="AW25" s="150" t="str">
        <f t="shared" si="1"/>
        <v/>
      </c>
      <c r="AX25" s="150"/>
      <c r="AY25" s="150" t="str">
        <f t="shared" si="75"/>
        <v/>
      </c>
      <c r="AZ25" s="151"/>
      <c r="BA25" s="152"/>
      <c r="BB25" s="150"/>
      <c r="BC25" s="150" t="str">
        <f t="shared" si="2"/>
        <v/>
      </c>
      <c r="BD25" s="150"/>
      <c r="BE25" s="150" t="str">
        <f t="shared" si="3"/>
        <v/>
      </c>
      <c r="BF25" s="150"/>
      <c r="BG25" s="150" t="str">
        <f t="shared" si="76"/>
        <v/>
      </c>
      <c r="BH25" s="151"/>
      <c r="BI25" s="152"/>
      <c r="BJ25" s="148"/>
      <c r="BK25" s="150" t="str">
        <f t="shared" si="4"/>
        <v/>
      </c>
      <c r="BL25" s="150"/>
      <c r="BM25" s="150" t="str">
        <f t="shared" si="5"/>
        <v/>
      </c>
      <c r="BN25" s="150"/>
      <c r="BO25" s="150" t="str">
        <f t="shared" si="77"/>
        <v/>
      </c>
      <c r="BP25" s="151"/>
      <c r="BQ25" s="170"/>
      <c r="BR25" s="168"/>
      <c r="BS25" s="150" t="str">
        <f t="shared" si="61"/>
        <v/>
      </c>
      <c r="BT25" s="150"/>
      <c r="BU25" s="150" t="str">
        <f t="shared" si="62"/>
        <v/>
      </c>
      <c r="BV25" s="150"/>
      <c r="BW25" s="150" t="str">
        <f t="shared" si="63"/>
        <v/>
      </c>
      <c r="BX25" s="151"/>
      <c r="BY25" s="152"/>
      <c r="BZ25" s="153"/>
      <c r="CA25" s="150" t="str">
        <f t="shared" si="64"/>
        <v/>
      </c>
      <c r="CB25" s="150"/>
      <c r="CC25" s="150" t="str">
        <f t="shared" si="65"/>
        <v/>
      </c>
      <c r="CD25" s="150"/>
      <c r="CE25" s="150" t="str">
        <f t="shared" si="66"/>
        <v/>
      </c>
      <c r="CF25" s="151"/>
      <c r="CI25" s="150" t="str">
        <f t="shared" si="67"/>
        <v/>
      </c>
      <c r="CJ25" s="150"/>
      <c r="CK25" s="150" t="str">
        <f t="shared" si="68"/>
        <v/>
      </c>
      <c r="CL25" s="150"/>
      <c r="CM25" s="150" t="str">
        <f t="shared" si="69"/>
        <v/>
      </c>
      <c r="CN25" s="151"/>
      <c r="EG25" s="135" t="s">
        <v>47</v>
      </c>
      <c r="EH25" s="154" t="str">
        <f t="shared" si="33"/>
        <v xml:space="preserve">
NM si pas de site internet. Tarifs, périodes d'ouverture, menus, etc.
R</v>
      </c>
    </row>
    <row r="26" spans="1:138" s="147" customFormat="1" ht="41.25" customHeight="1" x14ac:dyDescent="0.25">
      <c r="A26" s="144"/>
      <c r="B26" s="144" t="s">
        <v>66</v>
      </c>
      <c r="C26" s="328" t="s">
        <v>29</v>
      </c>
      <c r="D26" s="137" t="s">
        <v>86</v>
      </c>
      <c r="E26" s="144" t="s">
        <v>70</v>
      </c>
      <c r="F26" s="137">
        <f>VLOOKUP(H26,Feuil1!A$1:B$5,2,0)</f>
        <v>0.1</v>
      </c>
      <c r="G26" s="144">
        <f t="shared" si="70"/>
        <v>1</v>
      </c>
      <c r="H26" s="291" t="s">
        <v>59</v>
      </c>
      <c r="I26" s="145" t="s">
        <v>87</v>
      </c>
      <c r="J26" s="146">
        <v>4</v>
      </c>
      <c r="K26" s="146">
        <f>IF(J26&lt;&gt;"",MAX(K$1:K25)+1,"")</f>
        <v>22</v>
      </c>
      <c r="L26" s="295" t="s">
        <v>100</v>
      </c>
      <c r="M26" s="344">
        <v>1</v>
      </c>
      <c r="N26" s="297" t="s">
        <v>0</v>
      </c>
      <c r="O26" s="298"/>
      <c r="P26" s="345" t="str">
        <f t="shared" si="32"/>
        <v/>
      </c>
      <c r="Q26" s="295" t="s">
        <v>101</v>
      </c>
      <c r="R26" s="295" t="s">
        <v>69</v>
      </c>
      <c r="S26" s="146"/>
      <c r="U26" s="148">
        <f t="shared" si="71"/>
        <v>1</v>
      </c>
      <c r="V26" s="148">
        <f t="shared" si="78"/>
        <v>1</v>
      </c>
      <c r="W26" s="148">
        <f t="shared" si="72"/>
        <v>1</v>
      </c>
      <c r="X26" s="148"/>
      <c r="Y26" s="148">
        <f t="shared" si="73"/>
        <v>0</v>
      </c>
      <c r="Z26" s="148"/>
      <c r="AA26" s="148">
        <f t="shared" si="74"/>
        <v>1</v>
      </c>
      <c r="AB26" s="148"/>
      <c r="AC26" s="155"/>
      <c r="AD26" s="149"/>
      <c r="AE26" s="150">
        <f t="shared" si="16"/>
        <v>1</v>
      </c>
      <c r="AF26" s="150"/>
      <c r="AG26" s="150">
        <f t="shared" si="17"/>
        <v>0</v>
      </c>
      <c r="AH26" s="150"/>
      <c r="AI26" s="150">
        <f t="shared" si="18"/>
        <v>1</v>
      </c>
      <c r="AJ26" s="151"/>
      <c r="AK26" s="152"/>
      <c r="AL26" s="150"/>
      <c r="AM26" s="150" t="str">
        <f t="shared" si="19"/>
        <v/>
      </c>
      <c r="AN26" s="150"/>
      <c r="AO26" s="150" t="str">
        <f t="shared" si="20"/>
        <v/>
      </c>
      <c r="AP26" s="150"/>
      <c r="AQ26" s="150" t="str">
        <f t="shared" si="21"/>
        <v/>
      </c>
      <c r="AR26" s="151"/>
      <c r="AS26" s="152"/>
      <c r="AT26" s="150"/>
      <c r="AU26" s="150" t="str">
        <f t="shared" si="0"/>
        <v/>
      </c>
      <c r="AV26" s="150"/>
      <c r="AW26" s="150" t="str">
        <f t="shared" si="1"/>
        <v/>
      </c>
      <c r="AX26" s="150"/>
      <c r="AY26" s="150" t="str">
        <f t="shared" si="75"/>
        <v/>
      </c>
      <c r="AZ26" s="151"/>
      <c r="BA26" s="152"/>
      <c r="BB26" s="150"/>
      <c r="BC26" s="150" t="str">
        <f t="shared" si="2"/>
        <v/>
      </c>
      <c r="BD26" s="150"/>
      <c r="BE26" s="150" t="str">
        <f t="shared" si="3"/>
        <v/>
      </c>
      <c r="BF26" s="150"/>
      <c r="BG26" s="150" t="str">
        <f t="shared" si="76"/>
        <v/>
      </c>
      <c r="BH26" s="151"/>
      <c r="BI26" s="152"/>
      <c r="BJ26" s="148"/>
      <c r="BK26" s="150" t="str">
        <f t="shared" si="4"/>
        <v/>
      </c>
      <c r="BL26" s="150"/>
      <c r="BM26" s="150" t="str">
        <f t="shared" si="5"/>
        <v/>
      </c>
      <c r="BN26" s="150"/>
      <c r="BO26" s="150" t="str">
        <f t="shared" si="77"/>
        <v/>
      </c>
      <c r="BP26" s="151"/>
      <c r="BQ26" s="152"/>
      <c r="BR26" s="148"/>
      <c r="BS26" s="150" t="str">
        <f t="shared" si="61"/>
        <v/>
      </c>
      <c r="BT26" s="150"/>
      <c r="BU26" s="150" t="str">
        <f t="shared" si="62"/>
        <v/>
      </c>
      <c r="BV26" s="150"/>
      <c r="BW26" s="150" t="str">
        <f t="shared" si="63"/>
        <v/>
      </c>
      <c r="BX26" s="151"/>
      <c r="BY26" s="152"/>
      <c r="BZ26" s="153"/>
      <c r="CA26" s="150" t="str">
        <f t="shared" si="64"/>
        <v/>
      </c>
      <c r="CB26" s="150"/>
      <c r="CC26" s="150" t="str">
        <f t="shared" si="65"/>
        <v/>
      </c>
      <c r="CD26" s="150"/>
      <c r="CE26" s="150" t="str">
        <f t="shared" si="66"/>
        <v/>
      </c>
      <c r="CF26" s="151"/>
      <c r="CI26" s="150" t="str">
        <f t="shared" si="67"/>
        <v/>
      </c>
      <c r="CJ26" s="150"/>
      <c r="CK26" s="150" t="str">
        <f t="shared" si="68"/>
        <v/>
      </c>
      <c r="CL26" s="150"/>
      <c r="CM26" s="150" t="str">
        <f t="shared" si="69"/>
        <v/>
      </c>
      <c r="CN26" s="151"/>
      <c r="EG26" s="135" t="s">
        <v>47</v>
      </c>
      <c r="EH26" s="154" t="str">
        <f t="shared" si="33"/>
        <v xml:space="preserve">
NM si pas de site Internet.
R</v>
      </c>
    </row>
    <row r="27" spans="1:138" s="147" customFormat="1" ht="39.75" customHeight="1" x14ac:dyDescent="0.25">
      <c r="A27" s="144"/>
      <c r="B27" s="144" t="s">
        <v>66</v>
      </c>
      <c r="C27" s="328" t="s">
        <v>29</v>
      </c>
      <c r="D27" s="137" t="s">
        <v>86</v>
      </c>
      <c r="E27" s="144" t="s">
        <v>70</v>
      </c>
      <c r="F27" s="137">
        <f>VLOOKUP(H27,Feuil1!A$1:B$5,2,0)</f>
        <v>0.1</v>
      </c>
      <c r="G27" s="144">
        <f t="shared" si="70"/>
        <v>1</v>
      </c>
      <c r="H27" s="291" t="s">
        <v>59</v>
      </c>
      <c r="I27" s="145" t="s">
        <v>102</v>
      </c>
      <c r="J27" s="146">
        <v>66</v>
      </c>
      <c r="K27" s="146">
        <f>IF(J27&lt;&gt;"",MAX(K$1:K26)+1,"")</f>
        <v>23</v>
      </c>
      <c r="L27" s="295" t="s">
        <v>103</v>
      </c>
      <c r="M27" s="344">
        <v>3</v>
      </c>
      <c r="N27" s="297" t="s">
        <v>0</v>
      </c>
      <c r="O27" s="298"/>
      <c r="P27" s="345" t="str">
        <f t="shared" si="32"/>
        <v/>
      </c>
      <c r="Q27" s="295" t="s">
        <v>548</v>
      </c>
      <c r="R27" s="295" t="s">
        <v>69</v>
      </c>
      <c r="S27" s="146"/>
      <c r="U27" s="148">
        <f t="shared" si="71"/>
        <v>3</v>
      </c>
      <c r="V27" s="148">
        <f t="shared" si="78"/>
        <v>1</v>
      </c>
      <c r="W27" s="148">
        <f t="shared" si="72"/>
        <v>3</v>
      </c>
      <c r="X27" s="113"/>
      <c r="Y27" s="148">
        <f t="shared" si="73"/>
        <v>0</v>
      </c>
      <c r="Z27" s="148"/>
      <c r="AA27" s="148">
        <f t="shared" si="74"/>
        <v>3</v>
      </c>
      <c r="AB27" s="148"/>
      <c r="AC27" s="132"/>
      <c r="AD27" s="171"/>
      <c r="AE27" s="150">
        <f t="shared" si="16"/>
        <v>3</v>
      </c>
      <c r="AF27" s="150"/>
      <c r="AG27" s="150">
        <f t="shared" si="17"/>
        <v>0</v>
      </c>
      <c r="AH27" s="150"/>
      <c r="AI27" s="150">
        <f t="shared" si="18"/>
        <v>3</v>
      </c>
      <c r="AJ27" s="151"/>
      <c r="AK27" s="152"/>
      <c r="AL27" s="150"/>
      <c r="AM27" s="150" t="str">
        <f t="shared" si="19"/>
        <v/>
      </c>
      <c r="AN27" s="150"/>
      <c r="AO27" s="150" t="str">
        <f t="shared" si="20"/>
        <v/>
      </c>
      <c r="AP27" s="150"/>
      <c r="AQ27" s="150" t="str">
        <f t="shared" si="21"/>
        <v/>
      </c>
      <c r="AR27" s="151"/>
      <c r="AS27" s="152"/>
      <c r="AT27" s="150"/>
      <c r="AU27" s="150" t="str">
        <f t="shared" si="0"/>
        <v/>
      </c>
      <c r="AV27" s="150"/>
      <c r="AW27" s="150" t="str">
        <f t="shared" si="1"/>
        <v/>
      </c>
      <c r="AX27" s="150"/>
      <c r="AY27" s="150" t="str">
        <f t="shared" si="75"/>
        <v/>
      </c>
      <c r="AZ27" s="151"/>
      <c r="BA27" s="152"/>
      <c r="BB27" s="150"/>
      <c r="BC27" s="150" t="str">
        <f t="shared" si="2"/>
        <v/>
      </c>
      <c r="BD27" s="150"/>
      <c r="BE27" s="150" t="str">
        <f t="shared" si="3"/>
        <v/>
      </c>
      <c r="BF27" s="150"/>
      <c r="BG27" s="150" t="str">
        <f t="shared" si="76"/>
        <v/>
      </c>
      <c r="BH27" s="151"/>
      <c r="BI27" s="152"/>
      <c r="BJ27" s="148"/>
      <c r="BK27" s="150" t="str">
        <f t="shared" si="4"/>
        <v/>
      </c>
      <c r="BL27" s="150"/>
      <c r="BM27" s="150" t="str">
        <f t="shared" si="5"/>
        <v/>
      </c>
      <c r="BN27" s="150"/>
      <c r="BO27" s="150" t="str">
        <f t="shared" si="77"/>
        <v/>
      </c>
      <c r="BP27" s="151"/>
      <c r="BQ27" s="152"/>
      <c r="BR27" s="148"/>
      <c r="BS27" s="150" t="str">
        <f t="shared" si="61"/>
        <v/>
      </c>
      <c r="BT27" s="150"/>
      <c r="BU27" s="150" t="str">
        <f t="shared" si="62"/>
        <v/>
      </c>
      <c r="BV27" s="150"/>
      <c r="BW27" s="150" t="str">
        <f t="shared" si="63"/>
        <v/>
      </c>
      <c r="BX27" s="151"/>
      <c r="BY27" s="152"/>
      <c r="BZ27" s="153"/>
      <c r="CA27" s="150" t="str">
        <f t="shared" si="64"/>
        <v/>
      </c>
      <c r="CB27" s="150"/>
      <c r="CC27" s="150" t="str">
        <f t="shared" si="65"/>
        <v/>
      </c>
      <c r="CD27" s="150"/>
      <c r="CE27" s="150" t="str">
        <f t="shared" si="66"/>
        <v/>
      </c>
      <c r="CF27" s="151"/>
      <c r="CI27" s="150" t="str">
        <f t="shared" si="67"/>
        <v/>
      </c>
      <c r="CJ27" s="150"/>
      <c r="CK27" s="150" t="str">
        <f t="shared" si="68"/>
        <v/>
      </c>
      <c r="CL27" s="150"/>
      <c r="CM27" s="150" t="str">
        <f t="shared" si="69"/>
        <v/>
      </c>
      <c r="CN27" s="151"/>
      <c r="EG27" s="135" t="s">
        <v>47</v>
      </c>
      <c r="EH27" s="154" t="str">
        <f t="shared" si="33"/>
        <v xml:space="preserve">
NM si pas de site Internet. Une tolérance est accordée pour les menus et plats non traduits. La langue étrangère correspond au bassin touristique émetteur
R</v>
      </c>
    </row>
    <row r="28" spans="1:138" s="147" customFormat="1" ht="45.75" customHeight="1" x14ac:dyDescent="0.25">
      <c r="B28" s="113" t="s">
        <v>66</v>
      </c>
      <c r="C28" s="330" t="s">
        <v>29</v>
      </c>
      <c r="D28" s="137" t="s">
        <v>86</v>
      </c>
      <c r="E28" s="113" t="s">
        <v>70</v>
      </c>
      <c r="F28" s="113">
        <v>0.1</v>
      </c>
      <c r="G28" s="113">
        <f t="shared" si="70"/>
        <v>1</v>
      </c>
      <c r="H28" s="291" t="s">
        <v>59</v>
      </c>
      <c r="I28" s="145" t="s">
        <v>102</v>
      </c>
      <c r="J28" s="146">
        <v>66</v>
      </c>
      <c r="K28" s="146">
        <f>IF(J28&lt;&gt;"",MAX(K$1:K27)+1,"")</f>
        <v>24</v>
      </c>
      <c r="L28" s="295" t="s">
        <v>546</v>
      </c>
      <c r="M28" s="296">
        <v>3</v>
      </c>
      <c r="N28" s="297" t="s">
        <v>0</v>
      </c>
      <c r="O28" s="298"/>
      <c r="P28" s="299"/>
      <c r="Q28" s="295" t="s">
        <v>549</v>
      </c>
      <c r="R28" s="295" t="s">
        <v>69</v>
      </c>
      <c r="S28" s="291"/>
      <c r="T28" s="190"/>
      <c r="U28" s="148">
        <f t="shared" ref="U28" si="79">M28</f>
        <v>3</v>
      </c>
      <c r="V28" s="148">
        <f t="shared" ref="V28" si="80">IF(N28="OUI",1,IF(N28="NON",0,IF(N28="Non Mesuré","",0)))</f>
        <v>1</v>
      </c>
      <c r="W28" s="148">
        <f t="shared" ref="W28" si="81">IF(N28&lt;&gt;"Non Mesuré",U28*V28,"")</f>
        <v>3</v>
      </c>
      <c r="X28" s="113"/>
      <c r="Y28" s="148">
        <f t="shared" ref="Y28" si="82">IF(N28="Non Mesuré",U28,0)</f>
        <v>0</v>
      </c>
      <c r="Z28" s="148"/>
      <c r="AA28" s="148">
        <f t="shared" ref="AA28" si="83">U28-Y28</f>
        <v>3</v>
      </c>
      <c r="AB28" s="148"/>
      <c r="AC28" s="132"/>
      <c r="AD28" s="171"/>
      <c r="AE28" s="150">
        <f t="shared" si="16"/>
        <v>3</v>
      </c>
      <c r="AF28" s="150"/>
      <c r="AG28" s="150">
        <f t="shared" si="17"/>
        <v>0</v>
      </c>
      <c r="AH28" s="150"/>
      <c r="AI28" s="150">
        <f t="shared" si="18"/>
        <v>3</v>
      </c>
      <c r="AJ28" s="151"/>
      <c r="AK28" s="152"/>
      <c r="AL28" s="150"/>
      <c r="AM28" s="150" t="str">
        <f t="shared" si="19"/>
        <v/>
      </c>
      <c r="AN28" s="150"/>
      <c r="AO28" s="150" t="str">
        <f t="shared" si="20"/>
        <v/>
      </c>
      <c r="AP28" s="150"/>
      <c r="AQ28" s="150" t="str">
        <f t="shared" si="21"/>
        <v/>
      </c>
      <c r="AR28" s="151"/>
      <c r="AS28" s="152"/>
      <c r="AT28" s="150"/>
      <c r="AU28" s="150" t="str">
        <f t="shared" si="0"/>
        <v/>
      </c>
      <c r="AV28" s="150"/>
      <c r="AW28" s="150" t="str">
        <f t="shared" si="1"/>
        <v/>
      </c>
      <c r="AX28" s="150"/>
      <c r="AY28" s="150" t="str">
        <f t="shared" ref="AY28" si="84">IF(G28=3,AA28,"")</f>
        <v/>
      </c>
      <c r="AZ28" s="151"/>
      <c r="BA28" s="152"/>
      <c r="BB28" s="150"/>
      <c r="BC28" s="150" t="str">
        <f t="shared" si="2"/>
        <v/>
      </c>
      <c r="BD28" s="150"/>
      <c r="BE28" s="150" t="str">
        <f t="shared" si="3"/>
        <v/>
      </c>
      <c r="BF28" s="150"/>
      <c r="BG28" s="150" t="str">
        <f t="shared" ref="BG28" si="85">IF(G28=4,AA28,"")</f>
        <v/>
      </c>
      <c r="BH28" s="151"/>
      <c r="BI28" s="152"/>
      <c r="BJ28" s="148"/>
      <c r="BK28" s="150" t="str">
        <f t="shared" si="4"/>
        <v/>
      </c>
      <c r="BL28" s="150"/>
      <c r="BM28" s="150" t="str">
        <f t="shared" si="5"/>
        <v/>
      </c>
      <c r="BN28" s="150"/>
      <c r="BO28" s="150" t="str">
        <f t="shared" ref="BO28" si="86">IF(G28=5,AA28,"")</f>
        <v/>
      </c>
      <c r="BP28" s="151"/>
      <c r="BQ28" s="152"/>
      <c r="BR28" s="148"/>
      <c r="BS28" s="150" t="str">
        <f t="shared" ref="BS28" si="87">IF(A28=31,W28,"")</f>
        <v/>
      </c>
      <c r="BT28" s="150"/>
      <c r="BU28" s="150" t="str">
        <f t="shared" ref="BU28" si="88">IF(A28=31,Y28,"")</f>
        <v/>
      </c>
      <c r="BV28" s="150"/>
      <c r="BW28" s="150" t="str">
        <f t="shared" ref="BW28" si="89">IF(A28=31,AA28,"")</f>
        <v/>
      </c>
      <c r="BX28" s="151"/>
      <c r="BY28" s="152"/>
      <c r="BZ28" s="153"/>
      <c r="CA28" s="150" t="str">
        <f t="shared" ref="CA28" si="90">IF(A28=32,W28,"")</f>
        <v/>
      </c>
      <c r="CB28" s="150"/>
      <c r="CC28" s="150" t="str">
        <f t="shared" ref="CC28" si="91">IF(A28=32,Y28,"")</f>
        <v/>
      </c>
      <c r="CD28" s="150"/>
      <c r="CE28" s="150" t="str">
        <f t="shared" ref="CE28" si="92">IF(A28=32,AA28,"")</f>
        <v/>
      </c>
      <c r="CF28" s="151"/>
      <c r="CI28" s="150" t="str">
        <f t="shared" ref="CI28" si="93">IF(A28=33,W28,"")</f>
        <v/>
      </c>
      <c r="CJ28" s="150"/>
      <c r="CK28" s="150" t="str">
        <f t="shared" ref="CK28" si="94">IF(A28=33,Y28,"")</f>
        <v/>
      </c>
      <c r="CL28" s="150"/>
      <c r="CM28" s="150" t="str">
        <f t="shared" ref="CM28" si="95">IF(A28=33,AA28,"")</f>
        <v/>
      </c>
      <c r="CN28" s="151"/>
      <c r="EG28" s="135" t="s">
        <v>47</v>
      </c>
      <c r="EH28" s="154" t="str">
        <f t="shared" ref="EH28" si="96">CONCATENATE(P28,EG28,Q28,EG28,B28)</f>
        <v xml:space="preserve">
Bonus - noter NM si non vérifié. Traduction partielle tolérée avec a minima présentation de l'offre . La langue étrangère correspond au bassin touristique émetteur
R</v>
      </c>
    </row>
    <row r="29" spans="1:138" s="147" customFormat="1" ht="40.5" customHeight="1" x14ac:dyDescent="0.25">
      <c r="A29" s="144"/>
      <c r="B29" s="144" t="s">
        <v>66</v>
      </c>
      <c r="C29" s="328" t="s">
        <v>29</v>
      </c>
      <c r="D29" s="137" t="s">
        <v>86</v>
      </c>
      <c r="E29" s="144" t="s">
        <v>70</v>
      </c>
      <c r="F29" s="137">
        <f>VLOOKUP(H29,Feuil1!A$1:B$5,2,0)</f>
        <v>0.1</v>
      </c>
      <c r="G29" s="144">
        <f t="shared" si="70"/>
        <v>4</v>
      </c>
      <c r="H29" s="291" t="s">
        <v>104</v>
      </c>
      <c r="I29" s="145" t="s">
        <v>105</v>
      </c>
      <c r="J29" s="146">
        <v>85</v>
      </c>
      <c r="K29" s="146">
        <f>IF(J29&lt;&gt;"",MAX(K$1:K28)+1,"")</f>
        <v>25</v>
      </c>
      <c r="L29" s="295" t="s">
        <v>106</v>
      </c>
      <c r="M29" s="296">
        <v>3</v>
      </c>
      <c r="N29" s="297" t="s">
        <v>0</v>
      </c>
      <c r="O29" s="352"/>
      <c r="P29" s="345" t="str">
        <f t="shared" si="32"/>
        <v/>
      </c>
      <c r="Q29" s="295" t="s">
        <v>606</v>
      </c>
      <c r="R29" s="295" t="s">
        <v>69</v>
      </c>
      <c r="S29" s="146"/>
      <c r="U29" s="148">
        <f t="shared" si="71"/>
        <v>3</v>
      </c>
      <c r="V29" s="148">
        <f t="shared" si="78"/>
        <v>1</v>
      </c>
      <c r="W29" s="148">
        <f t="shared" si="72"/>
        <v>3</v>
      </c>
      <c r="X29" s="148"/>
      <c r="Y29" s="148">
        <f t="shared" si="73"/>
        <v>0</v>
      </c>
      <c r="Z29" s="148"/>
      <c r="AA29" s="148">
        <f t="shared" si="74"/>
        <v>3</v>
      </c>
      <c r="AB29" s="148"/>
      <c r="AC29" s="149"/>
      <c r="AD29" s="149"/>
      <c r="AE29" s="150" t="str">
        <f t="shared" si="16"/>
        <v/>
      </c>
      <c r="AF29" s="150"/>
      <c r="AG29" s="150" t="str">
        <f t="shared" si="17"/>
        <v/>
      </c>
      <c r="AH29" s="150"/>
      <c r="AI29" s="150" t="str">
        <f t="shared" si="18"/>
        <v/>
      </c>
      <c r="AJ29" s="151"/>
      <c r="AK29" s="152"/>
      <c r="AL29" s="150"/>
      <c r="AM29" s="150" t="str">
        <f t="shared" si="19"/>
        <v/>
      </c>
      <c r="AN29" s="150"/>
      <c r="AO29" s="150" t="str">
        <f t="shared" si="20"/>
        <v/>
      </c>
      <c r="AP29" s="150"/>
      <c r="AQ29" s="150" t="str">
        <f t="shared" si="21"/>
        <v/>
      </c>
      <c r="AR29" s="151"/>
      <c r="AS29" s="152"/>
      <c r="AT29" s="150"/>
      <c r="AU29" s="150" t="str">
        <f t="shared" si="0"/>
        <v/>
      </c>
      <c r="AV29" s="150"/>
      <c r="AW29" s="150" t="str">
        <f t="shared" si="1"/>
        <v/>
      </c>
      <c r="AX29" s="150"/>
      <c r="AY29" s="150" t="str">
        <f t="shared" si="75"/>
        <v/>
      </c>
      <c r="AZ29" s="151"/>
      <c r="BA29" s="152"/>
      <c r="BB29" s="150"/>
      <c r="BC29" s="150">
        <f t="shared" si="2"/>
        <v>3</v>
      </c>
      <c r="BD29" s="150"/>
      <c r="BE29" s="150">
        <f t="shared" si="3"/>
        <v>0</v>
      </c>
      <c r="BF29" s="150"/>
      <c r="BG29" s="150">
        <f t="shared" si="76"/>
        <v>3</v>
      </c>
      <c r="BH29" s="151"/>
      <c r="BI29" s="152"/>
      <c r="BJ29" s="148"/>
      <c r="BK29" s="150" t="str">
        <f t="shared" si="4"/>
        <v/>
      </c>
      <c r="BL29" s="150"/>
      <c r="BM29" s="150" t="str">
        <f t="shared" si="5"/>
        <v/>
      </c>
      <c r="BN29" s="150"/>
      <c r="BO29" s="150" t="str">
        <f t="shared" si="77"/>
        <v/>
      </c>
      <c r="BP29" s="151"/>
      <c r="BQ29" s="152"/>
      <c r="BR29" s="148"/>
      <c r="BS29" s="150" t="str">
        <f t="shared" si="61"/>
        <v/>
      </c>
      <c r="BT29" s="150"/>
      <c r="BU29" s="150" t="str">
        <f t="shared" si="62"/>
        <v/>
      </c>
      <c r="BV29" s="150"/>
      <c r="BW29" s="150" t="str">
        <f t="shared" si="63"/>
        <v/>
      </c>
      <c r="BX29" s="151"/>
      <c r="BY29" s="152"/>
      <c r="BZ29" s="153"/>
      <c r="CA29" s="150" t="str">
        <f t="shared" si="64"/>
        <v/>
      </c>
      <c r="CB29" s="150"/>
      <c r="CC29" s="150" t="str">
        <f t="shared" si="65"/>
        <v/>
      </c>
      <c r="CD29" s="150"/>
      <c r="CE29" s="150" t="str">
        <f t="shared" si="66"/>
        <v/>
      </c>
      <c r="CF29" s="151"/>
      <c r="CI29" s="150" t="str">
        <f t="shared" si="67"/>
        <v/>
      </c>
      <c r="CJ29" s="150"/>
      <c r="CK29" s="150" t="str">
        <f t="shared" si="68"/>
        <v/>
      </c>
      <c r="CL29" s="150"/>
      <c r="CM29" s="150" t="str">
        <f t="shared" si="69"/>
        <v/>
      </c>
      <c r="CN29" s="151"/>
      <c r="EG29" s="135" t="s">
        <v>47</v>
      </c>
      <c r="EH29" s="154" t="str">
        <f t="shared" si="33"/>
        <v xml:space="preserve">
NM si pas de site Internet. Présence d'une page dédiée ou présence de plusieurs liens sur la page "Partenaires" ou d'un lien vers un site d'information touristique.
R</v>
      </c>
    </row>
    <row r="30" spans="1:138" s="147" customFormat="1" ht="33.75" customHeight="1" x14ac:dyDescent="0.25">
      <c r="A30" s="144"/>
      <c r="B30" s="144" t="s">
        <v>66</v>
      </c>
      <c r="C30" s="328" t="s">
        <v>29</v>
      </c>
      <c r="D30" s="137" t="s">
        <v>86</v>
      </c>
      <c r="E30" s="144" t="s">
        <v>70</v>
      </c>
      <c r="F30" s="137">
        <f>VLOOKUP(H30,Feuil1!A$1:B$5,2,0)</f>
        <v>0.1</v>
      </c>
      <c r="G30" s="144">
        <f t="shared" si="70"/>
        <v>1</v>
      </c>
      <c r="H30" s="291" t="s">
        <v>59</v>
      </c>
      <c r="I30" s="145" t="s">
        <v>107</v>
      </c>
      <c r="J30" s="146">
        <v>83</v>
      </c>
      <c r="K30" s="146">
        <f>IF(J30&lt;&gt;"",MAX(K$1:K29)+1,"")</f>
        <v>26</v>
      </c>
      <c r="L30" s="295" t="s">
        <v>108</v>
      </c>
      <c r="M30" s="344">
        <v>1</v>
      </c>
      <c r="N30" s="297" t="s">
        <v>0</v>
      </c>
      <c r="O30" s="298"/>
      <c r="P30" s="345" t="str">
        <f t="shared" si="32"/>
        <v/>
      </c>
      <c r="Q30" s="295"/>
      <c r="R30" s="295" t="s">
        <v>69</v>
      </c>
      <c r="S30" s="146"/>
      <c r="U30" s="148">
        <f t="shared" si="71"/>
        <v>1</v>
      </c>
      <c r="V30" s="148">
        <f t="shared" si="78"/>
        <v>1</v>
      </c>
      <c r="W30" s="148">
        <f t="shared" si="72"/>
        <v>1</v>
      </c>
      <c r="X30" s="148"/>
      <c r="Y30" s="148">
        <f t="shared" si="73"/>
        <v>0</v>
      </c>
      <c r="Z30" s="148"/>
      <c r="AA30" s="148">
        <f t="shared" si="74"/>
        <v>1</v>
      </c>
      <c r="AB30" s="148"/>
      <c r="AC30" s="155"/>
      <c r="AD30" s="149"/>
      <c r="AE30" s="150">
        <f t="shared" si="16"/>
        <v>1</v>
      </c>
      <c r="AF30" s="150"/>
      <c r="AG30" s="150">
        <f t="shared" si="17"/>
        <v>0</v>
      </c>
      <c r="AH30" s="150"/>
      <c r="AI30" s="150">
        <f t="shared" si="18"/>
        <v>1</v>
      </c>
      <c r="AJ30" s="151"/>
      <c r="AK30" s="152"/>
      <c r="AL30" s="150"/>
      <c r="AM30" s="150" t="str">
        <f t="shared" si="19"/>
        <v/>
      </c>
      <c r="AN30" s="150"/>
      <c r="AO30" s="150" t="str">
        <f t="shared" si="20"/>
        <v/>
      </c>
      <c r="AP30" s="150"/>
      <c r="AQ30" s="150" t="str">
        <f t="shared" si="21"/>
        <v/>
      </c>
      <c r="AR30" s="151"/>
      <c r="AS30" s="152"/>
      <c r="AT30" s="150"/>
      <c r="AU30" s="150" t="str">
        <f t="shared" si="0"/>
        <v/>
      </c>
      <c r="AV30" s="150"/>
      <c r="AW30" s="150" t="str">
        <f t="shared" si="1"/>
        <v/>
      </c>
      <c r="AX30" s="150"/>
      <c r="AY30" s="150" t="str">
        <f t="shared" si="75"/>
        <v/>
      </c>
      <c r="AZ30" s="151"/>
      <c r="BA30" s="152"/>
      <c r="BB30" s="150"/>
      <c r="BC30" s="150" t="str">
        <f t="shared" si="2"/>
        <v/>
      </c>
      <c r="BD30" s="150"/>
      <c r="BE30" s="150" t="str">
        <f t="shared" si="3"/>
        <v/>
      </c>
      <c r="BF30" s="150"/>
      <c r="BG30" s="150" t="str">
        <f t="shared" si="76"/>
        <v/>
      </c>
      <c r="BH30" s="151"/>
      <c r="BI30" s="152"/>
      <c r="BJ30" s="148"/>
      <c r="BK30" s="150" t="str">
        <f t="shared" si="4"/>
        <v/>
      </c>
      <c r="BL30" s="150"/>
      <c r="BM30" s="150" t="str">
        <f t="shared" si="5"/>
        <v/>
      </c>
      <c r="BN30" s="150"/>
      <c r="BO30" s="150" t="str">
        <f t="shared" si="77"/>
        <v/>
      </c>
      <c r="BP30" s="151"/>
      <c r="BQ30" s="152"/>
      <c r="BR30" s="148"/>
      <c r="BS30" s="150" t="str">
        <f t="shared" si="61"/>
        <v/>
      </c>
      <c r="BT30" s="150"/>
      <c r="BU30" s="150" t="str">
        <f t="shared" si="62"/>
        <v/>
      </c>
      <c r="BV30" s="150"/>
      <c r="BW30" s="150" t="str">
        <f t="shared" si="63"/>
        <v/>
      </c>
      <c r="BX30" s="151"/>
      <c r="BY30" s="152"/>
      <c r="BZ30" s="153"/>
      <c r="CA30" s="150" t="str">
        <f t="shared" si="64"/>
        <v/>
      </c>
      <c r="CB30" s="150"/>
      <c r="CC30" s="150" t="str">
        <f t="shared" si="65"/>
        <v/>
      </c>
      <c r="CD30" s="150"/>
      <c r="CE30" s="150" t="str">
        <f t="shared" si="66"/>
        <v/>
      </c>
      <c r="CF30" s="151"/>
      <c r="CI30" s="150" t="str">
        <f t="shared" si="67"/>
        <v/>
      </c>
      <c r="CJ30" s="150"/>
      <c r="CK30" s="150" t="str">
        <f t="shared" si="68"/>
        <v/>
      </c>
      <c r="CL30" s="150"/>
      <c r="CM30" s="150" t="str">
        <f t="shared" si="69"/>
        <v/>
      </c>
      <c r="CN30" s="151"/>
      <c r="EG30" s="135" t="s">
        <v>47</v>
      </c>
      <c r="EH30" s="154" t="str">
        <f t="shared" si="33"/>
        <v xml:space="preserve">
R</v>
      </c>
    </row>
    <row r="31" spans="1:138" s="147" customFormat="1" ht="30.75" customHeight="1" x14ac:dyDescent="0.25">
      <c r="A31" s="144"/>
      <c r="B31" s="144" t="s">
        <v>66</v>
      </c>
      <c r="C31" s="328" t="s">
        <v>29</v>
      </c>
      <c r="D31" s="137" t="s">
        <v>86</v>
      </c>
      <c r="E31" s="144" t="s">
        <v>70</v>
      </c>
      <c r="F31" s="137">
        <f>VLOOKUP(H31,Feuil1!A$1:B$5,2,0)</f>
        <v>0.1</v>
      </c>
      <c r="G31" s="144">
        <f t="shared" si="70"/>
        <v>1</v>
      </c>
      <c r="H31" s="291" t="s">
        <v>59</v>
      </c>
      <c r="I31" s="145" t="s">
        <v>85</v>
      </c>
      <c r="J31" s="146">
        <v>2</v>
      </c>
      <c r="K31" s="146">
        <f>IF(J31&lt;&gt;"",MAX(K$1:K30)+1,"")</f>
        <v>27</v>
      </c>
      <c r="L31" s="295" t="s">
        <v>591</v>
      </c>
      <c r="M31" s="344">
        <v>3</v>
      </c>
      <c r="N31" s="297" t="s">
        <v>0</v>
      </c>
      <c r="O31" s="298"/>
      <c r="P31" s="345" t="str">
        <f t="shared" si="32"/>
        <v/>
      </c>
      <c r="Q31" s="295" t="s">
        <v>109</v>
      </c>
      <c r="R31" s="295" t="s">
        <v>69</v>
      </c>
      <c r="S31" s="146"/>
      <c r="U31" s="148">
        <f t="shared" si="71"/>
        <v>3</v>
      </c>
      <c r="V31" s="148">
        <f t="shared" si="78"/>
        <v>1</v>
      </c>
      <c r="W31" s="148">
        <f t="shared" si="72"/>
        <v>3</v>
      </c>
      <c r="X31" s="148"/>
      <c r="Y31" s="148">
        <f t="shared" si="73"/>
        <v>0</v>
      </c>
      <c r="Z31" s="148"/>
      <c r="AA31" s="148">
        <f t="shared" si="74"/>
        <v>3</v>
      </c>
      <c r="AB31" s="172"/>
      <c r="AC31" s="132"/>
      <c r="AD31" s="153"/>
      <c r="AE31" s="150">
        <f t="shared" si="16"/>
        <v>3</v>
      </c>
      <c r="AF31" s="150"/>
      <c r="AG31" s="150">
        <f t="shared" si="17"/>
        <v>0</v>
      </c>
      <c r="AH31" s="150"/>
      <c r="AI31" s="150">
        <f t="shared" si="18"/>
        <v>3</v>
      </c>
      <c r="AJ31" s="151"/>
      <c r="AK31" s="152"/>
      <c r="AL31" s="150"/>
      <c r="AM31" s="150" t="str">
        <f t="shared" si="19"/>
        <v/>
      </c>
      <c r="AN31" s="150"/>
      <c r="AO31" s="150" t="str">
        <f t="shared" si="20"/>
        <v/>
      </c>
      <c r="AP31" s="150"/>
      <c r="AQ31" s="150" t="str">
        <f t="shared" si="21"/>
        <v/>
      </c>
      <c r="AR31" s="151"/>
      <c r="AS31" s="152"/>
      <c r="AT31" s="150"/>
      <c r="AU31" s="150" t="str">
        <f t="shared" si="0"/>
        <v/>
      </c>
      <c r="AV31" s="150"/>
      <c r="AW31" s="150" t="str">
        <f t="shared" si="1"/>
        <v/>
      </c>
      <c r="AX31" s="150"/>
      <c r="AY31" s="150" t="str">
        <f t="shared" si="75"/>
        <v/>
      </c>
      <c r="AZ31" s="151"/>
      <c r="BA31" s="152"/>
      <c r="BB31" s="150"/>
      <c r="BC31" s="150" t="str">
        <f t="shared" si="2"/>
        <v/>
      </c>
      <c r="BD31" s="150"/>
      <c r="BE31" s="150" t="str">
        <f t="shared" si="3"/>
        <v/>
      </c>
      <c r="BF31" s="150"/>
      <c r="BG31" s="150" t="str">
        <f t="shared" si="76"/>
        <v/>
      </c>
      <c r="BH31" s="151"/>
      <c r="BI31" s="152"/>
      <c r="BJ31" s="148"/>
      <c r="BK31" s="150" t="str">
        <f t="shared" si="4"/>
        <v/>
      </c>
      <c r="BL31" s="150"/>
      <c r="BM31" s="150" t="str">
        <f t="shared" si="5"/>
        <v/>
      </c>
      <c r="BN31" s="150"/>
      <c r="BO31" s="150" t="str">
        <f t="shared" si="77"/>
        <v/>
      </c>
      <c r="BP31" s="151"/>
      <c r="BQ31" s="152"/>
      <c r="BR31" s="148"/>
      <c r="BS31" s="150" t="str">
        <f t="shared" si="61"/>
        <v/>
      </c>
      <c r="BT31" s="150"/>
      <c r="BU31" s="150" t="str">
        <f t="shared" si="62"/>
        <v/>
      </c>
      <c r="BV31" s="150"/>
      <c r="BW31" s="150" t="str">
        <f t="shared" si="63"/>
        <v/>
      </c>
      <c r="BX31" s="151"/>
      <c r="BY31" s="152"/>
      <c r="BZ31" s="153"/>
      <c r="CA31" s="150" t="str">
        <f t="shared" si="64"/>
        <v/>
      </c>
      <c r="CB31" s="150"/>
      <c r="CC31" s="150" t="str">
        <f t="shared" si="65"/>
        <v/>
      </c>
      <c r="CD31" s="150"/>
      <c r="CE31" s="150" t="str">
        <f t="shared" si="66"/>
        <v/>
      </c>
      <c r="CF31" s="151"/>
      <c r="CI31" s="150" t="str">
        <f t="shared" si="67"/>
        <v/>
      </c>
      <c r="CJ31" s="150"/>
      <c r="CK31" s="150" t="str">
        <f t="shared" si="68"/>
        <v/>
      </c>
      <c r="CL31" s="150"/>
      <c r="CM31" s="150" t="str">
        <f t="shared" si="69"/>
        <v/>
      </c>
      <c r="CN31" s="151"/>
      <c r="EG31" s="135" t="s">
        <v>47</v>
      </c>
      <c r="EH31" s="154" t="str">
        <f t="shared" si="33"/>
        <v xml:space="preserve">
NM si absence de site internet et/ou si audit d'adhésion.
R</v>
      </c>
    </row>
    <row r="32" spans="1:138" s="147" customFormat="1" ht="42" customHeight="1" x14ac:dyDescent="0.25">
      <c r="A32" s="144"/>
      <c r="B32" s="144" t="s">
        <v>66</v>
      </c>
      <c r="C32" s="328" t="s">
        <v>29</v>
      </c>
      <c r="D32" s="137" t="s">
        <v>86</v>
      </c>
      <c r="E32" s="144" t="s">
        <v>70</v>
      </c>
      <c r="F32" s="137">
        <f>VLOOKUP(H32,Feuil1!A$1:B$5,2,0)</f>
        <v>0.1</v>
      </c>
      <c r="G32" s="144">
        <f t="shared" si="70"/>
        <v>1</v>
      </c>
      <c r="H32" s="291" t="s">
        <v>59</v>
      </c>
      <c r="I32" s="145" t="s">
        <v>85</v>
      </c>
      <c r="J32" s="146">
        <v>2</v>
      </c>
      <c r="K32" s="146">
        <f>IF(J32&lt;&gt;"",MAX(K$1:K31)+1,"")</f>
        <v>28</v>
      </c>
      <c r="L32" s="295" t="s">
        <v>592</v>
      </c>
      <c r="M32" s="344">
        <v>3</v>
      </c>
      <c r="N32" s="297" t="s">
        <v>0</v>
      </c>
      <c r="O32" s="298"/>
      <c r="P32" s="345" t="str">
        <f t="shared" si="32"/>
        <v/>
      </c>
      <c r="Q32" s="295" t="s">
        <v>110</v>
      </c>
      <c r="R32" s="295" t="s">
        <v>69</v>
      </c>
      <c r="S32" s="146"/>
      <c r="U32" s="148">
        <f t="shared" si="71"/>
        <v>3</v>
      </c>
      <c r="V32" s="148">
        <f t="shared" si="78"/>
        <v>1</v>
      </c>
      <c r="W32" s="148">
        <f t="shared" si="72"/>
        <v>3</v>
      </c>
      <c r="X32" s="148"/>
      <c r="Y32" s="148">
        <f t="shared" si="73"/>
        <v>0</v>
      </c>
      <c r="Z32" s="148"/>
      <c r="AA32" s="148">
        <f t="shared" si="74"/>
        <v>3</v>
      </c>
      <c r="AB32" s="148"/>
      <c r="AC32" s="132"/>
      <c r="AD32" s="149"/>
      <c r="AE32" s="150">
        <f t="shared" si="16"/>
        <v>3</v>
      </c>
      <c r="AF32" s="150"/>
      <c r="AG32" s="150">
        <f t="shared" si="17"/>
        <v>0</v>
      </c>
      <c r="AH32" s="150"/>
      <c r="AI32" s="150">
        <f t="shared" si="18"/>
        <v>3</v>
      </c>
      <c r="AJ32" s="151"/>
      <c r="AK32" s="152"/>
      <c r="AL32" s="150"/>
      <c r="AM32" s="150" t="str">
        <f t="shared" si="19"/>
        <v/>
      </c>
      <c r="AN32" s="150"/>
      <c r="AO32" s="150" t="str">
        <f t="shared" si="20"/>
        <v/>
      </c>
      <c r="AP32" s="150"/>
      <c r="AQ32" s="150" t="str">
        <f t="shared" si="21"/>
        <v/>
      </c>
      <c r="AR32" s="151"/>
      <c r="AS32" s="152"/>
      <c r="AT32" s="150"/>
      <c r="AU32" s="150" t="str">
        <f t="shared" si="0"/>
        <v/>
      </c>
      <c r="AV32" s="150"/>
      <c r="AW32" s="150" t="str">
        <f t="shared" si="1"/>
        <v/>
      </c>
      <c r="AX32" s="150"/>
      <c r="AY32" s="150" t="str">
        <f t="shared" si="75"/>
        <v/>
      </c>
      <c r="AZ32" s="151"/>
      <c r="BA32" s="152"/>
      <c r="BB32" s="150"/>
      <c r="BC32" s="150" t="str">
        <f t="shared" si="2"/>
        <v/>
      </c>
      <c r="BD32" s="150"/>
      <c r="BE32" s="150" t="str">
        <f t="shared" si="3"/>
        <v/>
      </c>
      <c r="BF32" s="150"/>
      <c r="BG32" s="150" t="str">
        <f t="shared" si="76"/>
        <v/>
      </c>
      <c r="BH32" s="151"/>
      <c r="BI32" s="152"/>
      <c r="BJ32" s="148"/>
      <c r="BK32" s="150" t="str">
        <f t="shared" si="4"/>
        <v/>
      </c>
      <c r="BL32" s="150"/>
      <c r="BM32" s="150" t="str">
        <f t="shared" si="5"/>
        <v/>
      </c>
      <c r="BN32" s="150"/>
      <c r="BO32" s="150" t="str">
        <f t="shared" si="77"/>
        <v/>
      </c>
      <c r="BP32" s="151"/>
      <c r="BQ32" s="152"/>
      <c r="BR32" s="148"/>
      <c r="BS32" s="150" t="str">
        <f t="shared" si="61"/>
        <v/>
      </c>
      <c r="BT32" s="150"/>
      <c r="BU32" s="150" t="str">
        <f t="shared" si="62"/>
        <v/>
      </c>
      <c r="BV32" s="150"/>
      <c r="BW32" s="150" t="str">
        <f t="shared" si="63"/>
        <v/>
      </c>
      <c r="BX32" s="151"/>
      <c r="BY32" s="152"/>
      <c r="BZ32" s="153"/>
      <c r="CA32" s="150" t="str">
        <f t="shared" si="64"/>
        <v/>
      </c>
      <c r="CB32" s="150"/>
      <c r="CC32" s="150" t="str">
        <f t="shared" si="65"/>
        <v/>
      </c>
      <c r="CD32" s="150"/>
      <c r="CE32" s="150" t="str">
        <f t="shared" si="66"/>
        <v/>
      </c>
      <c r="CF32" s="151"/>
      <c r="CI32" s="150" t="str">
        <f t="shared" si="67"/>
        <v/>
      </c>
      <c r="CJ32" s="150"/>
      <c r="CK32" s="150" t="str">
        <f t="shared" si="68"/>
        <v/>
      </c>
      <c r="CL32" s="150"/>
      <c r="CM32" s="150" t="str">
        <f t="shared" si="69"/>
        <v/>
      </c>
      <c r="CN32" s="151"/>
      <c r="EG32" s="135" t="s">
        <v>47</v>
      </c>
      <c r="EH32" s="154" t="str">
        <f t="shared" si="33"/>
        <v xml:space="preserve">
NM si absence de site internet et/ou si audit d'adhésion. La présence d'un lien vers le dispositif Qualité Territoriale ne valide pas le critère.
R</v>
      </c>
    </row>
    <row r="33" spans="1:138" s="147" customFormat="1" ht="27" customHeight="1" x14ac:dyDescent="0.25">
      <c r="B33" s="113" t="s">
        <v>66</v>
      </c>
      <c r="C33" s="330" t="s">
        <v>29</v>
      </c>
      <c r="D33" s="302" t="s">
        <v>86</v>
      </c>
      <c r="E33" s="113" t="s">
        <v>70</v>
      </c>
      <c r="F33" s="113">
        <v>0.1</v>
      </c>
      <c r="G33" s="113">
        <f t="shared" si="70"/>
        <v>1</v>
      </c>
      <c r="H33" s="291" t="s">
        <v>59</v>
      </c>
      <c r="I33" s="145" t="s">
        <v>85</v>
      </c>
      <c r="J33" s="166">
        <v>200</v>
      </c>
      <c r="K33" s="146">
        <f>IF(J33&lt;&gt;"",MAX(K$1:K32)+1,"")</f>
        <v>29</v>
      </c>
      <c r="L33" s="346" t="s">
        <v>550</v>
      </c>
      <c r="M33" s="353">
        <v>1</v>
      </c>
      <c r="N33" s="348" t="s">
        <v>0</v>
      </c>
      <c r="O33" s="349"/>
      <c r="P33" s="354"/>
      <c r="Q33" s="346"/>
      <c r="R33" s="355" t="s">
        <v>69</v>
      </c>
      <c r="S33" s="291"/>
      <c r="T33" s="190"/>
      <c r="U33" s="191">
        <f t="shared" si="71"/>
        <v>1</v>
      </c>
      <c r="V33" s="148">
        <f t="shared" si="78"/>
        <v>1</v>
      </c>
      <c r="W33" s="148">
        <f t="shared" si="72"/>
        <v>1</v>
      </c>
      <c r="X33" s="148"/>
      <c r="Y33" s="148">
        <f t="shared" si="73"/>
        <v>0</v>
      </c>
      <c r="Z33" s="148"/>
      <c r="AA33" s="148">
        <f t="shared" si="74"/>
        <v>1</v>
      </c>
      <c r="AB33" s="148"/>
      <c r="AC33" s="149"/>
      <c r="AD33" s="149"/>
      <c r="AE33" s="150">
        <f t="shared" si="16"/>
        <v>1</v>
      </c>
      <c r="AF33" s="150"/>
      <c r="AG33" s="150">
        <f t="shared" si="17"/>
        <v>0</v>
      </c>
      <c r="AH33" s="150"/>
      <c r="AI33" s="150">
        <f t="shared" si="18"/>
        <v>1</v>
      </c>
      <c r="AJ33" s="151"/>
      <c r="AK33" s="152"/>
      <c r="AL33" s="150"/>
      <c r="AM33" s="150" t="str">
        <f t="shared" si="19"/>
        <v/>
      </c>
      <c r="AN33" s="150"/>
      <c r="AO33" s="150" t="str">
        <f t="shared" si="20"/>
        <v/>
      </c>
      <c r="AP33" s="150"/>
      <c r="AQ33" s="150" t="str">
        <f t="shared" si="21"/>
        <v/>
      </c>
      <c r="AR33" s="151"/>
      <c r="AS33" s="152"/>
      <c r="AT33" s="150"/>
      <c r="AU33" s="150" t="str">
        <f t="shared" si="0"/>
        <v/>
      </c>
      <c r="AV33" s="150"/>
      <c r="AW33" s="150" t="str">
        <f t="shared" si="1"/>
        <v/>
      </c>
      <c r="AX33" s="150"/>
      <c r="AY33" s="150" t="str">
        <f t="shared" si="75"/>
        <v/>
      </c>
      <c r="AZ33" s="151"/>
      <c r="BA33" s="152"/>
      <c r="BB33" s="150"/>
      <c r="BC33" s="150" t="str">
        <f t="shared" si="2"/>
        <v/>
      </c>
      <c r="BD33" s="150"/>
      <c r="BE33" s="150" t="str">
        <f t="shared" si="3"/>
        <v/>
      </c>
      <c r="BF33" s="150"/>
      <c r="BG33" s="150" t="str">
        <f t="shared" si="76"/>
        <v/>
      </c>
      <c r="BH33" s="151"/>
      <c r="BI33" s="152"/>
      <c r="BJ33" s="148"/>
      <c r="BK33" s="150" t="str">
        <f t="shared" si="4"/>
        <v/>
      </c>
      <c r="BL33" s="150"/>
      <c r="BM33" s="150" t="str">
        <f t="shared" si="5"/>
        <v/>
      </c>
      <c r="BN33" s="150"/>
      <c r="BO33" s="150" t="str">
        <f t="shared" si="77"/>
        <v/>
      </c>
      <c r="BP33" s="151"/>
      <c r="BQ33" s="152"/>
      <c r="BR33" s="148"/>
      <c r="BS33" s="150" t="str">
        <f t="shared" si="61"/>
        <v/>
      </c>
      <c r="BT33" s="150"/>
      <c r="BU33" s="150" t="str">
        <f t="shared" si="62"/>
        <v/>
      </c>
      <c r="BV33" s="150"/>
      <c r="BW33" s="150" t="str">
        <f t="shared" si="63"/>
        <v/>
      </c>
      <c r="BX33" s="151"/>
      <c r="BY33" s="152"/>
      <c r="BZ33" s="153"/>
      <c r="CA33" s="150" t="str">
        <f t="shared" si="64"/>
        <v/>
      </c>
      <c r="CB33" s="150"/>
      <c r="CC33" s="150" t="str">
        <f t="shared" si="65"/>
        <v/>
      </c>
      <c r="CD33" s="150"/>
      <c r="CE33" s="150" t="str">
        <f t="shared" si="66"/>
        <v/>
      </c>
      <c r="CF33" s="151"/>
      <c r="CI33" s="150" t="str">
        <f t="shared" si="67"/>
        <v/>
      </c>
      <c r="CJ33" s="150"/>
      <c r="CK33" s="150" t="str">
        <f t="shared" si="68"/>
        <v/>
      </c>
      <c r="CL33" s="150"/>
      <c r="CM33" s="150" t="str">
        <f t="shared" si="69"/>
        <v/>
      </c>
      <c r="CN33" s="151"/>
      <c r="DR33" s="146" t="str">
        <f>IF(DQ33&lt;&gt;"",MAX(DR$1:DR32)+1,"")</f>
        <v/>
      </c>
    </row>
    <row r="34" spans="1:138" s="147" customFormat="1" ht="30" customHeight="1" x14ac:dyDescent="0.25">
      <c r="A34" s="144"/>
      <c r="B34" s="144"/>
      <c r="C34" s="328" t="s">
        <v>29</v>
      </c>
      <c r="D34" s="137"/>
      <c r="E34" s="144"/>
      <c r="F34" s="137" t="e">
        <f>VLOOKUP(H34,Feuil1!A$1:B$5,2,0)</f>
        <v>#N/A</v>
      </c>
      <c r="G34" s="144"/>
      <c r="H34" s="291"/>
      <c r="I34" s="331"/>
      <c r="J34" s="146"/>
      <c r="K34" s="146" t="str">
        <f>IF(J34&lt;&gt;"",MAX(K$1:K33)+1,"")</f>
        <v/>
      </c>
      <c r="L34" s="425" t="s">
        <v>111</v>
      </c>
      <c r="M34" s="426" t="s">
        <v>30</v>
      </c>
      <c r="N34" s="427" t="s">
        <v>31</v>
      </c>
      <c r="O34" s="428" t="s">
        <v>32</v>
      </c>
      <c r="P34" s="429" t="str">
        <f t="shared" si="32"/>
        <v/>
      </c>
      <c r="Q34" s="424" t="s">
        <v>33</v>
      </c>
      <c r="R34" s="424" t="s">
        <v>542</v>
      </c>
      <c r="S34" s="146"/>
      <c r="U34" s="148"/>
      <c r="V34" s="148"/>
      <c r="W34" s="148"/>
      <c r="X34" s="148">
        <f>SUM(W3:W33)</f>
        <v>69</v>
      </c>
      <c r="Y34" s="153"/>
      <c r="Z34" s="148">
        <f>SUM(Y3:Y33)</f>
        <v>0</v>
      </c>
      <c r="AA34" s="153"/>
      <c r="AB34" s="148">
        <f>SUM(AA3:AA33)</f>
        <v>69</v>
      </c>
      <c r="AC34" s="149">
        <f>X34/AB34</f>
        <v>1</v>
      </c>
      <c r="AD34" s="149"/>
      <c r="AE34" s="150" t="str">
        <f t="shared" si="16"/>
        <v/>
      </c>
      <c r="AF34" s="150"/>
      <c r="AG34" s="150" t="str">
        <f t="shared" si="17"/>
        <v/>
      </c>
      <c r="AH34" s="150"/>
      <c r="AI34" s="150" t="str">
        <f t="shared" si="18"/>
        <v/>
      </c>
      <c r="AJ34" s="151"/>
      <c r="AK34" s="152"/>
      <c r="AL34" s="150"/>
      <c r="AM34" s="150" t="str">
        <f t="shared" si="19"/>
        <v/>
      </c>
      <c r="AN34" s="150"/>
      <c r="AO34" s="150" t="str">
        <f t="shared" si="20"/>
        <v/>
      </c>
      <c r="AP34" s="150"/>
      <c r="AQ34" s="150" t="str">
        <f t="shared" si="21"/>
        <v/>
      </c>
      <c r="AR34" s="151"/>
      <c r="AS34" s="152"/>
      <c r="AT34" s="150"/>
      <c r="AU34" s="150" t="str">
        <f t="shared" si="0"/>
        <v/>
      </c>
      <c r="AV34" s="150"/>
      <c r="AW34" s="150" t="str">
        <f t="shared" si="1"/>
        <v/>
      </c>
      <c r="AX34" s="150"/>
      <c r="AY34" s="150" t="str">
        <f t="shared" si="75"/>
        <v/>
      </c>
      <c r="AZ34" s="151"/>
      <c r="BA34" s="152"/>
      <c r="BB34" s="150"/>
      <c r="BC34" s="150" t="str">
        <f t="shared" si="2"/>
        <v/>
      </c>
      <c r="BD34" s="150"/>
      <c r="BE34" s="150" t="str">
        <f t="shared" si="3"/>
        <v/>
      </c>
      <c r="BF34" s="150"/>
      <c r="BG34" s="150" t="str">
        <f t="shared" si="76"/>
        <v/>
      </c>
      <c r="BH34" s="151"/>
      <c r="BI34" s="152"/>
      <c r="BJ34" s="148"/>
      <c r="BK34" s="150" t="str">
        <f t="shared" si="4"/>
        <v/>
      </c>
      <c r="BL34" s="150"/>
      <c r="BM34" s="150" t="str">
        <f t="shared" si="5"/>
        <v/>
      </c>
      <c r="BN34" s="150"/>
      <c r="BO34" s="150" t="str">
        <f t="shared" si="77"/>
        <v/>
      </c>
      <c r="BP34" s="151"/>
      <c r="BQ34" s="152"/>
      <c r="BR34" s="148"/>
      <c r="BS34" s="150" t="str">
        <f t="shared" si="61"/>
        <v/>
      </c>
      <c r="BT34" s="150"/>
      <c r="BU34" s="150" t="str">
        <f t="shared" si="62"/>
        <v/>
      </c>
      <c r="BV34" s="150"/>
      <c r="BW34" s="150" t="str">
        <f t="shared" si="63"/>
        <v/>
      </c>
      <c r="BX34" s="151"/>
      <c r="BY34" s="152"/>
      <c r="BZ34" s="153"/>
      <c r="CA34" s="150" t="str">
        <f t="shared" si="64"/>
        <v/>
      </c>
      <c r="CB34" s="150"/>
      <c r="CC34" s="150" t="str">
        <f t="shared" si="65"/>
        <v/>
      </c>
      <c r="CD34" s="150"/>
      <c r="CE34" s="150" t="str">
        <f t="shared" si="66"/>
        <v/>
      </c>
      <c r="CF34" s="151"/>
      <c r="CI34" s="150" t="str">
        <f t="shared" si="67"/>
        <v/>
      </c>
      <c r="CJ34" s="150"/>
      <c r="CK34" s="150" t="str">
        <f t="shared" si="68"/>
        <v/>
      </c>
      <c r="CL34" s="150"/>
      <c r="CM34" s="150" t="str">
        <f t="shared" si="69"/>
        <v/>
      </c>
      <c r="CN34" s="151"/>
      <c r="EG34" s="135" t="s">
        <v>47</v>
      </c>
      <c r="EH34" s="154" t="str">
        <f t="shared" si="33"/>
        <v xml:space="preserve">
Guide d'interprétation
</v>
      </c>
    </row>
    <row r="35" spans="1:138" s="182" customFormat="1" ht="18" customHeight="1" x14ac:dyDescent="0.25">
      <c r="A35" s="173"/>
      <c r="B35" s="173"/>
      <c r="C35" s="328" t="s">
        <v>111</v>
      </c>
      <c r="D35" s="113"/>
      <c r="E35" s="173"/>
      <c r="F35" s="137" t="e">
        <f>VLOOKUP(H35,Feuil1!A$1:B$5,2,0)</f>
        <v>#N/A</v>
      </c>
      <c r="G35" s="110"/>
      <c r="H35" s="289"/>
      <c r="I35" s="174"/>
      <c r="J35" s="175"/>
      <c r="K35" s="146" t="str">
        <f>IF(J35&lt;&gt;"",MAX(K$1:K34)+1,"")</f>
        <v/>
      </c>
      <c r="L35" s="176" t="s">
        <v>112</v>
      </c>
      <c r="M35" s="177"/>
      <c r="N35" s="283"/>
      <c r="O35" s="282"/>
      <c r="P35" s="329" t="str">
        <f t="shared" si="32"/>
        <v/>
      </c>
      <c r="Q35" s="175"/>
      <c r="R35" s="178"/>
      <c r="S35" s="175"/>
      <c r="T35" s="158"/>
      <c r="U35" s="179"/>
      <c r="V35" s="179"/>
      <c r="W35" s="179"/>
      <c r="X35" s="180"/>
      <c r="Y35" s="179"/>
      <c r="Z35" s="179"/>
      <c r="AA35" s="179"/>
      <c r="AB35" s="179"/>
      <c r="AC35" s="181"/>
      <c r="AD35" s="160"/>
      <c r="AE35" s="150" t="str">
        <f t="shared" si="16"/>
        <v/>
      </c>
      <c r="AF35" s="150"/>
      <c r="AG35" s="150" t="str">
        <f t="shared" si="17"/>
        <v/>
      </c>
      <c r="AH35" s="150"/>
      <c r="AI35" s="150" t="str">
        <f t="shared" si="18"/>
        <v/>
      </c>
      <c r="AJ35" s="162"/>
      <c r="AK35" s="163"/>
      <c r="AL35" s="161"/>
      <c r="AM35" s="150" t="str">
        <f t="shared" si="19"/>
        <v/>
      </c>
      <c r="AN35" s="150"/>
      <c r="AO35" s="150" t="str">
        <f t="shared" si="20"/>
        <v/>
      </c>
      <c r="AP35" s="150"/>
      <c r="AQ35" s="150" t="str">
        <f t="shared" si="21"/>
        <v/>
      </c>
      <c r="AR35" s="162"/>
      <c r="AS35" s="163"/>
      <c r="AT35" s="161"/>
      <c r="AU35" s="150" t="str">
        <f t="shared" si="0"/>
        <v/>
      </c>
      <c r="AV35" s="150"/>
      <c r="AW35" s="150" t="str">
        <f t="shared" si="1"/>
        <v/>
      </c>
      <c r="AX35" s="150"/>
      <c r="AY35" s="161"/>
      <c r="AZ35" s="162"/>
      <c r="BA35" s="163"/>
      <c r="BB35" s="161"/>
      <c r="BC35" s="150" t="str">
        <f t="shared" si="2"/>
        <v/>
      </c>
      <c r="BD35" s="150"/>
      <c r="BE35" s="150" t="str">
        <f t="shared" si="3"/>
        <v/>
      </c>
      <c r="BF35" s="150"/>
      <c r="BG35" s="161"/>
      <c r="BH35" s="162"/>
      <c r="BI35" s="163"/>
      <c r="BJ35" s="158"/>
      <c r="BK35" s="150" t="str">
        <f t="shared" si="4"/>
        <v/>
      </c>
      <c r="BL35" s="150"/>
      <c r="BM35" s="150" t="str">
        <f t="shared" si="5"/>
        <v/>
      </c>
      <c r="BN35" s="150"/>
      <c r="BO35" s="161"/>
      <c r="BP35" s="162"/>
      <c r="BQ35" s="163"/>
      <c r="BR35" s="158"/>
      <c r="BS35" s="161" t="str">
        <f t="shared" si="61"/>
        <v/>
      </c>
      <c r="BT35" s="161"/>
      <c r="BU35" s="161" t="str">
        <f t="shared" si="62"/>
        <v/>
      </c>
      <c r="BV35" s="161"/>
      <c r="BW35" s="161" t="str">
        <f t="shared" si="63"/>
        <v/>
      </c>
      <c r="BX35" s="162"/>
      <c r="BY35" s="163"/>
      <c r="BZ35" s="164"/>
      <c r="CA35" s="161" t="str">
        <f t="shared" si="64"/>
        <v/>
      </c>
      <c r="CB35" s="161"/>
      <c r="CC35" s="161" t="str">
        <f t="shared" si="65"/>
        <v/>
      </c>
      <c r="CD35" s="161"/>
      <c r="CE35" s="161" t="str">
        <f t="shared" si="66"/>
        <v/>
      </c>
      <c r="CF35" s="162"/>
      <c r="CG35" s="165"/>
      <c r="CH35" s="165"/>
      <c r="CI35" s="161" t="str">
        <f t="shared" si="67"/>
        <v/>
      </c>
      <c r="CJ35" s="161"/>
      <c r="CK35" s="161" t="str">
        <f t="shared" si="68"/>
        <v/>
      </c>
      <c r="CL35" s="161"/>
      <c r="CM35" s="161" t="str">
        <f t="shared" si="69"/>
        <v/>
      </c>
      <c r="CN35" s="162"/>
      <c r="CO35" s="165"/>
      <c r="EG35" s="135" t="s">
        <v>47</v>
      </c>
      <c r="EH35" s="154" t="str">
        <f t="shared" si="33"/>
        <v xml:space="preserve">
</v>
      </c>
    </row>
    <row r="36" spans="1:138" s="147" customFormat="1" ht="35.25" customHeight="1" x14ac:dyDescent="0.25">
      <c r="A36" s="144"/>
      <c r="B36" s="144" t="s">
        <v>58</v>
      </c>
      <c r="C36" s="328" t="s">
        <v>113</v>
      </c>
      <c r="D36" s="176" t="s">
        <v>112</v>
      </c>
      <c r="E36" s="144"/>
      <c r="F36" s="137">
        <f>VLOOKUP(H36,Feuil1!A$1:B$5,2,0)</f>
        <v>0.35</v>
      </c>
      <c r="G36" s="144">
        <f>IF(H36="Information et Communication",1,IF(H36="Savoir-faire Savoir-être",2,IF(H36="Confort et hygiène",3,IF(H36="Qualité de la prestation",5,IF(H36="Développement Durable",4)))))</f>
        <v>2</v>
      </c>
      <c r="H36" s="291" t="s">
        <v>114</v>
      </c>
      <c r="I36" s="145" t="s">
        <v>115</v>
      </c>
      <c r="J36" s="146">
        <v>5</v>
      </c>
      <c r="K36" s="146">
        <f>IF(J36&lt;&gt;"",MAX(K$1:K35)+1,"")</f>
        <v>30</v>
      </c>
      <c r="L36" s="339" t="s">
        <v>116</v>
      </c>
      <c r="M36" s="340">
        <v>3</v>
      </c>
      <c r="N36" s="341" t="s">
        <v>0</v>
      </c>
      <c r="O36" s="342"/>
      <c r="P36" s="343" t="str">
        <f t="shared" si="32"/>
        <v>oui</v>
      </c>
      <c r="Q36" s="339" t="s">
        <v>117</v>
      </c>
      <c r="R36" s="295" t="s">
        <v>69</v>
      </c>
      <c r="S36" s="146"/>
      <c r="U36" s="148">
        <f>M36</f>
        <v>3</v>
      </c>
      <c r="V36" s="148">
        <f>IF(N36="OUI",1,IF(N36="NON",0,IF(N36="Non Mesuré","",0)))</f>
        <v>1</v>
      </c>
      <c r="W36" s="148">
        <f>IF(N36&lt;&gt;"Non Mesuré",U36*V36,"")</f>
        <v>3</v>
      </c>
      <c r="X36" s="148"/>
      <c r="Y36" s="148">
        <f>IF(N36="Non Mesuré",U36,0)</f>
        <v>0</v>
      </c>
      <c r="Z36" s="148"/>
      <c r="AA36" s="148">
        <f>U36-Y36</f>
        <v>3</v>
      </c>
      <c r="AB36" s="148"/>
      <c r="AC36" s="149"/>
      <c r="AD36" s="149"/>
      <c r="AE36" s="150" t="str">
        <f t="shared" si="16"/>
        <v/>
      </c>
      <c r="AF36" s="150"/>
      <c r="AG36" s="150" t="str">
        <f t="shared" si="17"/>
        <v/>
      </c>
      <c r="AH36" s="150"/>
      <c r="AI36" s="150" t="str">
        <f t="shared" si="18"/>
        <v/>
      </c>
      <c r="AJ36" s="151"/>
      <c r="AK36" s="152"/>
      <c r="AL36" s="150"/>
      <c r="AM36" s="150">
        <f t="shared" si="19"/>
        <v>3</v>
      </c>
      <c r="AN36" s="150"/>
      <c r="AO36" s="150">
        <f t="shared" si="20"/>
        <v>0</v>
      </c>
      <c r="AP36" s="150"/>
      <c r="AQ36" s="150">
        <f t="shared" si="21"/>
        <v>3</v>
      </c>
      <c r="AR36" s="151"/>
      <c r="AS36" s="152"/>
      <c r="AT36" s="150"/>
      <c r="AU36" s="150" t="str">
        <f t="shared" si="0"/>
        <v/>
      </c>
      <c r="AV36" s="150"/>
      <c r="AW36" s="150" t="str">
        <f t="shared" si="1"/>
        <v/>
      </c>
      <c r="AX36" s="150"/>
      <c r="AY36" s="150" t="str">
        <f>IF(G36=3,AA36,"")</f>
        <v/>
      </c>
      <c r="AZ36" s="151"/>
      <c r="BA36" s="152"/>
      <c r="BB36" s="150"/>
      <c r="BC36" s="150" t="str">
        <f t="shared" si="2"/>
        <v/>
      </c>
      <c r="BD36" s="150"/>
      <c r="BE36" s="150" t="str">
        <f t="shared" si="3"/>
        <v/>
      </c>
      <c r="BF36" s="150"/>
      <c r="BG36" s="150" t="str">
        <f>IF(G36=4,AA36,"")</f>
        <v/>
      </c>
      <c r="BH36" s="151"/>
      <c r="BI36" s="152"/>
      <c r="BJ36" s="148"/>
      <c r="BK36" s="150" t="str">
        <f t="shared" si="4"/>
        <v/>
      </c>
      <c r="BL36" s="150"/>
      <c r="BM36" s="150" t="str">
        <f t="shared" si="5"/>
        <v/>
      </c>
      <c r="BN36" s="150"/>
      <c r="BO36" s="150" t="str">
        <f>IF(G36=5,AA36,"")</f>
        <v/>
      </c>
      <c r="BP36" s="151"/>
      <c r="BQ36" s="152"/>
      <c r="BR36" s="148"/>
      <c r="BS36" s="150" t="str">
        <f t="shared" si="61"/>
        <v/>
      </c>
      <c r="BT36" s="150"/>
      <c r="BU36" s="150" t="str">
        <f t="shared" si="62"/>
        <v/>
      </c>
      <c r="BV36" s="150"/>
      <c r="BW36" s="150" t="str">
        <f t="shared" si="63"/>
        <v/>
      </c>
      <c r="BX36" s="151"/>
      <c r="BY36" s="152"/>
      <c r="BZ36" s="153"/>
      <c r="CA36" s="150" t="str">
        <f t="shared" si="64"/>
        <v/>
      </c>
      <c r="CB36" s="150"/>
      <c r="CC36" s="150" t="str">
        <f t="shared" si="65"/>
        <v/>
      </c>
      <c r="CD36" s="150"/>
      <c r="CE36" s="150" t="str">
        <f t="shared" si="66"/>
        <v/>
      </c>
      <c r="CF36" s="151"/>
      <c r="CI36" s="150" t="str">
        <f t="shared" si="67"/>
        <v/>
      </c>
      <c r="CJ36" s="150"/>
      <c r="CK36" s="150" t="str">
        <f t="shared" si="68"/>
        <v/>
      </c>
      <c r="CL36" s="150"/>
      <c r="CM36" s="150" t="str">
        <f t="shared" si="69"/>
        <v/>
      </c>
      <c r="CN36" s="151"/>
      <c r="EG36" s="135" t="s">
        <v>47</v>
      </c>
      <c r="EH36" s="154" t="str">
        <f t="shared" si="33"/>
        <v>oui
Pas de NM possible. Soit par un interlocuteur, soit par un pré-décroché, soit par un répondeur.
NR</v>
      </c>
    </row>
    <row r="37" spans="1:138" s="147" customFormat="1" ht="33.75" customHeight="1" x14ac:dyDescent="0.25">
      <c r="A37" s="144"/>
      <c r="B37" s="144" t="s">
        <v>58</v>
      </c>
      <c r="C37" s="328" t="s">
        <v>111</v>
      </c>
      <c r="D37" s="176" t="s">
        <v>112</v>
      </c>
      <c r="E37" s="144"/>
      <c r="F37" s="137">
        <f>VLOOKUP(H37,Feuil1!A$1:B$5,2,0)</f>
        <v>0.35</v>
      </c>
      <c r="G37" s="144">
        <f>IF(H37="Information et Communication",1,IF(H37="Savoir-faire Savoir-être",2,IF(H37="Confort et hygiène",3,IF(H37="Qualité de la prestation",5,IF(H37="Développement Durable",4)))))</f>
        <v>2</v>
      </c>
      <c r="H37" s="291" t="s">
        <v>114</v>
      </c>
      <c r="I37" s="145" t="s">
        <v>118</v>
      </c>
      <c r="J37" s="146">
        <v>6</v>
      </c>
      <c r="K37" s="146">
        <f>IF(J37&lt;&gt;"",MAX(K$1:K36)+1,"")</f>
        <v>31</v>
      </c>
      <c r="L37" s="295" t="s">
        <v>119</v>
      </c>
      <c r="M37" s="344">
        <v>3</v>
      </c>
      <c r="N37" s="297" t="s">
        <v>0</v>
      </c>
      <c r="O37" s="298"/>
      <c r="P37" s="345" t="str">
        <f t="shared" si="32"/>
        <v/>
      </c>
      <c r="Q37" s="295" t="s">
        <v>120</v>
      </c>
      <c r="R37" s="295" t="s">
        <v>69</v>
      </c>
      <c r="S37" s="146"/>
      <c r="U37" s="148">
        <f>M37</f>
        <v>3</v>
      </c>
      <c r="V37" s="148">
        <f>IF(N37="OUI",1,IF(N37="NON",0,IF(N37="Non Mesuré","",0)))</f>
        <v>1</v>
      </c>
      <c r="W37" s="148">
        <f>IF(N37&lt;&gt;"Non Mesuré",U37*V37,"")</f>
        <v>3</v>
      </c>
      <c r="X37" s="148"/>
      <c r="Y37" s="148">
        <f>IF(N37="Non Mesuré",U37,0)</f>
        <v>0</v>
      </c>
      <c r="Z37" s="148"/>
      <c r="AA37" s="148">
        <f>U37-Y37</f>
        <v>3</v>
      </c>
      <c r="AB37" s="148"/>
      <c r="AC37" s="149"/>
      <c r="AD37" s="149"/>
      <c r="AE37" s="150" t="str">
        <f t="shared" si="16"/>
        <v/>
      </c>
      <c r="AF37" s="150"/>
      <c r="AG37" s="150" t="str">
        <f t="shared" si="17"/>
        <v/>
      </c>
      <c r="AH37" s="150"/>
      <c r="AI37" s="150" t="str">
        <f t="shared" si="18"/>
        <v/>
      </c>
      <c r="AJ37" s="151"/>
      <c r="AK37" s="152"/>
      <c r="AL37" s="150"/>
      <c r="AM37" s="150">
        <f t="shared" si="19"/>
        <v>3</v>
      </c>
      <c r="AN37" s="150"/>
      <c r="AO37" s="150">
        <f t="shared" si="20"/>
        <v>0</v>
      </c>
      <c r="AP37" s="150"/>
      <c r="AQ37" s="150">
        <f t="shared" si="21"/>
        <v>3</v>
      </c>
      <c r="AR37" s="151"/>
      <c r="AS37" s="152"/>
      <c r="AT37" s="150"/>
      <c r="AU37" s="150" t="str">
        <f t="shared" si="0"/>
        <v/>
      </c>
      <c r="AV37" s="150"/>
      <c r="AW37" s="150" t="str">
        <f t="shared" si="1"/>
        <v/>
      </c>
      <c r="AX37" s="150"/>
      <c r="AY37" s="150" t="str">
        <f>IF(G37=3,AA37,"")</f>
        <v/>
      </c>
      <c r="AZ37" s="151"/>
      <c r="BA37" s="152"/>
      <c r="BB37" s="150"/>
      <c r="BC37" s="150" t="str">
        <f t="shared" si="2"/>
        <v/>
      </c>
      <c r="BD37" s="150"/>
      <c r="BE37" s="150" t="str">
        <f t="shared" si="3"/>
        <v/>
      </c>
      <c r="BF37" s="150"/>
      <c r="BG37" s="150" t="str">
        <f>IF(G37=4,AA37,"")</f>
        <v/>
      </c>
      <c r="BH37" s="151"/>
      <c r="BI37" s="152"/>
      <c r="BJ37" s="148"/>
      <c r="BK37" s="150" t="str">
        <f t="shared" si="4"/>
        <v/>
      </c>
      <c r="BL37" s="150"/>
      <c r="BM37" s="150" t="str">
        <f t="shared" si="5"/>
        <v/>
      </c>
      <c r="BN37" s="150"/>
      <c r="BO37" s="150" t="str">
        <f>IF(G37=5,AA37,"")</f>
        <v/>
      </c>
      <c r="BP37" s="151"/>
      <c r="BQ37" s="152"/>
      <c r="BR37" s="148"/>
      <c r="BS37" s="150" t="str">
        <f t="shared" si="61"/>
        <v/>
      </c>
      <c r="BT37" s="150"/>
      <c r="BU37" s="150" t="str">
        <f t="shared" si="62"/>
        <v/>
      </c>
      <c r="BV37" s="150"/>
      <c r="BW37" s="150" t="str">
        <f t="shared" si="63"/>
        <v/>
      </c>
      <c r="BX37" s="151"/>
      <c r="BY37" s="152"/>
      <c r="BZ37" s="153"/>
      <c r="CA37" s="150" t="str">
        <f t="shared" si="64"/>
        <v/>
      </c>
      <c r="CB37" s="150"/>
      <c r="CC37" s="150" t="str">
        <f t="shared" si="65"/>
        <v/>
      </c>
      <c r="CD37" s="150"/>
      <c r="CE37" s="150" t="str">
        <f t="shared" si="66"/>
        <v/>
      </c>
      <c r="CF37" s="151"/>
      <c r="CI37" s="150" t="str">
        <f t="shared" si="67"/>
        <v/>
      </c>
      <c r="CJ37" s="150"/>
      <c r="CK37" s="150" t="str">
        <f t="shared" si="68"/>
        <v/>
      </c>
      <c r="CL37" s="150"/>
      <c r="CM37" s="150" t="str">
        <f t="shared" si="69"/>
        <v/>
      </c>
      <c r="CN37" s="151"/>
      <c r="EG37" s="135" t="s">
        <v>47</v>
      </c>
      <c r="EH37" s="154" t="str">
        <f t="shared" si="33"/>
        <v xml:space="preserve">
"Restaurant X…., bonjour". NM si absence de réponse.
NR</v>
      </c>
    </row>
    <row r="38" spans="1:138" s="147" customFormat="1" ht="32.25" customHeight="1" x14ac:dyDescent="0.25">
      <c r="A38" s="144"/>
      <c r="B38" s="144" t="s">
        <v>58</v>
      </c>
      <c r="C38" s="328" t="s">
        <v>111</v>
      </c>
      <c r="D38" s="176" t="s">
        <v>112</v>
      </c>
      <c r="E38" s="144"/>
      <c r="F38" s="137">
        <f>VLOOKUP(H38,Feuil1!A$1:B$5,2,0)</f>
        <v>0.35</v>
      </c>
      <c r="G38" s="144">
        <f>IF(H38="Information et Communication",1,IF(H38="Savoir-faire Savoir-être",2,IF(H38="Confort et hygiène",3,IF(H38="Qualité de la prestation",5,IF(H38="Développement Durable",4)))))</f>
        <v>2</v>
      </c>
      <c r="H38" s="291" t="s">
        <v>114</v>
      </c>
      <c r="I38" s="145" t="s">
        <v>115</v>
      </c>
      <c r="J38" s="146">
        <v>5</v>
      </c>
      <c r="K38" s="146">
        <f>IF(J38&lt;&gt;"",MAX(K$1:K37)+1,"")</f>
        <v>32</v>
      </c>
      <c r="L38" s="346" t="s">
        <v>121</v>
      </c>
      <c r="M38" s="347">
        <v>1</v>
      </c>
      <c r="N38" s="348" t="s">
        <v>0</v>
      </c>
      <c r="O38" s="349"/>
      <c r="P38" s="350" t="str">
        <f t="shared" si="32"/>
        <v/>
      </c>
      <c r="Q38" s="346" t="s">
        <v>122</v>
      </c>
      <c r="R38" s="295" t="s">
        <v>69</v>
      </c>
      <c r="S38" s="146"/>
      <c r="U38" s="148">
        <f>M38</f>
        <v>1</v>
      </c>
      <c r="V38" s="148">
        <f>IF(N38="OUI",1,IF(N38="NON",0,IF(N38="Non Mesuré","",0)))</f>
        <v>1</v>
      </c>
      <c r="W38" s="148">
        <f>IF(N38&lt;&gt;"Non Mesuré",U38*V38,"")</f>
        <v>1</v>
      </c>
      <c r="X38" s="148"/>
      <c r="Y38" s="148">
        <f>IF(N38="Non Mesuré",U38,0)</f>
        <v>0</v>
      </c>
      <c r="Z38" s="148"/>
      <c r="AA38" s="148">
        <f>U38-Y38</f>
        <v>1</v>
      </c>
      <c r="AB38" s="148"/>
      <c r="AC38" s="149"/>
      <c r="AD38" s="149"/>
      <c r="AE38" s="150" t="str">
        <f t="shared" si="16"/>
        <v/>
      </c>
      <c r="AF38" s="150"/>
      <c r="AG38" s="150" t="str">
        <f t="shared" si="17"/>
        <v/>
      </c>
      <c r="AH38" s="150"/>
      <c r="AI38" s="150" t="str">
        <f t="shared" si="18"/>
        <v/>
      </c>
      <c r="AJ38" s="151"/>
      <c r="AK38" s="152"/>
      <c r="AL38" s="150"/>
      <c r="AM38" s="150">
        <f t="shared" si="19"/>
        <v>1</v>
      </c>
      <c r="AN38" s="150"/>
      <c r="AO38" s="150">
        <f t="shared" si="20"/>
        <v>0</v>
      </c>
      <c r="AP38" s="150"/>
      <c r="AQ38" s="150">
        <f t="shared" si="21"/>
        <v>1</v>
      </c>
      <c r="AR38" s="151"/>
      <c r="AS38" s="152"/>
      <c r="AT38" s="150"/>
      <c r="AU38" s="150" t="str">
        <f t="shared" si="0"/>
        <v/>
      </c>
      <c r="AV38" s="150"/>
      <c r="AW38" s="150" t="str">
        <f t="shared" si="1"/>
        <v/>
      </c>
      <c r="AX38" s="150"/>
      <c r="AY38" s="150" t="str">
        <f>IF(G38=3,AA38,"")</f>
        <v/>
      </c>
      <c r="AZ38" s="151"/>
      <c r="BA38" s="152"/>
      <c r="BB38" s="150"/>
      <c r="BC38" s="150" t="str">
        <f t="shared" si="2"/>
        <v/>
      </c>
      <c r="BD38" s="150"/>
      <c r="BE38" s="150" t="str">
        <f t="shared" si="3"/>
        <v/>
      </c>
      <c r="BF38" s="150"/>
      <c r="BG38" s="150" t="str">
        <f>IF(G38=4,AA38,"")</f>
        <v/>
      </c>
      <c r="BH38" s="151"/>
      <c r="BI38" s="152"/>
      <c r="BJ38" s="148"/>
      <c r="BK38" s="150" t="str">
        <f t="shared" si="4"/>
        <v/>
      </c>
      <c r="BL38" s="150"/>
      <c r="BM38" s="150" t="str">
        <f t="shared" si="5"/>
        <v/>
      </c>
      <c r="BN38" s="150"/>
      <c r="BO38" s="150" t="str">
        <f>IF(G38=5,AA38,"")</f>
        <v/>
      </c>
      <c r="BP38" s="151"/>
      <c r="BQ38" s="152"/>
      <c r="BR38" s="148"/>
      <c r="BS38" s="150" t="str">
        <f t="shared" si="61"/>
        <v/>
      </c>
      <c r="BT38" s="150"/>
      <c r="BU38" s="150" t="str">
        <f t="shared" si="62"/>
        <v/>
      </c>
      <c r="BV38" s="150"/>
      <c r="BW38" s="150" t="str">
        <f t="shared" si="63"/>
        <v/>
      </c>
      <c r="BX38" s="151"/>
      <c r="BY38" s="152"/>
      <c r="BZ38" s="153"/>
      <c r="CA38" s="150" t="str">
        <f t="shared" si="64"/>
        <v/>
      </c>
      <c r="CB38" s="150"/>
      <c r="CC38" s="150" t="str">
        <f t="shared" si="65"/>
        <v/>
      </c>
      <c r="CD38" s="150"/>
      <c r="CE38" s="150" t="str">
        <f t="shared" si="66"/>
        <v/>
      </c>
      <c r="CF38" s="151"/>
      <c r="CI38" s="150" t="str">
        <f t="shared" si="67"/>
        <v/>
      </c>
      <c r="CJ38" s="150"/>
      <c r="CK38" s="150" t="str">
        <f t="shared" si="68"/>
        <v/>
      </c>
      <c r="CL38" s="150"/>
      <c r="CM38" s="150" t="str">
        <f t="shared" si="69"/>
        <v/>
      </c>
      <c r="CN38" s="151"/>
      <c r="EG38" s="135" t="s">
        <v>47</v>
      </c>
      <c r="EH38" s="154" t="str">
        <f t="shared" si="33"/>
        <v xml:space="preserve">
NM si pas de mise en attente ou si absence de réponse.
NR</v>
      </c>
    </row>
    <row r="39" spans="1:138" s="182" customFormat="1" ht="23.25" customHeight="1" x14ac:dyDescent="0.25">
      <c r="A39" s="173"/>
      <c r="B39" s="173"/>
      <c r="C39" s="328" t="s">
        <v>111</v>
      </c>
      <c r="D39" s="176"/>
      <c r="E39" s="173"/>
      <c r="F39" s="137" t="e">
        <f>VLOOKUP(H39,Feuil1!A$1:B$5,2,0)</f>
        <v>#N/A</v>
      </c>
      <c r="G39" s="110"/>
      <c r="H39" s="290"/>
      <c r="I39" s="174"/>
      <c r="J39" s="175"/>
      <c r="K39" s="146" t="str">
        <f>IF(J39&lt;&gt;"",MAX(K$1:K38)+1,"")</f>
        <v/>
      </c>
      <c r="L39" s="176" t="s">
        <v>123</v>
      </c>
      <c r="M39" s="177"/>
      <c r="N39" s="283"/>
      <c r="O39" s="282"/>
      <c r="P39" s="329" t="str">
        <f t="shared" si="32"/>
        <v/>
      </c>
      <c r="Q39" s="175"/>
      <c r="R39" s="178"/>
      <c r="S39" s="175"/>
      <c r="T39" s="158"/>
      <c r="U39" s="158"/>
      <c r="V39" s="158"/>
      <c r="W39" s="158"/>
      <c r="X39" s="158"/>
      <c r="Y39" s="158"/>
      <c r="Z39" s="158"/>
      <c r="AA39" s="158"/>
      <c r="AB39" s="179"/>
      <c r="AC39" s="181"/>
      <c r="AD39" s="181"/>
      <c r="AE39" s="150" t="str">
        <f t="shared" si="16"/>
        <v/>
      </c>
      <c r="AF39" s="150"/>
      <c r="AG39" s="150" t="str">
        <f t="shared" si="17"/>
        <v/>
      </c>
      <c r="AH39" s="150"/>
      <c r="AI39" s="150" t="str">
        <f t="shared" si="18"/>
        <v/>
      </c>
      <c r="AJ39" s="162"/>
      <c r="AK39" s="163"/>
      <c r="AL39" s="161"/>
      <c r="AM39" s="150" t="str">
        <f t="shared" si="19"/>
        <v/>
      </c>
      <c r="AN39" s="150"/>
      <c r="AO39" s="150" t="str">
        <f t="shared" si="20"/>
        <v/>
      </c>
      <c r="AP39" s="150"/>
      <c r="AQ39" s="150" t="str">
        <f t="shared" si="21"/>
        <v/>
      </c>
      <c r="AR39" s="162"/>
      <c r="AS39" s="163"/>
      <c r="AT39" s="161"/>
      <c r="AU39" s="150" t="str">
        <f t="shared" si="0"/>
        <v/>
      </c>
      <c r="AV39" s="150"/>
      <c r="AW39" s="150" t="str">
        <f t="shared" si="1"/>
        <v/>
      </c>
      <c r="AX39" s="150"/>
      <c r="AY39" s="161"/>
      <c r="AZ39" s="162"/>
      <c r="BA39" s="163"/>
      <c r="BB39" s="161"/>
      <c r="BC39" s="150" t="str">
        <f t="shared" si="2"/>
        <v/>
      </c>
      <c r="BD39" s="150"/>
      <c r="BE39" s="150" t="str">
        <f t="shared" si="3"/>
        <v/>
      </c>
      <c r="BF39" s="150"/>
      <c r="BG39" s="161"/>
      <c r="BH39" s="162"/>
      <c r="BI39" s="163"/>
      <c r="BJ39" s="158"/>
      <c r="BK39" s="150" t="str">
        <f t="shared" si="4"/>
        <v/>
      </c>
      <c r="BL39" s="150"/>
      <c r="BM39" s="150" t="str">
        <f t="shared" si="5"/>
        <v/>
      </c>
      <c r="BN39" s="150"/>
      <c r="BO39" s="161"/>
      <c r="BP39" s="162"/>
      <c r="BQ39" s="163"/>
      <c r="BR39" s="158"/>
      <c r="BS39" s="161" t="str">
        <f t="shared" si="61"/>
        <v/>
      </c>
      <c r="BT39" s="161"/>
      <c r="BU39" s="161" t="str">
        <f t="shared" si="62"/>
        <v/>
      </c>
      <c r="BV39" s="161"/>
      <c r="BW39" s="161" t="str">
        <f t="shared" si="63"/>
        <v/>
      </c>
      <c r="BX39" s="162"/>
      <c r="BY39" s="163"/>
      <c r="BZ39" s="164"/>
      <c r="CA39" s="161" t="str">
        <f t="shared" si="64"/>
        <v/>
      </c>
      <c r="CB39" s="161"/>
      <c r="CC39" s="161" t="str">
        <f t="shared" si="65"/>
        <v/>
      </c>
      <c r="CD39" s="161"/>
      <c r="CE39" s="161" t="str">
        <f t="shared" si="66"/>
        <v/>
      </c>
      <c r="CF39" s="162"/>
      <c r="CG39" s="165"/>
      <c r="CH39" s="165"/>
      <c r="CI39" s="161" t="str">
        <f t="shared" si="67"/>
        <v/>
      </c>
      <c r="CJ39" s="161"/>
      <c r="CK39" s="161" t="str">
        <f t="shared" si="68"/>
        <v/>
      </c>
      <c r="CL39" s="161"/>
      <c r="CM39" s="161" t="str">
        <f t="shared" si="69"/>
        <v/>
      </c>
      <c r="CN39" s="162"/>
      <c r="CO39" s="165"/>
      <c r="EG39" s="135" t="s">
        <v>47</v>
      </c>
      <c r="EH39" s="154" t="str">
        <f t="shared" si="33"/>
        <v xml:space="preserve">
</v>
      </c>
    </row>
    <row r="40" spans="1:138" s="147" customFormat="1" ht="79.5" customHeight="1" x14ac:dyDescent="0.25">
      <c r="A40" s="144"/>
      <c r="B40" s="144" t="s">
        <v>58</v>
      </c>
      <c r="C40" s="328" t="s">
        <v>111</v>
      </c>
      <c r="D40" s="176" t="s">
        <v>123</v>
      </c>
      <c r="E40" s="144"/>
      <c r="F40" s="137">
        <f>VLOOKUP(H40,Feuil1!A$1:B$5,2,0)</f>
        <v>0.35</v>
      </c>
      <c r="G40" s="144">
        <f>IF(H40="Information et Communication",1,IF(H40="Savoir-faire Savoir-être",2,IF(H40="Confort et hygiène",3,IF(H40="Qualité de la prestation",5,IF(H40="Développement Durable",4)))))</f>
        <v>2</v>
      </c>
      <c r="H40" s="291" t="s">
        <v>114</v>
      </c>
      <c r="I40" s="145" t="s">
        <v>124</v>
      </c>
      <c r="J40" s="146">
        <v>7</v>
      </c>
      <c r="K40" s="146">
        <f>IF(J40&lt;&gt;"",MAX(K$1:K39)+1,"")</f>
        <v>33</v>
      </c>
      <c r="L40" s="339" t="s">
        <v>125</v>
      </c>
      <c r="M40" s="340">
        <v>3</v>
      </c>
      <c r="N40" s="341" t="s">
        <v>0</v>
      </c>
      <c r="O40" s="342"/>
      <c r="P40" s="343" t="str">
        <f t="shared" si="32"/>
        <v>oui</v>
      </c>
      <c r="Q40" s="339" t="s">
        <v>126</v>
      </c>
      <c r="R40" s="295" t="s">
        <v>69</v>
      </c>
      <c r="S40" s="146"/>
      <c r="U40" s="148">
        <f>M40</f>
        <v>3</v>
      </c>
      <c r="V40" s="148">
        <f>IF(N40="OUI",1,IF(N40="NON",0,IF(N40="Non Mesuré","",0)))</f>
        <v>1</v>
      </c>
      <c r="W40" s="148">
        <f>IF(N40&lt;&gt;"Non Mesuré",U40*V40,"")</f>
        <v>3</v>
      </c>
      <c r="X40" s="148"/>
      <c r="Y40" s="148">
        <f>IF(N40="Non Mesuré",U40,0)</f>
        <v>0</v>
      </c>
      <c r="Z40" s="148"/>
      <c r="AA40" s="148">
        <f>U40-Y40</f>
        <v>3</v>
      </c>
      <c r="AB40" s="148"/>
      <c r="AC40" s="149"/>
      <c r="AD40" s="149"/>
      <c r="AE40" s="150" t="str">
        <f t="shared" si="16"/>
        <v/>
      </c>
      <c r="AF40" s="150"/>
      <c r="AG40" s="150" t="str">
        <f t="shared" si="17"/>
        <v/>
      </c>
      <c r="AH40" s="150"/>
      <c r="AI40" s="150" t="str">
        <f t="shared" si="18"/>
        <v/>
      </c>
      <c r="AJ40" s="151"/>
      <c r="AK40" s="152"/>
      <c r="AL40" s="150"/>
      <c r="AM40" s="150">
        <f t="shared" si="19"/>
        <v>3</v>
      </c>
      <c r="AN40" s="150"/>
      <c r="AO40" s="150">
        <f t="shared" si="20"/>
        <v>0</v>
      </c>
      <c r="AP40" s="150"/>
      <c r="AQ40" s="150">
        <f t="shared" si="21"/>
        <v>3</v>
      </c>
      <c r="AR40" s="151"/>
      <c r="AS40" s="152"/>
      <c r="AT40" s="150"/>
      <c r="AU40" s="150" t="str">
        <f t="shared" si="0"/>
        <v/>
      </c>
      <c r="AV40" s="150"/>
      <c r="AW40" s="150" t="str">
        <f t="shared" si="1"/>
        <v/>
      </c>
      <c r="AX40" s="150"/>
      <c r="AY40" s="150" t="str">
        <f>IF(G40=3,AA40,"")</f>
        <v/>
      </c>
      <c r="AZ40" s="151"/>
      <c r="BA40" s="152"/>
      <c r="BB40" s="150"/>
      <c r="BC40" s="150" t="str">
        <f t="shared" si="2"/>
        <v/>
      </c>
      <c r="BD40" s="150"/>
      <c r="BE40" s="150" t="str">
        <f t="shared" si="3"/>
        <v/>
      </c>
      <c r="BF40" s="150"/>
      <c r="BG40" s="150" t="str">
        <f>IF(G40=4,AA40,"")</f>
        <v/>
      </c>
      <c r="BH40" s="151"/>
      <c r="BI40" s="152"/>
      <c r="BJ40" s="148"/>
      <c r="BK40" s="150" t="str">
        <f t="shared" si="4"/>
        <v/>
      </c>
      <c r="BL40" s="150"/>
      <c r="BM40" s="150" t="str">
        <f t="shared" si="5"/>
        <v/>
      </c>
      <c r="BN40" s="150"/>
      <c r="BO40" s="150" t="str">
        <f>IF(G40=5,AA40,"")</f>
        <v/>
      </c>
      <c r="BP40" s="151"/>
      <c r="BQ40" s="152"/>
      <c r="BR40" s="148"/>
      <c r="BS40" s="150" t="str">
        <f t="shared" si="61"/>
        <v/>
      </c>
      <c r="BT40" s="150"/>
      <c r="BU40" s="150" t="str">
        <f t="shared" si="62"/>
        <v/>
      </c>
      <c r="BV40" s="150"/>
      <c r="BW40" s="150" t="str">
        <f t="shared" si="63"/>
        <v/>
      </c>
      <c r="BX40" s="151"/>
      <c r="BY40" s="152"/>
      <c r="BZ40" s="153"/>
      <c r="CA40" s="150" t="str">
        <f t="shared" si="64"/>
        <v/>
      </c>
      <c r="CB40" s="150"/>
      <c r="CC40" s="150" t="str">
        <f t="shared" si="65"/>
        <v/>
      </c>
      <c r="CD40" s="150"/>
      <c r="CE40" s="150" t="str">
        <f t="shared" si="66"/>
        <v/>
      </c>
      <c r="CF40" s="151"/>
      <c r="CI40" s="150" t="str">
        <f t="shared" si="67"/>
        <v/>
      </c>
      <c r="CJ40" s="150"/>
      <c r="CK40" s="150" t="str">
        <f t="shared" si="68"/>
        <v/>
      </c>
      <c r="CL40" s="150"/>
      <c r="CM40" s="150" t="str">
        <f t="shared" si="69"/>
        <v/>
      </c>
      <c r="CN40" s="151"/>
      <c r="EG40" s="135" t="s">
        <v>47</v>
      </c>
      <c r="EH40" s="154" t="str">
        <f t="shared" si="33"/>
        <v>oui
Pas de NM possible. Questions à poser : les horaires, animaux acceptés, présence d'un parking, etc. Dans le cas où l'auditeur ne parvient pas à joindre l'établissement, point pénalisé. Si l'interlocuteur n'est pas en mesure d'enregistrer une réservation et/ou ne propose pas un rappel rapide, point pénalisé. 
NR</v>
      </c>
    </row>
    <row r="41" spans="1:138" s="147" customFormat="1" ht="39" customHeight="1" x14ac:dyDescent="0.25">
      <c r="A41" s="144"/>
      <c r="B41" s="144" t="s">
        <v>58</v>
      </c>
      <c r="C41" s="328" t="s">
        <v>111</v>
      </c>
      <c r="D41" s="176" t="s">
        <v>123</v>
      </c>
      <c r="E41" s="144"/>
      <c r="F41" s="137">
        <f>VLOOKUP(H41,Feuil1!A$1:B$5,2,0)</f>
        <v>0.35</v>
      </c>
      <c r="G41" s="144">
        <f>IF(H41="Information et Communication",1,IF(H41="Savoir-faire Savoir-être",2,IF(H41="Confort et hygiène",3,IF(H41="Qualité de la prestation",5,IF(H41="Développement Durable",4)))))</f>
        <v>2</v>
      </c>
      <c r="H41" s="291" t="s">
        <v>114</v>
      </c>
      <c r="I41" s="145" t="s">
        <v>127</v>
      </c>
      <c r="J41" s="146">
        <v>8</v>
      </c>
      <c r="K41" s="146">
        <f>IF(J41&lt;&gt;"",MAX(K$1:K40)+1,"")</f>
        <v>34</v>
      </c>
      <c r="L41" s="295" t="s">
        <v>128</v>
      </c>
      <c r="M41" s="344">
        <v>3</v>
      </c>
      <c r="N41" s="297" t="s">
        <v>0</v>
      </c>
      <c r="O41" s="298"/>
      <c r="P41" s="345" t="str">
        <f t="shared" si="32"/>
        <v/>
      </c>
      <c r="Q41" s="295" t="s">
        <v>129</v>
      </c>
      <c r="R41" s="295" t="s">
        <v>69</v>
      </c>
      <c r="S41" s="146"/>
      <c r="U41" s="148">
        <f>M41</f>
        <v>3</v>
      </c>
      <c r="V41" s="148">
        <f>IF(N41="OUI",1,IF(N41="NON",0,IF(N41="Non Mesuré","",0)))</f>
        <v>1</v>
      </c>
      <c r="W41" s="148">
        <f>IF(N41&lt;&gt;"Non Mesuré",U41*V41,"")</f>
        <v>3</v>
      </c>
      <c r="X41" s="148"/>
      <c r="Y41" s="148">
        <f>IF(N41="Non Mesuré",U41,0)</f>
        <v>0</v>
      </c>
      <c r="Z41" s="148"/>
      <c r="AA41" s="148">
        <f>U41-Y41</f>
        <v>3</v>
      </c>
      <c r="AB41" s="148"/>
      <c r="AC41" s="149"/>
      <c r="AD41" s="149"/>
      <c r="AE41" s="150" t="str">
        <f t="shared" si="16"/>
        <v/>
      </c>
      <c r="AF41" s="150"/>
      <c r="AG41" s="150" t="str">
        <f t="shared" si="17"/>
        <v/>
      </c>
      <c r="AH41" s="150"/>
      <c r="AI41" s="150" t="str">
        <f t="shared" si="18"/>
        <v/>
      </c>
      <c r="AJ41" s="151"/>
      <c r="AK41" s="152"/>
      <c r="AL41" s="150"/>
      <c r="AM41" s="150">
        <f t="shared" si="19"/>
        <v>3</v>
      </c>
      <c r="AN41" s="150"/>
      <c r="AO41" s="150">
        <f t="shared" si="20"/>
        <v>0</v>
      </c>
      <c r="AP41" s="150"/>
      <c r="AQ41" s="150">
        <f t="shared" si="21"/>
        <v>3</v>
      </c>
      <c r="AR41" s="151"/>
      <c r="AS41" s="152"/>
      <c r="AT41" s="150"/>
      <c r="AU41" s="150" t="str">
        <f t="shared" si="0"/>
        <v/>
      </c>
      <c r="AV41" s="150"/>
      <c r="AW41" s="150" t="str">
        <f t="shared" si="1"/>
        <v/>
      </c>
      <c r="AX41" s="150"/>
      <c r="AY41" s="150" t="str">
        <f>IF(G41=3,AA41,"")</f>
        <v/>
      </c>
      <c r="AZ41" s="151"/>
      <c r="BA41" s="152"/>
      <c r="BB41" s="150"/>
      <c r="BC41" s="150" t="str">
        <f t="shared" si="2"/>
        <v/>
      </c>
      <c r="BD41" s="150"/>
      <c r="BE41" s="150" t="str">
        <f t="shared" si="3"/>
        <v/>
      </c>
      <c r="BF41" s="150"/>
      <c r="BG41" s="150" t="str">
        <f>IF(G41=4,AA41,"")</f>
        <v/>
      </c>
      <c r="BH41" s="151"/>
      <c r="BI41" s="152"/>
      <c r="BJ41" s="148"/>
      <c r="BK41" s="150" t="str">
        <f t="shared" si="4"/>
        <v/>
      </c>
      <c r="BL41" s="150"/>
      <c r="BM41" s="150" t="str">
        <f t="shared" si="5"/>
        <v/>
      </c>
      <c r="BN41" s="150"/>
      <c r="BO41" s="150" t="str">
        <f>IF(G41=5,AA41,"")</f>
        <v/>
      </c>
      <c r="BP41" s="151"/>
      <c r="BQ41" s="152"/>
      <c r="BR41" s="148"/>
      <c r="BS41" s="150" t="str">
        <f t="shared" si="61"/>
        <v/>
      </c>
      <c r="BT41" s="150"/>
      <c r="BU41" s="150" t="str">
        <f t="shared" si="62"/>
        <v/>
      </c>
      <c r="BV41" s="150"/>
      <c r="BW41" s="150" t="str">
        <f t="shared" si="63"/>
        <v/>
      </c>
      <c r="BX41" s="151"/>
      <c r="BY41" s="152"/>
      <c r="BZ41" s="153"/>
      <c r="CA41" s="150" t="str">
        <f t="shared" si="64"/>
        <v/>
      </c>
      <c r="CB41" s="150"/>
      <c r="CC41" s="150" t="str">
        <f t="shared" si="65"/>
        <v/>
      </c>
      <c r="CD41" s="150"/>
      <c r="CE41" s="150" t="str">
        <f t="shared" si="66"/>
        <v/>
      </c>
      <c r="CF41" s="151"/>
      <c r="CI41" s="150" t="str">
        <f t="shared" si="67"/>
        <v/>
      </c>
      <c r="CJ41" s="150"/>
      <c r="CK41" s="150" t="str">
        <f t="shared" si="68"/>
        <v/>
      </c>
      <c r="CL41" s="150"/>
      <c r="CM41" s="150" t="str">
        <f t="shared" si="69"/>
        <v/>
      </c>
      <c r="CN41" s="151"/>
      <c r="EG41" s="135" t="s">
        <v>47</v>
      </c>
      <c r="EH41" s="154" t="str">
        <f t="shared" si="33"/>
        <v xml:space="preserve">
A minima : nom, nombre de personnes, heure d'arrivée. 
NR</v>
      </c>
    </row>
    <row r="42" spans="1:138" s="147" customFormat="1" ht="68.25" customHeight="1" x14ac:dyDescent="0.25">
      <c r="A42" s="144"/>
      <c r="B42" s="144" t="s">
        <v>58</v>
      </c>
      <c r="C42" s="328" t="s">
        <v>111</v>
      </c>
      <c r="D42" s="176" t="s">
        <v>123</v>
      </c>
      <c r="E42" s="144"/>
      <c r="F42" s="137">
        <f>VLOOKUP(H42,Feuil1!A$1:B$5,2,0)</f>
        <v>0.35</v>
      </c>
      <c r="G42" s="144">
        <f>IF(H42="Information et Communication",1,IF(H42="Savoir-faire Savoir-être",2,IF(H42="Confort et hygiène",3,IF(H42="Qualité de la prestation",5,IF(H42="Développement Durable",4)))))</f>
        <v>2</v>
      </c>
      <c r="H42" s="291" t="s">
        <v>114</v>
      </c>
      <c r="I42" s="145" t="s">
        <v>118</v>
      </c>
      <c r="J42" s="146">
        <v>6</v>
      </c>
      <c r="K42" s="146">
        <f>IF(J42&lt;&gt;"",MAX(K$1:K41)+1,"")</f>
        <v>35</v>
      </c>
      <c r="L42" s="295" t="s">
        <v>130</v>
      </c>
      <c r="M42" s="344">
        <v>9</v>
      </c>
      <c r="N42" s="297" t="s">
        <v>0</v>
      </c>
      <c r="O42" s="298"/>
      <c r="P42" s="345" t="str">
        <f t="shared" si="32"/>
        <v>oui</v>
      </c>
      <c r="Q42" s="295" t="s">
        <v>131</v>
      </c>
      <c r="R42" s="295" t="s">
        <v>69</v>
      </c>
      <c r="S42" s="146"/>
      <c r="U42" s="148">
        <f>M42</f>
        <v>9</v>
      </c>
      <c r="V42" s="148">
        <f>IF(N42="OUI",1,IF(N42="NON",0,IF(N42="Non Mesuré","",0)))</f>
        <v>1</v>
      </c>
      <c r="W42" s="148">
        <f>IF(N42&lt;&gt;"Non Mesuré",U42*V42,"")</f>
        <v>9</v>
      </c>
      <c r="X42" s="148"/>
      <c r="Y42" s="148">
        <f>IF(N42="Non Mesuré",U42,0)</f>
        <v>0</v>
      </c>
      <c r="Z42" s="148"/>
      <c r="AA42" s="148">
        <f>U42-Y42</f>
        <v>9</v>
      </c>
      <c r="AB42" s="148"/>
      <c r="AC42" s="149"/>
      <c r="AD42" s="149"/>
      <c r="AE42" s="150" t="str">
        <f t="shared" si="16"/>
        <v/>
      </c>
      <c r="AF42" s="150"/>
      <c r="AG42" s="150" t="str">
        <f t="shared" si="17"/>
        <v/>
      </c>
      <c r="AH42" s="150"/>
      <c r="AI42" s="150" t="str">
        <f t="shared" si="18"/>
        <v/>
      </c>
      <c r="AJ42" s="151"/>
      <c r="AK42" s="152"/>
      <c r="AL42" s="150"/>
      <c r="AM42" s="150">
        <f t="shared" si="19"/>
        <v>9</v>
      </c>
      <c r="AN42" s="150"/>
      <c r="AO42" s="150">
        <f t="shared" si="20"/>
        <v>0</v>
      </c>
      <c r="AP42" s="150"/>
      <c r="AQ42" s="150">
        <f t="shared" si="21"/>
        <v>9</v>
      </c>
      <c r="AR42" s="151"/>
      <c r="AS42" s="152"/>
      <c r="AT42" s="150"/>
      <c r="AU42" s="150" t="str">
        <f t="shared" si="0"/>
        <v/>
      </c>
      <c r="AV42" s="150"/>
      <c r="AW42" s="150" t="str">
        <f t="shared" si="1"/>
        <v/>
      </c>
      <c r="AX42" s="150"/>
      <c r="AY42" s="150" t="str">
        <f>IF(G42=3,AA42,"")</f>
        <v/>
      </c>
      <c r="AZ42" s="151"/>
      <c r="BA42" s="152"/>
      <c r="BB42" s="150"/>
      <c r="BC42" s="150" t="str">
        <f t="shared" si="2"/>
        <v/>
      </c>
      <c r="BD42" s="150"/>
      <c r="BE42" s="150" t="str">
        <f t="shared" si="3"/>
        <v/>
      </c>
      <c r="BF42" s="150"/>
      <c r="BG42" s="150" t="str">
        <f>IF(G42=4,AA42,"")</f>
        <v/>
      </c>
      <c r="BH42" s="151"/>
      <c r="BI42" s="152"/>
      <c r="BJ42" s="148"/>
      <c r="BK42" s="150" t="str">
        <f t="shared" si="4"/>
        <v/>
      </c>
      <c r="BL42" s="150"/>
      <c r="BM42" s="150" t="str">
        <f t="shared" si="5"/>
        <v/>
      </c>
      <c r="BN42" s="150"/>
      <c r="BO42" s="150" t="str">
        <f>IF(G42=5,AA42,"")</f>
        <v/>
      </c>
      <c r="BP42" s="151"/>
      <c r="BQ42" s="152"/>
      <c r="BR42" s="148"/>
      <c r="BS42" s="150" t="str">
        <f t="shared" si="61"/>
        <v/>
      </c>
      <c r="BT42" s="150"/>
      <c r="BU42" s="150" t="str">
        <f t="shared" si="62"/>
        <v/>
      </c>
      <c r="BV42" s="150"/>
      <c r="BW42" s="150" t="str">
        <f t="shared" si="63"/>
        <v/>
      </c>
      <c r="BX42" s="151"/>
      <c r="BY42" s="152"/>
      <c r="BZ42" s="153"/>
      <c r="CA42" s="150" t="str">
        <f t="shared" si="64"/>
        <v/>
      </c>
      <c r="CB42" s="150"/>
      <c r="CC42" s="150" t="str">
        <f t="shared" si="65"/>
        <v/>
      </c>
      <c r="CD42" s="150"/>
      <c r="CE42" s="150" t="str">
        <f t="shared" si="66"/>
        <v/>
      </c>
      <c r="CF42" s="151"/>
      <c r="CI42" s="150" t="str">
        <f t="shared" si="67"/>
        <v/>
      </c>
      <c r="CJ42" s="150"/>
      <c r="CK42" s="150" t="str">
        <f t="shared" si="68"/>
        <v/>
      </c>
      <c r="CL42" s="150"/>
      <c r="CM42" s="150" t="str">
        <f t="shared" si="69"/>
        <v/>
      </c>
      <c r="CN42" s="151"/>
      <c r="EG42" s="135" t="s">
        <v>47</v>
      </c>
      <c r="EH42" s="154" t="str">
        <f t="shared" si="33"/>
        <v>oui
Pas de NM possible. Utilisation des civilités. Un mot d'excuse ou de remerciement est prononcé à la reprise de la ligne.
NR</v>
      </c>
    </row>
    <row r="43" spans="1:138" s="147" customFormat="1" ht="41.25" customHeight="1" x14ac:dyDescent="0.25">
      <c r="A43" s="144"/>
      <c r="B43" s="144" t="s">
        <v>58</v>
      </c>
      <c r="C43" s="328" t="s">
        <v>111</v>
      </c>
      <c r="D43" s="176" t="s">
        <v>123</v>
      </c>
      <c r="E43" s="144"/>
      <c r="F43" s="137">
        <f>VLOOKUP(H43,Feuil1!A$1:B$5,2,0)</f>
        <v>0.35</v>
      </c>
      <c r="G43" s="144">
        <f>IF(H43="Information et Communication",1,IF(H43="Savoir-faire Savoir-être",2,IF(H43="Confort et hygiène",3,IF(H43="Qualité de la prestation",5,IF(H43="Développement Durable",4)))))</f>
        <v>2</v>
      </c>
      <c r="H43" s="291" t="s">
        <v>114</v>
      </c>
      <c r="I43" s="145" t="s">
        <v>127</v>
      </c>
      <c r="J43" s="146">
        <v>8</v>
      </c>
      <c r="K43" s="146">
        <f>IF(J43&lt;&gt;"",MAX(K$1:K42)+1,"")</f>
        <v>36</v>
      </c>
      <c r="L43" s="295" t="s">
        <v>132</v>
      </c>
      <c r="M43" s="344">
        <v>3</v>
      </c>
      <c r="N43" s="297" t="s">
        <v>0</v>
      </c>
      <c r="O43" s="298"/>
      <c r="P43" s="345" t="str">
        <f t="shared" si="32"/>
        <v/>
      </c>
      <c r="Q43" s="295"/>
      <c r="R43" s="295" t="s">
        <v>69</v>
      </c>
      <c r="S43" s="146"/>
      <c r="U43" s="148">
        <f>M43</f>
        <v>3</v>
      </c>
      <c r="V43" s="148">
        <f>IF(N43="OUI",1,IF(N43="NON",0,IF(N43="Non Mesuré","",0)))</f>
        <v>1</v>
      </c>
      <c r="W43" s="148">
        <f>IF(N43&lt;&gt;"Non Mesuré",U43*V43,"")</f>
        <v>3</v>
      </c>
      <c r="X43" s="148"/>
      <c r="Y43" s="148">
        <f>IF(N43="Non Mesuré",U43,0)</f>
        <v>0</v>
      </c>
      <c r="Z43" s="148"/>
      <c r="AA43" s="148">
        <f>U43-Y43</f>
        <v>3</v>
      </c>
      <c r="AB43" s="148"/>
      <c r="AC43" s="149"/>
      <c r="AD43" s="149"/>
      <c r="AE43" s="150" t="str">
        <f t="shared" si="16"/>
        <v/>
      </c>
      <c r="AF43" s="150"/>
      <c r="AG43" s="150" t="str">
        <f t="shared" si="17"/>
        <v/>
      </c>
      <c r="AH43" s="150"/>
      <c r="AI43" s="150" t="str">
        <f t="shared" si="18"/>
        <v/>
      </c>
      <c r="AJ43" s="151"/>
      <c r="AK43" s="152"/>
      <c r="AL43" s="150"/>
      <c r="AM43" s="150">
        <f t="shared" si="19"/>
        <v>3</v>
      </c>
      <c r="AN43" s="150"/>
      <c r="AO43" s="150">
        <f t="shared" si="20"/>
        <v>0</v>
      </c>
      <c r="AP43" s="150"/>
      <c r="AQ43" s="150">
        <f t="shared" si="21"/>
        <v>3</v>
      </c>
      <c r="AR43" s="151"/>
      <c r="AS43" s="152"/>
      <c r="AT43" s="150"/>
      <c r="AU43" s="150" t="str">
        <f t="shared" si="0"/>
        <v/>
      </c>
      <c r="AV43" s="150"/>
      <c r="AW43" s="150" t="str">
        <f t="shared" si="1"/>
        <v/>
      </c>
      <c r="AX43" s="150"/>
      <c r="AY43" s="150" t="str">
        <f>IF(G43=3,AA43,"")</f>
        <v/>
      </c>
      <c r="AZ43" s="151"/>
      <c r="BA43" s="152"/>
      <c r="BB43" s="150"/>
      <c r="BC43" s="150" t="str">
        <f t="shared" si="2"/>
        <v/>
      </c>
      <c r="BD43" s="150"/>
      <c r="BE43" s="150" t="str">
        <f t="shared" si="3"/>
        <v/>
      </c>
      <c r="BF43" s="150"/>
      <c r="BG43" s="150" t="str">
        <f>IF(G43=4,AA43,"")</f>
        <v/>
      </c>
      <c r="BH43" s="151"/>
      <c r="BI43" s="152"/>
      <c r="BJ43" s="148"/>
      <c r="BK43" s="150" t="str">
        <f t="shared" si="4"/>
        <v/>
      </c>
      <c r="BL43" s="150"/>
      <c r="BM43" s="150" t="str">
        <f t="shared" si="5"/>
        <v/>
      </c>
      <c r="BN43" s="150"/>
      <c r="BO43" s="150" t="str">
        <f>IF(G43=5,AA43,"")</f>
        <v/>
      </c>
      <c r="BP43" s="151"/>
      <c r="BQ43" s="152"/>
      <c r="BR43" s="148"/>
      <c r="BS43" s="150" t="str">
        <f t="shared" si="61"/>
        <v/>
      </c>
      <c r="BT43" s="150"/>
      <c r="BU43" s="150" t="str">
        <f t="shared" si="62"/>
        <v/>
      </c>
      <c r="BV43" s="150"/>
      <c r="BW43" s="150" t="str">
        <f t="shared" si="63"/>
        <v/>
      </c>
      <c r="BX43" s="151"/>
      <c r="BY43" s="152"/>
      <c r="BZ43" s="153"/>
      <c r="CA43" s="150" t="str">
        <f t="shared" si="64"/>
        <v/>
      </c>
      <c r="CB43" s="150"/>
      <c r="CC43" s="150" t="str">
        <f t="shared" si="65"/>
        <v/>
      </c>
      <c r="CD43" s="150"/>
      <c r="CE43" s="150" t="str">
        <f t="shared" si="66"/>
        <v/>
      </c>
      <c r="CF43" s="151"/>
      <c r="CI43" s="150" t="str">
        <f t="shared" si="67"/>
        <v/>
      </c>
      <c r="CJ43" s="150"/>
      <c r="CK43" s="150" t="str">
        <f t="shared" si="68"/>
        <v/>
      </c>
      <c r="CL43" s="150"/>
      <c r="CM43" s="150" t="str">
        <f t="shared" si="69"/>
        <v/>
      </c>
      <c r="CN43" s="151"/>
      <c r="EG43" s="135" t="s">
        <v>47</v>
      </c>
      <c r="EH43" s="154" t="str">
        <f t="shared" si="33"/>
        <v xml:space="preserve">
NR</v>
      </c>
    </row>
    <row r="44" spans="1:138" s="147" customFormat="1" ht="48.75" customHeight="1" x14ac:dyDescent="0.25">
      <c r="A44" s="144"/>
      <c r="B44" s="144" t="s">
        <v>58</v>
      </c>
      <c r="C44" s="328" t="s">
        <v>111</v>
      </c>
      <c r="D44" s="176" t="s">
        <v>123</v>
      </c>
      <c r="E44" s="144"/>
      <c r="F44" s="137">
        <f>VLOOKUP(H44,Feuil1!A$1:B$5,2,0)</f>
        <v>0.35</v>
      </c>
      <c r="G44" s="144">
        <f>IF(H44="Information et Communication",1,IF(H44="Savoir-faire Savoir-être",2,IF(H44="Confort et hygiène",3,IF(H44="Qualité de la prestation",5,IF(H44="Développement Durable",4)))))</f>
        <v>2</v>
      </c>
      <c r="H44" s="291" t="s">
        <v>114</v>
      </c>
      <c r="I44" s="145" t="s">
        <v>133</v>
      </c>
      <c r="J44" s="146">
        <v>67</v>
      </c>
      <c r="K44" s="146">
        <f>IF(J44&lt;&gt;"",MAX(K$1:K43)+1,"")</f>
        <v>37</v>
      </c>
      <c r="L44" s="346" t="s">
        <v>134</v>
      </c>
      <c r="M44" s="347">
        <v>3</v>
      </c>
      <c r="N44" s="348" t="s">
        <v>0</v>
      </c>
      <c r="O44" s="349"/>
      <c r="P44" s="350" t="str">
        <f t="shared" si="32"/>
        <v>oui</v>
      </c>
      <c r="Q44" s="346" t="s">
        <v>135</v>
      </c>
      <c r="R44" s="295" t="s">
        <v>69</v>
      </c>
      <c r="S44" s="146"/>
      <c r="U44" s="148">
        <f>M44</f>
        <v>3</v>
      </c>
      <c r="V44" s="148">
        <f>IF(N44="OUI",1,IF(N44="NON",0,IF(N44="Non Mesuré","",0)))</f>
        <v>1</v>
      </c>
      <c r="W44" s="148">
        <f>IF(N44&lt;&gt;"Non Mesuré",U44*V44,"")</f>
        <v>3</v>
      </c>
      <c r="X44" s="148"/>
      <c r="Y44" s="148">
        <f>IF(N44="Non Mesuré",U44,0)</f>
        <v>0</v>
      </c>
      <c r="Z44" s="148"/>
      <c r="AA44" s="148">
        <f>U44-Y44</f>
        <v>3</v>
      </c>
      <c r="AB44" s="148"/>
      <c r="AC44" s="149"/>
      <c r="AD44" s="149"/>
      <c r="AE44" s="150" t="str">
        <f t="shared" si="16"/>
        <v/>
      </c>
      <c r="AF44" s="150"/>
      <c r="AG44" s="150" t="str">
        <f t="shared" si="17"/>
        <v/>
      </c>
      <c r="AH44" s="150"/>
      <c r="AI44" s="150" t="str">
        <f t="shared" si="18"/>
        <v/>
      </c>
      <c r="AJ44" s="151"/>
      <c r="AK44" s="152"/>
      <c r="AL44" s="150"/>
      <c r="AM44" s="150">
        <f t="shared" si="19"/>
        <v>3</v>
      </c>
      <c r="AN44" s="150"/>
      <c r="AO44" s="150">
        <f t="shared" si="20"/>
        <v>0</v>
      </c>
      <c r="AP44" s="150"/>
      <c r="AQ44" s="150">
        <f t="shared" si="21"/>
        <v>3</v>
      </c>
      <c r="AR44" s="151"/>
      <c r="AS44" s="152"/>
      <c r="AT44" s="150"/>
      <c r="AU44" s="150" t="str">
        <f t="shared" si="0"/>
        <v/>
      </c>
      <c r="AV44" s="150"/>
      <c r="AW44" s="150" t="str">
        <f t="shared" si="1"/>
        <v/>
      </c>
      <c r="AX44" s="150"/>
      <c r="AY44" s="150" t="str">
        <f>IF(G44=3,AA44,"")</f>
        <v/>
      </c>
      <c r="AZ44" s="151"/>
      <c r="BA44" s="152"/>
      <c r="BB44" s="150"/>
      <c r="BC44" s="150" t="str">
        <f t="shared" si="2"/>
        <v/>
      </c>
      <c r="BD44" s="150"/>
      <c r="BE44" s="150" t="str">
        <f t="shared" si="3"/>
        <v/>
      </c>
      <c r="BF44" s="150"/>
      <c r="BG44" s="150" t="str">
        <f>IF(G44=4,AA44,"")</f>
        <v/>
      </c>
      <c r="BH44" s="151"/>
      <c r="BI44" s="152"/>
      <c r="BJ44" s="148"/>
      <c r="BK44" s="150" t="str">
        <f t="shared" si="4"/>
        <v/>
      </c>
      <c r="BL44" s="150"/>
      <c r="BM44" s="150" t="str">
        <f t="shared" si="5"/>
        <v/>
      </c>
      <c r="BN44" s="150"/>
      <c r="BO44" s="150" t="str">
        <f>IF(G44=5,AA44,"")</f>
        <v/>
      </c>
      <c r="BP44" s="151"/>
      <c r="BQ44" s="152"/>
      <c r="BR44" s="148"/>
      <c r="BS44" s="150" t="str">
        <f t="shared" si="61"/>
        <v/>
      </c>
      <c r="BT44" s="150"/>
      <c r="BU44" s="150" t="str">
        <f t="shared" si="62"/>
        <v/>
      </c>
      <c r="BV44" s="150"/>
      <c r="BW44" s="150" t="str">
        <f t="shared" si="63"/>
        <v/>
      </c>
      <c r="BX44" s="151"/>
      <c r="BY44" s="152"/>
      <c r="BZ44" s="153"/>
      <c r="CA44" s="150" t="str">
        <f t="shared" si="64"/>
        <v/>
      </c>
      <c r="CB44" s="150"/>
      <c r="CC44" s="150" t="str">
        <f t="shared" si="65"/>
        <v/>
      </c>
      <c r="CD44" s="150"/>
      <c r="CE44" s="150" t="str">
        <f t="shared" si="66"/>
        <v/>
      </c>
      <c r="CF44" s="151"/>
      <c r="CI44" s="150" t="str">
        <f t="shared" si="67"/>
        <v/>
      </c>
      <c r="CJ44" s="150"/>
      <c r="CK44" s="150" t="str">
        <f t="shared" si="68"/>
        <v/>
      </c>
      <c r="CL44" s="150"/>
      <c r="CM44" s="150" t="str">
        <f t="shared" si="69"/>
        <v/>
      </c>
      <c r="CN44" s="151"/>
      <c r="EG44" s="135" t="s">
        <v>47</v>
      </c>
      <c r="EH44" s="154" t="str">
        <f t="shared" si="33"/>
        <v>oui
Pas de NM possible. L'auditeur effectue une demande de renseignement par téléphone dans une langue étrangère de son choix.
NR</v>
      </c>
    </row>
    <row r="45" spans="1:138" s="182" customFormat="1" ht="18" customHeight="1" x14ac:dyDescent="0.25">
      <c r="A45" s="173"/>
      <c r="B45" s="173"/>
      <c r="C45" s="328" t="s">
        <v>111</v>
      </c>
      <c r="E45" s="173"/>
      <c r="F45" s="137" t="e">
        <f>VLOOKUP(H45,Feuil1!A$1:B$5,2,0)</f>
        <v>#N/A</v>
      </c>
      <c r="G45" s="110"/>
      <c r="H45" s="290"/>
      <c r="I45" s="174"/>
      <c r="J45" s="175"/>
      <c r="K45" s="146" t="str">
        <f>IF(J45&lt;&gt;"",MAX(K$1:K44)+1,"")</f>
        <v/>
      </c>
      <c r="L45" s="176" t="s">
        <v>136</v>
      </c>
      <c r="M45" s="177"/>
      <c r="N45" s="283"/>
      <c r="O45" s="282"/>
      <c r="P45" s="329" t="str">
        <f t="shared" si="32"/>
        <v/>
      </c>
      <c r="Q45" s="175"/>
      <c r="R45" s="178"/>
      <c r="S45" s="175"/>
      <c r="T45" s="158"/>
      <c r="U45" s="158"/>
      <c r="V45" s="158"/>
      <c r="W45" s="158"/>
      <c r="X45" s="158"/>
      <c r="Y45" s="158"/>
      <c r="Z45" s="158"/>
      <c r="AA45" s="158"/>
      <c r="AB45" s="158"/>
      <c r="AC45" s="160"/>
      <c r="AD45" s="160"/>
      <c r="AE45" s="150" t="str">
        <f t="shared" si="16"/>
        <v/>
      </c>
      <c r="AF45" s="150"/>
      <c r="AG45" s="150" t="str">
        <f t="shared" si="17"/>
        <v/>
      </c>
      <c r="AH45" s="150"/>
      <c r="AI45" s="150" t="str">
        <f t="shared" si="18"/>
        <v/>
      </c>
      <c r="AJ45" s="162"/>
      <c r="AK45" s="163"/>
      <c r="AL45" s="161"/>
      <c r="AM45" s="150" t="str">
        <f t="shared" si="19"/>
        <v/>
      </c>
      <c r="AN45" s="150"/>
      <c r="AO45" s="150" t="str">
        <f t="shared" si="20"/>
        <v/>
      </c>
      <c r="AP45" s="150"/>
      <c r="AQ45" s="150" t="str">
        <f t="shared" si="21"/>
        <v/>
      </c>
      <c r="AR45" s="162"/>
      <c r="AS45" s="163"/>
      <c r="AT45" s="161"/>
      <c r="AU45" s="150" t="str">
        <f t="shared" si="0"/>
        <v/>
      </c>
      <c r="AV45" s="150"/>
      <c r="AW45" s="150" t="str">
        <f t="shared" si="1"/>
        <v/>
      </c>
      <c r="AX45" s="150"/>
      <c r="AY45" s="161"/>
      <c r="AZ45" s="162"/>
      <c r="BA45" s="163"/>
      <c r="BB45" s="161"/>
      <c r="BC45" s="150" t="str">
        <f t="shared" si="2"/>
        <v/>
      </c>
      <c r="BD45" s="150"/>
      <c r="BE45" s="150" t="str">
        <f t="shared" si="3"/>
        <v/>
      </c>
      <c r="BF45" s="150"/>
      <c r="BG45" s="161"/>
      <c r="BH45" s="162"/>
      <c r="BI45" s="163"/>
      <c r="BJ45" s="158"/>
      <c r="BK45" s="150" t="str">
        <f t="shared" si="4"/>
        <v/>
      </c>
      <c r="BL45" s="150"/>
      <c r="BM45" s="150" t="str">
        <f t="shared" si="5"/>
        <v/>
      </c>
      <c r="BN45" s="150"/>
      <c r="BO45" s="161"/>
      <c r="BP45" s="162"/>
      <c r="BQ45" s="163"/>
      <c r="BR45" s="158"/>
      <c r="BS45" s="161" t="str">
        <f t="shared" si="61"/>
        <v/>
      </c>
      <c r="BT45" s="161"/>
      <c r="BU45" s="161" t="str">
        <f t="shared" si="62"/>
        <v/>
      </c>
      <c r="BV45" s="161"/>
      <c r="BW45" s="161" t="str">
        <f t="shared" si="63"/>
        <v/>
      </c>
      <c r="BX45" s="162"/>
      <c r="BY45" s="163"/>
      <c r="BZ45" s="164"/>
      <c r="CA45" s="161" t="str">
        <f t="shared" si="64"/>
        <v/>
      </c>
      <c r="CB45" s="161"/>
      <c r="CC45" s="161" t="str">
        <f t="shared" si="65"/>
        <v/>
      </c>
      <c r="CD45" s="161"/>
      <c r="CE45" s="161" t="str">
        <f t="shared" si="66"/>
        <v/>
      </c>
      <c r="CF45" s="162"/>
      <c r="CG45" s="165"/>
      <c r="CH45" s="165"/>
      <c r="CI45" s="161" t="str">
        <f t="shared" si="67"/>
        <v/>
      </c>
      <c r="CJ45" s="161"/>
      <c r="CK45" s="161" t="str">
        <f t="shared" si="68"/>
        <v/>
      </c>
      <c r="CL45" s="161"/>
      <c r="CM45" s="161" t="str">
        <f t="shared" si="69"/>
        <v/>
      </c>
      <c r="CN45" s="162"/>
      <c r="CO45" s="165"/>
      <c r="EG45" s="135" t="s">
        <v>47</v>
      </c>
      <c r="EH45" s="154" t="str">
        <f t="shared" si="33"/>
        <v xml:space="preserve">
</v>
      </c>
    </row>
    <row r="46" spans="1:138" s="147" customFormat="1" ht="43.5" customHeight="1" x14ac:dyDescent="0.25">
      <c r="A46" s="144"/>
      <c r="B46" s="144" t="s">
        <v>66</v>
      </c>
      <c r="C46" s="328" t="s">
        <v>111</v>
      </c>
      <c r="D46" s="176" t="s">
        <v>136</v>
      </c>
      <c r="E46" s="144"/>
      <c r="F46" s="137">
        <f>VLOOKUP(H46,Feuil1!A$1:B$5,2,0)</f>
        <v>0.1</v>
      </c>
      <c r="G46" s="144">
        <f>IF(H46="Information et Communication",1,IF(H46="Savoir-faire Savoir-être",2,IF(H46="Confort et hygiène",3,IF(H46="Qualité de la prestation",5,IF(H46="Développement Durable",4)))))</f>
        <v>1</v>
      </c>
      <c r="H46" s="291" t="s">
        <v>59</v>
      </c>
      <c r="I46" s="145" t="s">
        <v>118</v>
      </c>
      <c r="J46" s="146">
        <v>6</v>
      </c>
      <c r="K46" s="146">
        <f>IF(J46&lt;&gt;"",MAX(K$1:K45)+1,"")</f>
        <v>38</v>
      </c>
      <c r="L46" s="339" t="s">
        <v>137</v>
      </c>
      <c r="M46" s="340">
        <v>1</v>
      </c>
      <c r="N46" s="341" t="s">
        <v>0</v>
      </c>
      <c r="O46" s="342"/>
      <c r="P46" s="343" t="str">
        <f t="shared" si="32"/>
        <v/>
      </c>
      <c r="Q46" s="339" t="s">
        <v>138</v>
      </c>
      <c r="R46" s="295" t="s">
        <v>69</v>
      </c>
      <c r="S46" s="146"/>
      <c r="U46" s="148">
        <f>M46</f>
        <v>1</v>
      </c>
      <c r="V46" s="148">
        <f>IF(N46="OUI",1,IF(N46="NON",0,IF(N46="Non Mesuré","",0)))</f>
        <v>1</v>
      </c>
      <c r="W46" s="148">
        <f>IF(N46&lt;&gt;"Non Mesuré",U46*V46,"")</f>
        <v>1</v>
      </c>
      <c r="X46" s="148"/>
      <c r="Y46" s="148">
        <f>IF(N46="Non Mesuré",U46,0)</f>
        <v>0</v>
      </c>
      <c r="Z46" s="148"/>
      <c r="AA46" s="148">
        <f>U46-Y46</f>
        <v>1</v>
      </c>
      <c r="AB46" s="148"/>
      <c r="AC46" s="149"/>
      <c r="AD46" s="149"/>
      <c r="AE46" s="150">
        <f t="shared" si="16"/>
        <v>1</v>
      </c>
      <c r="AF46" s="150"/>
      <c r="AG46" s="150">
        <f t="shared" si="17"/>
        <v>0</v>
      </c>
      <c r="AH46" s="150"/>
      <c r="AI46" s="150">
        <f t="shared" si="18"/>
        <v>1</v>
      </c>
      <c r="AJ46" s="151"/>
      <c r="AK46" s="152"/>
      <c r="AL46" s="150"/>
      <c r="AM46" s="150" t="str">
        <f t="shared" si="19"/>
        <v/>
      </c>
      <c r="AN46" s="150"/>
      <c r="AO46" s="150" t="str">
        <f t="shared" si="20"/>
        <v/>
      </c>
      <c r="AP46" s="150"/>
      <c r="AQ46" s="150" t="str">
        <f t="shared" si="21"/>
        <v/>
      </c>
      <c r="AR46" s="151"/>
      <c r="AS46" s="152"/>
      <c r="AT46" s="150"/>
      <c r="AU46" s="150" t="str">
        <f t="shared" si="0"/>
        <v/>
      </c>
      <c r="AV46" s="150"/>
      <c r="AW46" s="150" t="str">
        <f t="shared" si="1"/>
        <v/>
      </c>
      <c r="AX46" s="150"/>
      <c r="AY46" s="150" t="str">
        <f>IF(G46=3,AA46,"")</f>
        <v/>
      </c>
      <c r="AZ46" s="151"/>
      <c r="BA46" s="152"/>
      <c r="BB46" s="150"/>
      <c r="BC46" s="150" t="str">
        <f t="shared" si="2"/>
        <v/>
      </c>
      <c r="BD46" s="150"/>
      <c r="BE46" s="150" t="str">
        <f t="shared" si="3"/>
        <v/>
      </c>
      <c r="BF46" s="150"/>
      <c r="BG46" s="150" t="str">
        <f>IF(G46=4,AA46,"")</f>
        <v/>
      </c>
      <c r="BH46" s="151"/>
      <c r="BI46" s="152"/>
      <c r="BJ46" s="148"/>
      <c r="BK46" s="150" t="str">
        <f t="shared" si="4"/>
        <v/>
      </c>
      <c r="BL46" s="150"/>
      <c r="BM46" s="150" t="str">
        <f t="shared" si="5"/>
        <v/>
      </c>
      <c r="BN46" s="150"/>
      <c r="BO46" s="150" t="str">
        <f>IF(G46=5,AA46,"")</f>
        <v/>
      </c>
      <c r="BP46" s="151"/>
      <c r="BQ46" s="152"/>
      <c r="BR46" s="148"/>
      <c r="BS46" s="150" t="str">
        <f t="shared" si="61"/>
        <v/>
      </c>
      <c r="BT46" s="150"/>
      <c r="BU46" s="150" t="str">
        <f t="shared" si="62"/>
        <v/>
      </c>
      <c r="BV46" s="150"/>
      <c r="BW46" s="150" t="str">
        <f t="shared" si="63"/>
        <v/>
      </c>
      <c r="BX46" s="151"/>
      <c r="BY46" s="152"/>
      <c r="BZ46" s="153"/>
      <c r="CA46" s="150" t="str">
        <f t="shared" si="64"/>
        <v/>
      </c>
      <c r="CB46" s="150"/>
      <c r="CC46" s="150" t="str">
        <f t="shared" si="65"/>
        <v/>
      </c>
      <c r="CD46" s="150"/>
      <c r="CE46" s="150" t="str">
        <f t="shared" si="66"/>
        <v/>
      </c>
      <c r="CF46" s="151"/>
      <c r="CI46" s="150" t="str">
        <f t="shared" si="67"/>
        <v/>
      </c>
      <c r="CJ46" s="150"/>
      <c r="CK46" s="150" t="str">
        <f t="shared" si="68"/>
        <v/>
      </c>
      <c r="CL46" s="150"/>
      <c r="CM46" s="150" t="str">
        <f t="shared" si="69"/>
        <v/>
      </c>
      <c r="CN46" s="151"/>
      <c r="EG46" s="135" t="s">
        <v>47</v>
      </c>
      <c r="EH46" s="154" t="str">
        <f t="shared" si="33"/>
        <v xml:space="preserve">
NM si accueil 24h/24. Point pénalisé si absence de répondeur. Si renvoi vers un n° de portable, point mesuré.
R</v>
      </c>
    </row>
    <row r="47" spans="1:138" s="147" customFormat="1" ht="43.5" customHeight="1" x14ac:dyDescent="0.25">
      <c r="A47" s="144"/>
      <c r="B47" s="144" t="s">
        <v>66</v>
      </c>
      <c r="C47" s="328" t="s">
        <v>111</v>
      </c>
      <c r="D47" s="176" t="s">
        <v>136</v>
      </c>
      <c r="E47" s="144"/>
      <c r="F47" s="137">
        <f>VLOOKUP(H47,Feuil1!A$1:B$5,2,0)</f>
        <v>0.1</v>
      </c>
      <c r="G47" s="144">
        <f>IF(H47="Information et Communication",1,IF(H47="Savoir-faire Savoir-être",2,IF(H47="Confort et hygiène",3,IF(H47="Qualité de la prestation",5,IF(H47="Développement Durable",4)))))</f>
        <v>1</v>
      </c>
      <c r="H47" s="291" t="s">
        <v>59</v>
      </c>
      <c r="I47" s="145" t="s">
        <v>115</v>
      </c>
      <c r="J47" s="146">
        <v>5</v>
      </c>
      <c r="K47" s="146">
        <f>IF(J47&lt;&gt;"",MAX(K$1:K46)+1,"")</f>
        <v>39</v>
      </c>
      <c r="L47" s="295" t="s">
        <v>139</v>
      </c>
      <c r="M47" s="344">
        <v>1</v>
      </c>
      <c r="N47" s="297" t="s">
        <v>0</v>
      </c>
      <c r="O47" s="298"/>
      <c r="P47" s="345" t="str">
        <f t="shared" si="32"/>
        <v/>
      </c>
      <c r="Q47" s="295" t="s">
        <v>140</v>
      </c>
      <c r="R47" s="295" t="s">
        <v>69</v>
      </c>
      <c r="S47" s="146"/>
      <c r="U47" s="148">
        <f>M47</f>
        <v>1</v>
      </c>
      <c r="V47" s="148">
        <f>IF(N47="OUI",1,IF(N47="NON",0,IF(N47="Non Mesuré","",0)))</f>
        <v>1</v>
      </c>
      <c r="W47" s="148">
        <f>IF(N47&lt;&gt;"Non Mesuré",U47*V47,"")</f>
        <v>1</v>
      </c>
      <c r="X47" s="148"/>
      <c r="Y47" s="148">
        <f>IF(N47="Non Mesuré",U47,0)</f>
        <v>0</v>
      </c>
      <c r="Z47" s="148"/>
      <c r="AA47" s="148">
        <f>U47-Y47</f>
        <v>1</v>
      </c>
      <c r="AB47" s="148"/>
      <c r="AC47" s="149"/>
      <c r="AD47" s="149"/>
      <c r="AE47" s="150">
        <f t="shared" si="16"/>
        <v>1</v>
      </c>
      <c r="AF47" s="150"/>
      <c r="AG47" s="150">
        <f t="shared" si="17"/>
        <v>0</v>
      </c>
      <c r="AH47" s="150"/>
      <c r="AI47" s="150">
        <f t="shared" si="18"/>
        <v>1</v>
      </c>
      <c r="AJ47" s="151"/>
      <c r="AK47" s="152"/>
      <c r="AL47" s="150"/>
      <c r="AM47" s="150" t="str">
        <f t="shared" si="19"/>
        <v/>
      </c>
      <c r="AN47" s="150"/>
      <c r="AO47" s="150" t="str">
        <f t="shared" si="20"/>
        <v/>
      </c>
      <c r="AP47" s="150"/>
      <c r="AQ47" s="150" t="str">
        <f t="shared" si="21"/>
        <v/>
      </c>
      <c r="AR47" s="151"/>
      <c r="AS47" s="152"/>
      <c r="AT47" s="150"/>
      <c r="AU47" s="150" t="str">
        <f t="shared" si="0"/>
        <v/>
      </c>
      <c r="AV47" s="150"/>
      <c r="AW47" s="150" t="str">
        <f t="shared" si="1"/>
        <v/>
      </c>
      <c r="AX47" s="150"/>
      <c r="AY47" s="150" t="str">
        <f>IF(G47=3,AA47,"")</f>
        <v/>
      </c>
      <c r="AZ47" s="151"/>
      <c r="BA47" s="152"/>
      <c r="BB47" s="150"/>
      <c r="BC47" s="150" t="str">
        <f t="shared" si="2"/>
        <v/>
      </c>
      <c r="BD47" s="150"/>
      <c r="BE47" s="150" t="str">
        <f t="shared" si="3"/>
        <v/>
      </c>
      <c r="BF47" s="150"/>
      <c r="BG47" s="150" t="str">
        <f>IF(G47=4,AA47,"")</f>
        <v/>
      </c>
      <c r="BH47" s="151"/>
      <c r="BI47" s="152"/>
      <c r="BJ47" s="148"/>
      <c r="BK47" s="150" t="str">
        <f t="shared" si="4"/>
        <v/>
      </c>
      <c r="BL47" s="150"/>
      <c r="BM47" s="150" t="str">
        <f t="shared" si="5"/>
        <v/>
      </c>
      <c r="BN47" s="150"/>
      <c r="BO47" s="150" t="str">
        <f>IF(G47=5,AA47,"")</f>
        <v/>
      </c>
      <c r="BP47" s="151"/>
      <c r="BQ47" s="152"/>
      <c r="BR47" s="148"/>
      <c r="BS47" s="150" t="str">
        <f t="shared" si="61"/>
        <v/>
      </c>
      <c r="BT47" s="150"/>
      <c r="BU47" s="150" t="str">
        <f t="shared" si="62"/>
        <v/>
      </c>
      <c r="BV47" s="150"/>
      <c r="BW47" s="150" t="str">
        <f t="shared" si="63"/>
        <v/>
      </c>
      <c r="BX47" s="151"/>
      <c r="BY47" s="152"/>
      <c r="BZ47" s="153"/>
      <c r="CA47" s="150" t="str">
        <f t="shared" si="64"/>
        <v/>
      </c>
      <c r="CB47" s="150"/>
      <c r="CC47" s="150" t="str">
        <f t="shared" si="65"/>
        <v/>
      </c>
      <c r="CD47" s="150"/>
      <c r="CE47" s="150" t="str">
        <f t="shared" si="66"/>
        <v/>
      </c>
      <c r="CF47" s="151"/>
      <c r="CI47" s="150" t="str">
        <f t="shared" si="67"/>
        <v/>
      </c>
      <c r="CJ47" s="150"/>
      <c r="CK47" s="150" t="str">
        <f t="shared" si="68"/>
        <v/>
      </c>
      <c r="CL47" s="150"/>
      <c r="CM47" s="150" t="str">
        <f t="shared" si="69"/>
        <v/>
      </c>
      <c r="CN47" s="151"/>
      <c r="EG47" s="135" t="s">
        <v>47</v>
      </c>
      <c r="EH47" s="154" t="str">
        <f t="shared" si="33"/>
        <v xml:space="preserve">
NM si accueil 24h/24. Si renvoi sur un portable et message sur portable, point mesuré.
R</v>
      </c>
    </row>
    <row r="48" spans="1:138" s="147" customFormat="1" ht="43.5" customHeight="1" x14ac:dyDescent="0.25">
      <c r="A48" s="144"/>
      <c r="B48" s="144" t="s">
        <v>66</v>
      </c>
      <c r="C48" s="328" t="s">
        <v>111</v>
      </c>
      <c r="D48" s="176" t="s">
        <v>136</v>
      </c>
      <c r="E48" s="144"/>
      <c r="F48" s="137">
        <f>VLOOKUP(H48,Feuil1!A$1:B$5,2,0)</f>
        <v>0.1</v>
      </c>
      <c r="G48" s="144">
        <f>IF(H48="Information et Communication",1,IF(H48="Savoir-faire Savoir-être",2,IF(H48="Confort et hygiène",3,IF(H48="Qualité de la prestation",5,IF(H48="Développement Durable",4)))))</f>
        <v>1</v>
      </c>
      <c r="H48" s="291" t="s">
        <v>59</v>
      </c>
      <c r="I48" s="145" t="s">
        <v>141</v>
      </c>
      <c r="J48" s="146">
        <v>68</v>
      </c>
      <c r="K48" s="146">
        <f>IF(J48&lt;&gt;"",MAX(K$1:K47)+1,"")</f>
        <v>40</v>
      </c>
      <c r="L48" s="295" t="s">
        <v>142</v>
      </c>
      <c r="M48" s="344">
        <v>3</v>
      </c>
      <c r="N48" s="297" t="s">
        <v>0</v>
      </c>
      <c r="O48" s="298"/>
      <c r="P48" s="345" t="str">
        <f t="shared" si="32"/>
        <v>oui</v>
      </c>
      <c r="Q48" s="295" t="s">
        <v>143</v>
      </c>
      <c r="R48" s="295" t="s">
        <v>69</v>
      </c>
      <c r="S48" s="146"/>
      <c r="U48" s="148">
        <f>M48</f>
        <v>3</v>
      </c>
      <c r="V48" s="148">
        <f>IF(N48="OUI",1,IF(N48="NON",0,IF(N48="Non Mesuré","",0)))</f>
        <v>1</v>
      </c>
      <c r="W48" s="148">
        <f>IF(N48&lt;&gt;"Non Mesuré",U48*V48,"")</f>
        <v>3</v>
      </c>
      <c r="X48" s="148"/>
      <c r="Y48" s="148">
        <f>IF(N48="Non Mesuré",U48,0)</f>
        <v>0</v>
      </c>
      <c r="Z48" s="148"/>
      <c r="AA48" s="148">
        <f>U48-Y48</f>
        <v>3</v>
      </c>
      <c r="AB48" s="183"/>
      <c r="AC48" s="184"/>
      <c r="AD48" s="184"/>
      <c r="AE48" s="150">
        <f t="shared" si="16"/>
        <v>3</v>
      </c>
      <c r="AF48" s="150"/>
      <c r="AG48" s="150">
        <f t="shared" si="17"/>
        <v>0</v>
      </c>
      <c r="AH48" s="150"/>
      <c r="AI48" s="150">
        <f t="shared" si="18"/>
        <v>3</v>
      </c>
      <c r="AJ48" s="151"/>
      <c r="AK48" s="152"/>
      <c r="AL48" s="150"/>
      <c r="AM48" s="150" t="str">
        <f t="shared" si="19"/>
        <v/>
      </c>
      <c r="AN48" s="150"/>
      <c r="AO48" s="150" t="str">
        <f t="shared" si="20"/>
        <v/>
      </c>
      <c r="AP48" s="150"/>
      <c r="AQ48" s="150" t="str">
        <f t="shared" si="21"/>
        <v/>
      </c>
      <c r="AR48" s="151"/>
      <c r="AS48" s="152"/>
      <c r="AT48" s="150"/>
      <c r="AU48" s="150" t="str">
        <f t="shared" si="0"/>
        <v/>
      </c>
      <c r="AV48" s="150"/>
      <c r="AW48" s="150" t="str">
        <f t="shared" si="1"/>
        <v/>
      </c>
      <c r="AX48" s="150"/>
      <c r="AY48" s="150" t="str">
        <f>IF(G48=3,AA48,"")</f>
        <v/>
      </c>
      <c r="AZ48" s="151"/>
      <c r="BA48" s="152"/>
      <c r="BB48" s="150"/>
      <c r="BC48" s="150" t="str">
        <f t="shared" si="2"/>
        <v/>
      </c>
      <c r="BD48" s="150"/>
      <c r="BE48" s="150" t="str">
        <f t="shared" si="3"/>
        <v/>
      </c>
      <c r="BF48" s="150"/>
      <c r="BG48" s="150" t="str">
        <f>IF(G48=4,AA48,"")</f>
        <v/>
      </c>
      <c r="BH48" s="151"/>
      <c r="BI48" s="152"/>
      <c r="BJ48" s="148"/>
      <c r="BK48" s="150" t="str">
        <f t="shared" si="4"/>
        <v/>
      </c>
      <c r="BL48" s="150"/>
      <c r="BM48" s="150" t="str">
        <f t="shared" si="5"/>
        <v/>
      </c>
      <c r="BN48" s="150"/>
      <c r="BO48" s="150" t="str">
        <f>IF(G48=5,AA48,"")</f>
        <v/>
      </c>
      <c r="BP48" s="151"/>
      <c r="BQ48" s="152"/>
      <c r="BR48" s="148"/>
      <c r="BS48" s="150" t="str">
        <f t="shared" si="61"/>
        <v/>
      </c>
      <c r="BT48" s="150"/>
      <c r="BU48" s="150" t="str">
        <f t="shared" si="62"/>
        <v/>
      </c>
      <c r="BV48" s="150"/>
      <c r="BW48" s="150" t="str">
        <f t="shared" si="63"/>
        <v/>
      </c>
      <c r="BX48" s="151"/>
      <c r="BY48" s="152"/>
      <c r="BZ48" s="153"/>
      <c r="CA48" s="150" t="str">
        <f t="shared" si="64"/>
        <v/>
      </c>
      <c r="CB48" s="150"/>
      <c r="CC48" s="150" t="str">
        <f t="shared" si="65"/>
        <v/>
      </c>
      <c r="CD48" s="150"/>
      <c r="CE48" s="150" t="str">
        <f t="shared" si="66"/>
        <v/>
      </c>
      <c r="CF48" s="151"/>
      <c r="CI48" s="150" t="str">
        <f t="shared" si="67"/>
        <v/>
      </c>
      <c r="CJ48" s="150"/>
      <c r="CK48" s="150" t="str">
        <f t="shared" si="68"/>
        <v/>
      </c>
      <c r="CL48" s="150"/>
      <c r="CM48" s="150" t="str">
        <f t="shared" si="69"/>
        <v/>
      </c>
      <c r="CN48" s="151"/>
      <c r="EG48" s="135" t="s">
        <v>47</v>
      </c>
      <c r="EH48" s="154" t="str">
        <f t="shared" si="33"/>
        <v>oui
Pas de NM possible.
R</v>
      </c>
    </row>
    <row r="49" spans="1:138" s="147" customFormat="1" ht="40.5" customHeight="1" x14ac:dyDescent="0.25">
      <c r="B49" s="120" t="s">
        <v>66</v>
      </c>
      <c r="C49" s="328" t="s">
        <v>111</v>
      </c>
      <c r="D49" s="303" t="s">
        <v>136</v>
      </c>
      <c r="E49" s="120"/>
      <c r="F49" s="113">
        <v>0.1</v>
      </c>
      <c r="G49" s="113">
        <f>IF(H49="Information et Communication",1,IF(H49="Savoir-faire Savoir-être",2,IF(H49="Confort et hygiène",3,IF(H49="Qualité de la prestation",5,IF(H49="Développement Durable",4)))))</f>
        <v>1</v>
      </c>
      <c r="H49" s="294" t="s">
        <v>59</v>
      </c>
      <c r="I49" s="145" t="s">
        <v>141</v>
      </c>
      <c r="J49" s="146">
        <v>68</v>
      </c>
      <c r="K49" s="146">
        <f>IF(J49&lt;&gt;"",MAX(K$1:K48)+1,"")</f>
        <v>41</v>
      </c>
      <c r="L49" s="346" t="s">
        <v>551</v>
      </c>
      <c r="M49" s="353">
        <v>3</v>
      </c>
      <c r="N49" s="348" t="s">
        <v>0</v>
      </c>
      <c r="O49" s="349"/>
      <c r="P49" s="354"/>
      <c r="Q49" s="346" t="s">
        <v>552</v>
      </c>
      <c r="R49" s="359" t="s">
        <v>69</v>
      </c>
      <c r="S49" s="291"/>
      <c r="T49" s="190"/>
      <c r="U49" s="148">
        <f>M49</f>
        <v>3</v>
      </c>
      <c r="V49" s="148">
        <f>IF(N49="OUI",1,IF(N49="NON",0,IF(N49="Non Mesuré","",0)))</f>
        <v>1</v>
      </c>
      <c r="W49" s="148">
        <f>IF(N49&lt;&gt;"Non Mesuré",U49*V49,"")</f>
        <v>3</v>
      </c>
      <c r="X49" s="148"/>
      <c r="Y49" s="148">
        <f>IF(N49="Non Mesuré",U49,0)</f>
        <v>0</v>
      </c>
      <c r="Z49" s="148"/>
      <c r="AA49" s="148">
        <f>U49-Y49</f>
        <v>3</v>
      </c>
      <c r="AB49" s="183"/>
      <c r="AC49" s="184"/>
      <c r="AD49" s="184"/>
      <c r="AE49" s="150">
        <f t="shared" si="16"/>
        <v>3</v>
      </c>
      <c r="AF49" s="150"/>
      <c r="AG49" s="150">
        <f t="shared" si="17"/>
        <v>0</v>
      </c>
      <c r="AH49" s="150"/>
      <c r="AI49" s="150">
        <f t="shared" si="18"/>
        <v>3</v>
      </c>
      <c r="AJ49" s="151"/>
      <c r="AK49" s="152"/>
      <c r="AL49" s="150"/>
      <c r="AM49" s="150" t="str">
        <f t="shared" si="19"/>
        <v/>
      </c>
      <c r="AN49" s="150"/>
      <c r="AO49" s="150" t="str">
        <f t="shared" si="20"/>
        <v/>
      </c>
      <c r="AP49" s="150"/>
      <c r="AQ49" s="150" t="str">
        <f t="shared" si="21"/>
        <v/>
      </c>
      <c r="AR49" s="151"/>
      <c r="AS49" s="152"/>
      <c r="AT49" s="150"/>
      <c r="AU49" s="150" t="str">
        <f t="shared" si="0"/>
        <v/>
      </c>
      <c r="AV49" s="150"/>
      <c r="AW49" s="150" t="str">
        <f t="shared" si="1"/>
        <v/>
      </c>
      <c r="AX49" s="150"/>
      <c r="AY49" s="150" t="str">
        <f>IF(G49=3,AA49,"")</f>
        <v/>
      </c>
      <c r="AZ49" s="151"/>
      <c r="BA49" s="152"/>
      <c r="BB49" s="150"/>
      <c r="BC49" s="150" t="str">
        <f t="shared" si="2"/>
        <v/>
      </c>
      <c r="BD49" s="150"/>
      <c r="BE49" s="150" t="str">
        <f t="shared" si="3"/>
        <v/>
      </c>
      <c r="BF49" s="150"/>
      <c r="BG49" s="150" t="str">
        <f>IF(G49=4,AA49,"")</f>
        <v/>
      </c>
      <c r="BH49" s="151"/>
      <c r="BI49" s="152"/>
      <c r="BJ49" s="148"/>
      <c r="BK49" s="150" t="str">
        <f t="shared" si="4"/>
        <v/>
      </c>
      <c r="BL49" s="150"/>
      <c r="BM49" s="150" t="str">
        <f t="shared" si="5"/>
        <v/>
      </c>
      <c r="BN49" s="150"/>
      <c r="BO49" s="150" t="str">
        <f>IF(G49=5,AA49,"")</f>
        <v/>
      </c>
      <c r="BP49" s="151"/>
      <c r="BQ49" s="152"/>
      <c r="BR49" s="148"/>
      <c r="BS49" s="150" t="str">
        <f t="shared" ref="BS49" si="97">IF(A49=31,W49,"")</f>
        <v/>
      </c>
      <c r="BT49" s="150"/>
      <c r="BU49" s="150" t="str">
        <f t="shared" ref="BU49" si="98">IF(A49=31,Y49,"")</f>
        <v/>
      </c>
      <c r="BV49" s="150"/>
      <c r="BW49" s="150" t="str">
        <f t="shared" ref="BW49" si="99">IF(A49=31,AA49,"")</f>
        <v/>
      </c>
      <c r="BX49" s="151"/>
      <c r="BY49" s="152"/>
      <c r="BZ49" s="153"/>
      <c r="CA49" s="150" t="str">
        <f t="shared" ref="CA49" si="100">IF(A49=32,W49,"")</f>
        <v/>
      </c>
      <c r="CB49" s="150"/>
      <c r="CC49" s="150" t="str">
        <f t="shared" ref="CC49" si="101">IF(A49=32,Y49,"")</f>
        <v/>
      </c>
      <c r="CD49" s="150"/>
      <c r="CE49" s="150" t="str">
        <f t="shared" ref="CE49" si="102">IF(A49=32,AA49,"")</f>
        <v/>
      </c>
      <c r="CF49" s="151"/>
      <c r="CI49" s="150" t="str">
        <f t="shared" ref="CI49" si="103">IF(A49=33,W49,"")</f>
        <v/>
      </c>
      <c r="CJ49" s="150"/>
      <c r="CK49" s="150" t="str">
        <f t="shared" ref="CK49" si="104">IF(A49=33,Y49,"")</f>
        <v/>
      </c>
      <c r="CL49" s="150"/>
      <c r="CM49" s="150" t="str">
        <f t="shared" ref="CM49" si="105">IF(A49=33,AA49,"")</f>
        <v/>
      </c>
      <c r="CN49" s="151"/>
      <c r="EG49" s="135" t="s">
        <v>47</v>
      </c>
      <c r="EH49" s="154" t="str">
        <f t="shared" ref="EH49" si="106">CONCATENATE(P49,EG49,Q49,EG49,B49)</f>
        <v xml:space="preserve">
Bonus - Indiquer NM si non vérifié
R</v>
      </c>
    </row>
    <row r="50" spans="1:138" s="182" customFormat="1" ht="18" customHeight="1" x14ac:dyDescent="0.25">
      <c r="A50" s="173"/>
      <c r="B50" s="173"/>
      <c r="C50" s="328" t="s">
        <v>111</v>
      </c>
      <c r="D50" s="176"/>
      <c r="E50" s="173"/>
      <c r="F50" s="137" t="e">
        <f>VLOOKUP(H50,Feuil1!A$1:B$5,2,0)</f>
        <v>#N/A</v>
      </c>
      <c r="G50" s="110"/>
      <c r="H50" s="290"/>
      <c r="I50" s="174"/>
      <c r="J50" s="175"/>
      <c r="K50" s="146" t="str">
        <f>IF(J50&lt;&gt;"",MAX(K$1:K49)+1,"")</f>
        <v/>
      </c>
      <c r="L50" s="176" t="s">
        <v>144</v>
      </c>
      <c r="M50" s="177"/>
      <c r="N50" s="283"/>
      <c r="O50" s="282"/>
      <c r="P50" s="329" t="str">
        <f t="shared" si="32"/>
        <v/>
      </c>
      <c r="Q50" s="175"/>
      <c r="R50" s="178"/>
      <c r="S50" s="175"/>
      <c r="T50" s="158"/>
      <c r="U50" s="158"/>
      <c r="V50" s="158"/>
      <c r="W50" s="158"/>
      <c r="X50" s="158"/>
      <c r="Y50" s="158"/>
      <c r="Z50" s="158"/>
      <c r="AA50" s="158"/>
      <c r="AB50" s="158"/>
      <c r="AC50" s="160"/>
      <c r="AD50" s="160"/>
      <c r="AE50" s="150" t="str">
        <f t="shared" si="16"/>
        <v/>
      </c>
      <c r="AF50" s="150"/>
      <c r="AG50" s="150" t="str">
        <f t="shared" si="17"/>
        <v/>
      </c>
      <c r="AH50" s="150"/>
      <c r="AI50" s="150" t="str">
        <f t="shared" si="18"/>
        <v/>
      </c>
      <c r="AJ50" s="162"/>
      <c r="AK50" s="163"/>
      <c r="AL50" s="161"/>
      <c r="AM50" s="150" t="str">
        <f t="shared" si="19"/>
        <v/>
      </c>
      <c r="AN50" s="150"/>
      <c r="AO50" s="150" t="str">
        <f t="shared" si="20"/>
        <v/>
      </c>
      <c r="AP50" s="150"/>
      <c r="AQ50" s="150" t="str">
        <f t="shared" si="21"/>
        <v/>
      </c>
      <c r="AR50" s="162"/>
      <c r="AS50" s="163"/>
      <c r="AT50" s="161"/>
      <c r="AU50" s="150" t="str">
        <f t="shared" si="0"/>
        <v/>
      </c>
      <c r="AV50" s="150"/>
      <c r="AW50" s="150" t="str">
        <f t="shared" si="1"/>
        <v/>
      </c>
      <c r="AX50" s="150"/>
      <c r="AY50" s="161"/>
      <c r="AZ50" s="162"/>
      <c r="BA50" s="163"/>
      <c r="BB50" s="161"/>
      <c r="BC50" s="150" t="str">
        <f t="shared" si="2"/>
        <v/>
      </c>
      <c r="BD50" s="150"/>
      <c r="BE50" s="150" t="str">
        <f t="shared" si="3"/>
        <v/>
      </c>
      <c r="BF50" s="150"/>
      <c r="BG50" s="161"/>
      <c r="BH50" s="162"/>
      <c r="BI50" s="163"/>
      <c r="BJ50" s="158"/>
      <c r="BK50" s="150" t="str">
        <f t="shared" si="4"/>
        <v/>
      </c>
      <c r="BL50" s="150"/>
      <c r="BM50" s="150" t="str">
        <f t="shared" si="5"/>
        <v/>
      </c>
      <c r="BN50" s="150"/>
      <c r="BO50" s="161"/>
      <c r="BP50" s="162"/>
      <c r="BQ50" s="163"/>
      <c r="BR50" s="158"/>
      <c r="BS50" s="161" t="str">
        <f t="shared" si="61"/>
        <v/>
      </c>
      <c r="BT50" s="161"/>
      <c r="BU50" s="161" t="str">
        <f t="shared" si="62"/>
        <v/>
      </c>
      <c r="BV50" s="161"/>
      <c r="BW50" s="161" t="str">
        <f t="shared" si="63"/>
        <v/>
      </c>
      <c r="BX50" s="162"/>
      <c r="BY50" s="163"/>
      <c r="BZ50" s="164"/>
      <c r="CA50" s="161" t="str">
        <f t="shared" si="64"/>
        <v/>
      </c>
      <c r="CB50" s="161"/>
      <c r="CC50" s="161" t="str">
        <f t="shared" si="65"/>
        <v/>
      </c>
      <c r="CD50" s="161"/>
      <c r="CE50" s="161" t="str">
        <f t="shared" si="66"/>
        <v/>
      </c>
      <c r="CF50" s="162"/>
      <c r="CG50" s="165"/>
      <c r="CH50" s="165"/>
      <c r="CI50" s="161" t="str">
        <f t="shared" si="67"/>
        <v/>
      </c>
      <c r="CJ50" s="161"/>
      <c r="CK50" s="161" t="str">
        <f t="shared" si="68"/>
        <v/>
      </c>
      <c r="CL50" s="161"/>
      <c r="CM50" s="161" t="str">
        <f t="shared" si="69"/>
        <v/>
      </c>
      <c r="CN50" s="162"/>
      <c r="CO50" s="165"/>
      <c r="EG50" s="135" t="s">
        <v>47</v>
      </c>
      <c r="EH50" s="154" t="str">
        <f t="shared" si="33"/>
        <v xml:space="preserve">
</v>
      </c>
    </row>
    <row r="51" spans="1:138" s="147" customFormat="1" ht="62.25" customHeight="1" x14ac:dyDescent="0.25">
      <c r="A51" s="144"/>
      <c r="B51" s="144" t="s">
        <v>58</v>
      </c>
      <c r="C51" s="328" t="s">
        <v>111</v>
      </c>
      <c r="D51" s="176" t="s">
        <v>144</v>
      </c>
      <c r="E51" s="144"/>
      <c r="F51" s="137">
        <f>VLOOKUP(H51,Feuil1!A$1:B$5,2,0)</f>
        <v>0.35</v>
      </c>
      <c r="G51" s="144">
        <f>IF(H51="Information et Communication",1,IF(H51="Savoir-faire Savoir-être",2,IF(H51="Confort et hygiène",3,IF(H51="Qualité de la prestation",5,IF(H51="Développement Durable",4)))))</f>
        <v>2</v>
      </c>
      <c r="H51" s="291" t="s">
        <v>114</v>
      </c>
      <c r="I51" s="145" t="s">
        <v>145</v>
      </c>
      <c r="J51" s="146">
        <v>10</v>
      </c>
      <c r="K51" s="146">
        <f>IF(J51&lt;&gt;"",MAX(K$1:K50)+1,"")</f>
        <v>42</v>
      </c>
      <c r="L51" s="339" t="s">
        <v>146</v>
      </c>
      <c r="M51" s="340">
        <v>3</v>
      </c>
      <c r="N51" s="341" t="s">
        <v>0</v>
      </c>
      <c r="O51" s="342"/>
      <c r="P51" s="343" t="str">
        <f t="shared" si="32"/>
        <v>oui</v>
      </c>
      <c r="Q51" s="339" t="s">
        <v>147</v>
      </c>
      <c r="R51" s="295" t="s">
        <v>69</v>
      </c>
      <c r="S51" s="146"/>
      <c r="U51" s="148">
        <f>M51</f>
        <v>3</v>
      </c>
      <c r="V51" s="148">
        <f>IF(N51="OUI",1,IF(N51="NON",0,IF(N51="Non Mesuré","",0)))</f>
        <v>1</v>
      </c>
      <c r="W51" s="148">
        <f>IF(N51&lt;&gt;"Non Mesuré",U51*V51,"")</f>
        <v>3</v>
      </c>
      <c r="X51" s="148"/>
      <c r="Y51" s="148">
        <f>IF(N51="Non Mesuré",U51,0)</f>
        <v>0</v>
      </c>
      <c r="Z51" s="148"/>
      <c r="AA51" s="148">
        <f>U51-Y51</f>
        <v>3</v>
      </c>
      <c r="AB51" s="148"/>
      <c r="AC51" s="149"/>
      <c r="AD51" s="149"/>
      <c r="AE51" s="150" t="str">
        <f t="shared" si="16"/>
        <v/>
      </c>
      <c r="AF51" s="150"/>
      <c r="AG51" s="150" t="str">
        <f t="shared" si="17"/>
        <v/>
      </c>
      <c r="AH51" s="150"/>
      <c r="AI51" s="150" t="str">
        <f t="shared" si="18"/>
        <v/>
      </c>
      <c r="AJ51" s="151"/>
      <c r="AK51" s="152"/>
      <c r="AL51" s="150"/>
      <c r="AM51" s="150">
        <f t="shared" si="19"/>
        <v>3</v>
      </c>
      <c r="AN51" s="150"/>
      <c r="AO51" s="150">
        <f t="shared" si="20"/>
        <v>0</v>
      </c>
      <c r="AP51" s="150"/>
      <c r="AQ51" s="150">
        <f t="shared" si="21"/>
        <v>3</v>
      </c>
      <c r="AR51" s="151"/>
      <c r="AS51" s="152"/>
      <c r="AT51" s="150"/>
      <c r="AU51" s="150" t="str">
        <f t="shared" si="0"/>
        <v/>
      </c>
      <c r="AV51" s="150"/>
      <c r="AW51" s="150" t="str">
        <f t="shared" si="1"/>
        <v/>
      </c>
      <c r="AX51" s="150"/>
      <c r="AY51" s="150" t="str">
        <f t="shared" ref="AY51:AY56" si="107">IF(G51=3,AA51,"")</f>
        <v/>
      </c>
      <c r="AZ51" s="151"/>
      <c r="BA51" s="152"/>
      <c r="BB51" s="150"/>
      <c r="BC51" s="150" t="str">
        <f t="shared" si="2"/>
        <v/>
      </c>
      <c r="BD51" s="150"/>
      <c r="BE51" s="150" t="str">
        <f t="shared" si="3"/>
        <v/>
      </c>
      <c r="BF51" s="150"/>
      <c r="BG51" s="150" t="str">
        <f t="shared" ref="BG51:BG56" si="108">IF(G51=4,AA51,"")</f>
        <v/>
      </c>
      <c r="BH51" s="151"/>
      <c r="BI51" s="152"/>
      <c r="BJ51" s="148"/>
      <c r="BK51" s="150" t="str">
        <f t="shared" si="4"/>
        <v/>
      </c>
      <c r="BL51" s="150"/>
      <c r="BM51" s="150" t="str">
        <f t="shared" si="5"/>
        <v/>
      </c>
      <c r="BN51" s="150"/>
      <c r="BO51" s="150" t="str">
        <f t="shared" ref="BO51:BO56" si="109">IF(G51=5,AA51,"")</f>
        <v/>
      </c>
      <c r="BP51" s="151"/>
      <c r="BQ51" s="152"/>
      <c r="BR51" s="148"/>
      <c r="BS51" s="150" t="str">
        <f t="shared" si="61"/>
        <v/>
      </c>
      <c r="BT51" s="150"/>
      <c r="BU51" s="150" t="str">
        <f t="shared" si="62"/>
        <v/>
      </c>
      <c r="BV51" s="150"/>
      <c r="BW51" s="150" t="str">
        <f t="shared" si="63"/>
        <v/>
      </c>
      <c r="BX51" s="151"/>
      <c r="BY51" s="152"/>
      <c r="BZ51" s="153"/>
      <c r="CA51" s="150" t="str">
        <f t="shared" si="64"/>
        <v/>
      </c>
      <c r="CB51" s="150"/>
      <c r="CC51" s="150" t="str">
        <f t="shared" si="65"/>
        <v/>
      </c>
      <c r="CD51" s="150"/>
      <c r="CE51" s="150" t="str">
        <f t="shared" si="66"/>
        <v/>
      </c>
      <c r="CF51" s="151"/>
      <c r="CI51" s="150" t="str">
        <f t="shared" si="67"/>
        <v/>
      </c>
      <c r="CJ51" s="150"/>
      <c r="CK51" s="150" t="str">
        <f t="shared" si="68"/>
        <v/>
      </c>
      <c r="CL51" s="150"/>
      <c r="CM51" s="150" t="str">
        <f t="shared" si="69"/>
        <v/>
      </c>
      <c r="CN51" s="151"/>
      <c r="EG51" s="135" t="s">
        <v>47</v>
      </c>
      <c r="EH51" s="154" t="str">
        <f t="shared" si="33"/>
        <v>oui
Pas de NM possible. L'auditeur fait une demande d'informations par mail en intégrant une requête spécifique. Exemple : présence d'un parking, présence d'un animal, etc. A minima, la réponse personnalisée reprend le nom du client et comprend les coordonnées de l'établissement. 
NR</v>
      </c>
    </row>
    <row r="52" spans="1:138" s="147" customFormat="1" ht="63.75" customHeight="1" x14ac:dyDescent="0.25">
      <c r="A52" s="144"/>
      <c r="B52" s="144" t="s">
        <v>58</v>
      </c>
      <c r="C52" s="328" t="s">
        <v>111</v>
      </c>
      <c r="D52" s="176" t="s">
        <v>144</v>
      </c>
      <c r="E52" s="144"/>
      <c r="F52" s="137">
        <f>VLOOKUP(H52,Feuil1!A$1:B$5,2,0)</f>
        <v>0.35</v>
      </c>
      <c r="G52" s="144">
        <f>IF(H52="Information et Communication",1,IF(H52="Savoir-faire Savoir-être",2,IF(H52="Confort et hygiène",3,IF(H52="Qualité de la prestation",5,IF(H52="Développement Durable",4)))))</f>
        <v>2</v>
      </c>
      <c r="H52" s="291" t="s">
        <v>114</v>
      </c>
      <c r="I52" s="145" t="s">
        <v>145</v>
      </c>
      <c r="J52" s="146">
        <v>10</v>
      </c>
      <c r="K52" s="146">
        <f>IF(J52&lt;&gt;"",MAX(K$1:K51)+1,"")</f>
        <v>43</v>
      </c>
      <c r="L52" s="295" t="s">
        <v>537</v>
      </c>
      <c r="M52" s="344">
        <v>3</v>
      </c>
      <c r="N52" s="297" t="s">
        <v>0</v>
      </c>
      <c r="O52" s="298"/>
      <c r="P52" s="345" t="str">
        <f t="shared" ref="P52" si="110">IF(ISERROR(SEARCH("Pas de NM possible",Q52)),"","oui")</f>
        <v>oui</v>
      </c>
      <c r="Q52" s="295" t="s">
        <v>147</v>
      </c>
      <c r="R52" s="295" t="s">
        <v>69</v>
      </c>
      <c r="S52" s="146"/>
      <c r="U52" s="148">
        <f>M52</f>
        <v>3</v>
      </c>
      <c r="V52" s="148">
        <f>IF(N52="OUI",1,IF(N52="NON",0,IF(N52="Non Mesuré","",0)))</f>
        <v>1</v>
      </c>
      <c r="W52" s="148">
        <f>IF(N52&lt;&gt;"Non Mesuré",U52*V52,"")</f>
        <v>3</v>
      </c>
      <c r="X52" s="148"/>
      <c r="Y52" s="148">
        <f>IF(N52="Non Mesuré",U52,0)</f>
        <v>0</v>
      </c>
      <c r="Z52" s="148"/>
      <c r="AA52" s="148">
        <f>U52-Y52</f>
        <v>3</v>
      </c>
      <c r="AB52" s="148"/>
      <c r="AC52" s="149"/>
      <c r="AD52" s="149"/>
      <c r="AE52" s="150" t="str">
        <f t="shared" si="16"/>
        <v/>
      </c>
      <c r="AF52" s="150"/>
      <c r="AG52" s="150" t="str">
        <f t="shared" si="17"/>
        <v/>
      </c>
      <c r="AH52" s="150"/>
      <c r="AI52" s="150" t="str">
        <f t="shared" si="18"/>
        <v/>
      </c>
      <c r="AJ52" s="151"/>
      <c r="AK52" s="152"/>
      <c r="AL52" s="150"/>
      <c r="AM52" s="150">
        <f t="shared" si="19"/>
        <v>3</v>
      </c>
      <c r="AN52" s="150"/>
      <c r="AO52" s="150">
        <f t="shared" si="20"/>
        <v>0</v>
      </c>
      <c r="AP52" s="150"/>
      <c r="AQ52" s="150">
        <f t="shared" si="21"/>
        <v>3</v>
      </c>
      <c r="AR52" s="151"/>
      <c r="AS52" s="152"/>
      <c r="AT52" s="150"/>
      <c r="AU52" s="150" t="str">
        <f t="shared" si="0"/>
        <v/>
      </c>
      <c r="AV52" s="150"/>
      <c r="AW52" s="150" t="str">
        <f t="shared" si="1"/>
        <v/>
      </c>
      <c r="AX52" s="150"/>
      <c r="AY52" s="150" t="str">
        <f t="shared" si="107"/>
        <v/>
      </c>
      <c r="AZ52" s="151"/>
      <c r="BA52" s="152"/>
      <c r="BB52" s="150"/>
      <c r="BC52" s="150" t="str">
        <f t="shared" si="2"/>
        <v/>
      </c>
      <c r="BD52" s="150"/>
      <c r="BE52" s="150" t="str">
        <f t="shared" si="3"/>
        <v/>
      </c>
      <c r="BF52" s="150"/>
      <c r="BG52" s="150" t="str">
        <f t="shared" si="108"/>
        <v/>
      </c>
      <c r="BH52" s="151"/>
      <c r="BI52" s="152"/>
      <c r="BJ52" s="148"/>
      <c r="BK52" s="150" t="str">
        <f t="shared" si="4"/>
        <v/>
      </c>
      <c r="BL52" s="150"/>
      <c r="BM52" s="150" t="str">
        <f t="shared" si="5"/>
        <v/>
      </c>
      <c r="BN52" s="150"/>
      <c r="BO52" s="150" t="str">
        <f t="shared" si="109"/>
        <v/>
      </c>
      <c r="BP52" s="151"/>
      <c r="BQ52" s="152"/>
      <c r="BR52" s="148"/>
      <c r="BS52" s="150" t="str">
        <f t="shared" ref="BS52" si="111">IF(A52=31,W52,"")</f>
        <v/>
      </c>
      <c r="BT52" s="150"/>
      <c r="BU52" s="150" t="str">
        <f t="shared" ref="BU52" si="112">IF(A52=31,Y52,"")</f>
        <v/>
      </c>
      <c r="BV52" s="150"/>
      <c r="BW52" s="150" t="str">
        <f t="shared" ref="BW52" si="113">IF(A52=31,AA52,"")</f>
        <v/>
      </c>
      <c r="BX52" s="151"/>
      <c r="BY52" s="152"/>
      <c r="BZ52" s="153"/>
      <c r="CA52" s="150" t="str">
        <f t="shared" ref="CA52" si="114">IF(A52=32,W52,"")</f>
        <v/>
      </c>
      <c r="CB52" s="150"/>
      <c r="CC52" s="150" t="str">
        <f t="shared" ref="CC52" si="115">IF(A52=32,Y52,"")</f>
        <v/>
      </c>
      <c r="CD52" s="150"/>
      <c r="CE52" s="150" t="str">
        <f t="shared" ref="CE52" si="116">IF(A52=32,AA52,"")</f>
        <v/>
      </c>
      <c r="CF52" s="151"/>
      <c r="CI52" s="150" t="str">
        <f t="shared" ref="CI52" si="117">IF(A52=33,W52,"")</f>
        <v/>
      </c>
      <c r="CJ52" s="150"/>
      <c r="CK52" s="150" t="str">
        <f t="shared" ref="CK52" si="118">IF(A52=33,Y52,"")</f>
        <v/>
      </c>
      <c r="CL52" s="150"/>
      <c r="CM52" s="150" t="str">
        <f t="shared" ref="CM52" si="119">IF(A52=33,AA52,"")</f>
        <v/>
      </c>
      <c r="CN52" s="151"/>
      <c r="EG52" s="135" t="s">
        <v>47</v>
      </c>
      <c r="EH52" s="154" t="str">
        <f>CONCATENATE(P52,EG52,Q52,EG52,B54)</f>
        <v>oui
Pas de NM possible. L'auditeur fait une demande d'informations par mail en intégrant une requête spécifique. Exemple : présence d'un parking, présence d'un animal, etc. A minima, la réponse personnalisée reprend le nom du client et comprend les coordonnées de l'établissement. 
NR</v>
      </c>
    </row>
    <row r="53" spans="1:138" s="147" customFormat="1" ht="32.25" customHeight="1" x14ac:dyDescent="0.25">
      <c r="A53" s="144"/>
      <c r="B53" s="144" t="s">
        <v>58</v>
      </c>
      <c r="C53" s="328" t="s">
        <v>111</v>
      </c>
      <c r="D53" s="176" t="s">
        <v>144</v>
      </c>
      <c r="E53" s="144"/>
      <c r="F53" s="137">
        <f>VLOOKUP(H53,Feuil1!A$1:B$5,2,0)</f>
        <v>0.1</v>
      </c>
      <c r="G53" s="144">
        <f>IF(H53="Information et Communication",1,IF(H53="Savoir-faire Savoir-être",2,IF(H53="Confort et hygiène",3,IF(H53="Qualité de la prestation",5,IF(H53="Développement Durable",4)))))</f>
        <v>1</v>
      </c>
      <c r="H53" s="291" t="s">
        <v>59</v>
      </c>
      <c r="I53" s="145" t="s">
        <v>85</v>
      </c>
      <c r="J53" s="146">
        <v>2</v>
      </c>
      <c r="K53" s="146">
        <f>IF(J53&lt;&gt;"",MAX(K$1:K52)+1,"")</f>
        <v>44</v>
      </c>
      <c r="L53" s="295" t="s">
        <v>148</v>
      </c>
      <c r="M53" s="344">
        <v>1</v>
      </c>
      <c r="N53" s="297" t="s">
        <v>0</v>
      </c>
      <c r="O53" s="298"/>
      <c r="P53" s="345" t="str">
        <f t="shared" si="32"/>
        <v/>
      </c>
      <c r="Q53" s="295" t="s">
        <v>149</v>
      </c>
      <c r="R53" s="295" t="s">
        <v>69</v>
      </c>
      <c r="S53" s="146"/>
      <c r="U53" s="148">
        <f>M53</f>
        <v>1</v>
      </c>
      <c r="V53" s="148">
        <f>IF(N53="OUI",1,IF(N53="NON",0,IF(N53="Non Mesuré","",0)))</f>
        <v>1</v>
      </c>
      <c r="W53" s="148">
        <f>IF(N53&lt;&gt;"Non Mesuré",U53*V53,"")</f>
        <v>1</v>
      </c>
      <c r="X53" s="148"/>
      <c r="Y53" s="148">
        <f>IF(N53="Non Mesuré",U53,0)</f>
        <v>0</v>
      </c>
      <c r="Z53" s="148"/>
      <c r="AA53" s="148">
        <f>U53-Y53</f>
        <v>1</v>
      </c>
      <c r="AB53" s="148"/>
      <c r="AC53" s="149"/>
      <c r="AD53" s="149"/>
      <c r="AE53" s="150">
        <f t="shared" si="16"/>
        <v>1</v>
      </c>
      <c r="AF53" s="150"/>
      <c r="AG53" s="150">
        <f t="shared" si="17"/>
        <v>0</v>
      </c>
      <c r="AH53" s="150"/>
      <c r="AI53" s="150">
        <f t="shared" si="18"/>
        <v>1</v>
      </c>
      <c r="AJ53" s="151"/>
      <c r="AK53" s="152"/>
      <c r="AL53" s="150"/>
      <c r="AM53" s="150" t="str">
        <f t="shared" si="19"/>
        <v/>
      </c>
      <c r="AN53" s="150"/>
      <c r="AO53" s="150" t="str">
        <f t="shared" si="20"/>
        <v/>
      </c>
      <c r="AP53" s="150"/>
      <c r="AQ53" s="150" t="str">
        <f t="shared" si="21"/>
        <v/>
      </c>
      <c r="AR53" s="151"/>
      <c r="AS53" s="152"/>
      <c r="AT53" s="150"/>
      <c r="AU53" s="150" t="str">
        <f t="shared" si="0"/>
        <v/>
      </c>
      <c r="AV53" s="150"/>
      <c r="AW53" s="150" t="str">
        <f t="shared" si="1"/>
        <v/>
      </c>
      <c r="AX53" s="150"/>
      <c r="AY53" s="150" t="str">
        <f t="shared" si="107"/>
        <v/>
      </c>
      <c r="AZ53" s="151"/>
      <c r="BA53" s="152"/>
      <c r="BB53" s="150"/>
      <c r="BC53" s="150" t="str">
        <f t="shared" si="2"/>
        <v/>
      </c>
      <c r="BD53" s="150"/>
      <c r="BE53" s="150" t="str">
        <f t="shared" si="3"/>
        <v/>
      </c>
      <c r="BF53" s="150"/>
      <c r="BG53" s="150" t="str">
        <f t="shared" si="108"/>
        <v/>
      </c>
      <c r="BH53" s="151"/>
      <c r="BI53" s="152"/>
      <c r="BJ53" s="148"/>
      <c r="BK53" s="150" t="str">
        <f t="shared" si="4"/>
        <v/>
      </c>
      <c r="BL53" s="150"/>
      <c r="BM53" s="150" t="str">
        <f t="shared" si="5"/>
        <v/>
      </c>
      <c r="BN53" s="150"/>
      <c r="BO53" s="150" t="str">
        <f t="shared" si="109"/>
        <v/>
      </c>
      <c r="BP53" s="151"/>
      <c r="BQ53" s="152"/>
      <c r="BR53" s="148"/>
      <c r="BS53" s="150" t="str">
        <f>IF(A53=31,W53,"")</f>
        <v/>
      </c>
      <c r="BT53" s="150"/>
      <c r="BU53" s="150" t="str">
        <f>IF(A53=31,Y53,"")</f>
        <v/>
      </c>
      <c r="BV53" s="150"/>
      <c r="BW53" s="150" t="str">
        <f>IF(A53=31,AA53,"")</f>
        <v/>
      </c>
      <c r="BX53" s="151"/>
      <c r="BY53" s="152"/>
      <c r="BZ53" s="153"/>
      <c r="CA53" s="150" t="str">
        <f>IF(A53=32,W53,"")</f>
        <v/>
      </c>
      <c r="CB53" s="150"/>
      <c r="CC53" s="150" t="str">
        <f>IF(A53=32,Y53,"")</f>
        <v/>
      </c>
      <c r="CD53" s="150"/>
      <c r="CE53" s="150" t="str">
        <f>IF(A53=32,AA53,"")</f>
        <v/>
      </c>
      <c r="CF53" s="151"/>
      <c r="CI53" s="150" t="str">
        <f>IF(A53=33,W53,"")</f>
        <v/>
      </c>
      <c r="CJ53" s="150"/>
      <c r="CK53" s="150" t="str">
        <f>IF(A53=33,Y53,"")</f>
        <v/>
      </c>
      <c r="CL53" s="150"/>
      <c r="CM53" s="150" t="str">
        <f>IF(A53=33,AA53,"")</f>
        <v/>
      </c>
      <c r="CN53" s="151"/>
      <c r="EG53" s="135" t="s">
        <v>47</v>
      </c>
      <c r="EH53" s="154" t="str">
        <f t="shared" si="33"/>
        <v xml:space="preserve">
Item noté NM en cas d'adhésion.
NR</v>
      </c>
    </row>
    <row r="54" spans="1:138" s="147" customFormat="1" ht="33.75" customHeight="1" x14ac:dyDescent="0.25">
      <c r="A54" s="144"/>
      <c r="B54" s="144" t="s">
        <v>58</v>
      </c>
      <c r="C54" s="328" t="s">
        <v>111</v>
      </c>
      <c r="D54" s="176" t="s">
        <v>144</v>
      </c>
      <c r="E54" s="144"/>
      <c r="F54" s="137">
        <f>VLOOKUP(H54,Feuil1!A$1:B$5,2,0)</f>
        <v>0.35</v>
      </c>
      <c r="G54" s="144">
        <f>IF(H54="Information et Communication",1,IF(H54="Savoir-faire Savoir-être",2,IF(H54="Confort et hygiène",3,IF(H54="Qualité de la prestation",5,IF(H54="Développement Durable",4)))))</f>
        <v>2</v>
      </c>
      <c r="H54" s="291" t="s">
        <v>114</v>
      </c>
      <c r="I54" s="145" t="s">
        <v>145</v>
      </c>
      <c r="J54" s="146">
        <v>10</v>
      </c>
      <c r="K54" s="146">
        <f>IF(J54&lt;&gt;"",MAX(K$1:K53)+1,"")</f>
        <v>45</v>
      </c>
      <c r="L54" s="295" t="s">
        <v>150</v>
      </c>
      <c r="M54" s="344">
        <v>3</v>
      </c>
      <c r="N54" s="297" t="s">
        <v>0</v>
      </c>
      <c r="O54" s="298"/>
      <c r="P54" s="345" t="str">
        <f t="shared" si="32"/>
        <v>oui</v>
      </c>
      <c r="Q54" s="295" t="s">
        <v>151</v>
      </c>
      <c r="R54" s="295" t="s">
        <v>69</v>
      </c>
      <c r="S54" s="146"/>
      <c r="U54" s="148">
        <f>M54</f>
        <v>3</v>
      </c>
      <c r="V54" s="148">
        <f>IF(N54="OUI",1,IF(N54="NON",0,IF(N54="Non Mesuré","",0)))</f>
        <v>1</v>
      </c>
      <c r="W54" s="148">
        <f>IF(N54&lt;&gt;"Non Mesuré",U54*V54,"")</f>
        <v>3</v>
      </c>
      <c r="X54" s="148"/>
      <c r="Y54" s="148">
        <f>IF(N54="Non Mesuré",U54,0)</f>
        <v>0</v>
      </c>
      <c r="Z54" s="148"/>
      <c r="AA54" s="148">
        <f>U54-Y54</f>
        <v>3</v>
      </c>
      <c r="AB54" s="148"/>
      <c r="AC54" s="149"/>
      <c r="AD54" s="149"/>
      <c r="AE54" s="150" t="str">
        <f t="shared" si="16"/>
        <v/>
      </c>
      <c r="AF54" s="150"/>
      <c r="AG54" s="150" t="str">
        <f t="shared" si="17"/>
        <v/>
      </c>
      <c r="AH54" s="150"/>
      <c r="AI54" s="150" t="str">
        <f t="shared" si="18"/>
        <v/>
      </c>
      <c r="AJ54" s="151"/>
      <c r="AK54" s="152"/>
      <c r="AL54" s="150"/>
      <c r="AM54" s="150">
        <f t="shared" si="19"/>
        <v>3</v>
      </c>
      <c r="AN54" s="150"/>
      <c r="AO54" s="150">
        <f t="shared" si="20"/>
        <v>0</v>
      </c>
      <c r="AP54" s="150"/>
      <c r="AQ54" s="150">
        <f t="shared" si="21"/>
        <v>3</v>
      </c>
      <c r="AR54" s="151"/>
      <c r="AS54" s="152"/>
      <c r="AT54" s="150"/>
      <c r="AU54" s="150" t="str">
        <f t="shared" si="0"/>
        <v/>
      </c>
      <c r="AV54" s="150"/>
      <c r="AW54" s="150" t="str">
        <f t="shared" si="1"/>
        <v/>
      </c>
      <c r="AX54" s="150"/>
      <c r="AY54" s="150" t="str">
        <f t="shared" si="107"/>
        <v/>
      </c>
      <c r="AZ54" s="151"/>
      <c r="BA54" s="152"/>
      <c r="BB54" s="150"/>
      <c r="BC54" s="150" t="str">
        <f t="shared" si="2"/>
        <v/>
      </c>
      <c r="BD54" s="150"/>
      <c r="BE54" s="150" t="str">
        <f t="shared" si="3"/>
        <v/>
      </c>
      <c r="BF54" s="150"/>
      <c r="BG54" s="150" t="str">
        <f t="shared" si="108"/>
        <v/>
      </c>
      <c r="BH54" s="151"/>
      <c r="BI54" s="152"/>
      <c r="BJ54" s="148"/>
      <c r="BK54" s="150" t="str">
        <f t="shared" si="4"/>
        <v/>
      </c>
      <c r="BL54" s="150"/>
      <c r="BM54" s="150" t="str">
        <f t="shared" si="5"/>
        <v/>
      </c>
      <c r="BN54" s="150"/>
      <c r="BO54" s="150" t="str">
        <f t="shared" si="109"/>
        <v/>
      </c>
      <c r="BP54" s="151"/>
      <c r="BQ54" s="152"/>
      <c r="BR54" s="148"/>
      <c r="BS54" s="150" t="str">
        <f t="shared" si="61"/>
        <v/>
      </c>
      <c r="BT54" s="150"/>
      <c r="BU54" s="150" t="str">
        <f t="shared" si="62"/>
        <v/>
      </c>
      <c r="BV54" s="150"/>
      <c r="BW54" s="150" t="str">
        <f t="shared" si="63"/>
        <v/>
      </c>
      <c r="BX54" s="151"/>
      <c r="BY54" s="152"/>
      <c r="BZ54" s="153"/>
      <c r="CA54" s="150" t="str">
        <f t="shared" si="64"/>
        <v/>
      </c>
      <c r="CB54" s="150"/>
      <c r="CC54" s="150" t="str">
        <f t="shared" si="65"/>
        <v/>
      </c>
      <c r="CD54" s="150"/>
      <c r="CE54" s="150" t="str">
        <f t="shared" si="66"/>
        <v/>
      </c>
      <c r="CF54" s="151"/>
      <c r="CI54" s="150" t="str">
        <f t="shared" si="67"/>
        <v/>
      </c>
      <c r="CJ54" s="150"/>
      <c r="CK54" s="150" t="str">
        <f t="shared" si="68"/>
        <v/>
      </c>
      <c r="CL54" s="150"/>
      <c r="CM54" s="150" t="str">
        <f t="shared" si="69"/>
        <v/>
      </c>
      <c r="CN54" s="151"/>
      <c r="EG54" s="135" t="s">
        <v>47</v>
      </c>
      <c r="EH54" s="154" t="e">
        <f>CONCATENATE(P54,EG54,Q54,EG54,#REF!)</f>
        <v>#REF!</v>
      </c>
    </row>
    <row r="55" spans="1:138" s="147" customFormat="1" ht="47.25" customHeight="1" x14ac:dyDescent="0.25">
      <c r="A55" s="144"/>
      <c r="B55" s="144" t="s">
        <v>58</v>
      </c>
      <c r="C55" s="330" t="s">
        <v>111</v>
      </c>
      <c r="D55" s="303" t="s">
        <v>144</v>
      </c>
      <c r="E55" s="144"/>
      <c r="F55" s="113">
        <v>0.35</v>
      </c>
      <c r="G55" s="113">
        <f t="shared" ref="G55" si="120">IF(H55="Information et Communication",1,IF(H55="Savoir-faire Savoir-être",2,IF(H55="Confort et hygiène",3,IF(H55="Qualité de la prestation",5,IF(H55="Développement Durable",4)))))</f>
        <v>2</v>
      </c>
      <c r="H55" s="291" t="s">
        <v>114</v>
      </c>
      <c r="I55" s="145" t="s">
        <v>145</v>
      </c>
      <c r="J55" s="146">
        <v>10</v>
      </c>
      <c r="K55" s="146">
        <f>IF(J55&lt;&gt;"",MAX(K$1:K54)+1,"")</f>
        <v>46</v>
      </c>
      <c r="L55" s="346" t="s">
        <v>607</v>
      </c>
      <c r="M55" s="347">
        <v>1</v>
      </c>
      <c r="N55" s="348" t="s">
        <v>0</v>
      </c>
      <c r="O55" s="349"/>
      <c r="P55" s="354" t="str">
        <f t="shared" si="32"/>
        <v/>
      </c>
      <c r="Q55" s="346" t="s">
        <v>552</v>
      </c>
      <c r="R55" s="358" t="s">
        <v>69</v>
      </c>
      <c r="S55" s="291"/>
      <c r="T55" s="190"/>
      <c r="U55" s="148">
        <f>M55</f>
        <v>1</v>
      </c>
      <c r="V55" s="148">
        <f>IF(N55="OUI",1,IF(N55="NON",0,IF(N55="Non Mesuré","",0)))</f>
        <v>1</v>
      </c>
      <c r="W55" s="148">
        <f>IF(N55&lt;&gt;"Non Mesuré",U55*V55,"")</f>
        <v>1</v>
      </c>
      <c r="X55" s="148"/>
      <c r="Y55" s="148">
        <f>IF(N55="Non Mesuré",U55,0)</f>
        <v>0</v>
      </c>
      <c r="Z55" s="148"/>
      <c r="AA55" s="148">
        <f>U55-Y55</f>
        <v>1</v>
      </c>
      <c r="AB55" s="148"/>
      <c r="AC55" s="149"/>
      <c r="AD55" s="149"/>
      <c r="AE55" s="150" t="str">
        <f t="shared" si="16"/>
        <v/>
      </c>
      <c r="AF55" s="150"/>
      <c r="AG55" s="150" t="str">
        <f t="shared" si="17"/>
        <v/>
      </c>
      <c r="AH55" s="150"/>
      <c r="AI55" s="150" t="str">
        <f t="shared" si="18"/>
        <v/>
      </c>
      <c r="AJ55" s="151"/>
      <c r="AK55" s="152"/>
      <c r="AL55" s="150"/>
      <c r="AM55" s="150">
        <f t="shared" si="19"/>
        <v>1</v>
      </c>
      <c r="AN55" s="150"/>
      <c r="AO55" s="150">
        <f t="shared" si="20"/>
        <v>0</v>
      </c>
      <c r="AP55" s="150"/>
      <c r="AQ55" s="150">
        <f t="shared" si="21"/>
        <v>1</v>
      </c>
      <c r="AR55" s="151"/>
      <c r="AS55" s="152"/>
      <c r="AT55" s="150"/>
      <c r="AU55" s="150" t="str">
        <f t="shared" si="0"/>
        <v/>
      </c>
      <c r="AV55" s="150"/>
      <c r="AW55" s="150" t="str">
        <f t="shared" si="1"/>
        <v/>
      </c>
      <c r="AX55" s="150"/>
      <c r="AY55" s="150" t="str">
        <f t="shared" si="107"/>
        <v/>
      </c>
      <c r="AZ55" s="151"/>
      <c r="BA55" s="152"/>
      <c r="BB55" s="150"/>
      <c r="BC55" s="150" t="str">
        <f t="shared" si="2"/>
        <v/>
      </c>
      <c r="BD55" s="150"/>
      <c r="BE55" s="150" t="str">
        <f t="shared" si="3"/>
        <v/>
      </c>
      <c r="BF55" s="150"/>
      <c r="BG55" s="150" t="str">
        <f t="shared" si="108"/>
        <v/>
      </c>
      <c r="BH55" s="151"/>
      <c r="BI55" s="152"/>
      <c r="BJ55" s="148"/>
      <c r="BK55" s="150" t="str">
        <f t="shared" si="4"/>
        <v/>
      </c>
      <c r="BL55" s="150"/>
      <c r="BM55" s="150" t="str">
        <f t="shared" si="5"/>
        <v/>
      </c>
      <c r="BN55" s="150"/>
      <c r="BO55" s="150" t="str">
        <f t="shared" si="109"/>
        <v/>
      </c>
      <c r="BP55" s="151"/>
      <c r="BQ55" s="152"/>
      <c r="BR55" s="148"/>
      <c r="BS55" s="150" t="str">
        <f t="shared" ref="BS55" si="121">IF(A55=31,W55,"")</f>
        <v/>
      </c>
      <c r="BT55" s="150"/>
      <c r="BU55" s="150" t="str">
        <f t="shared" ref="BU55" si="122">IF(A55=31,Y55,"")</f>
        <v/>
      </c>
      <c r="BV55" s="150"/>
      <c r="BW55" s="150" t="str">
        <f t="shared" ref="BW55" si="123">IF(A55=31,AA55,"")</f>
        <v/>
      </c>
      <c r="BX55" s="151"/>
      <c r="BY55" s="152"/>
      <c r="BZ55" s="153"/>
      <c r="CA55" s="150" t="str">
        <f t="shared" ref="CA55" si="124">IF(A55=32,W55,"")</f>
        <v/>
      </c>
      <c r="CB55" s="150"/>
      <c r="CC55" s="150" t="str">
        <f t="shared" ref="CC55" si="125">IF(A55=32,Y55,"")</f>
        <v/>
      </c>
      <c r="CD55" s="150"/>
      <c r="CE55" s="150" t="str">
        <f t="shared" ref="CE55" si="126">IF(A55=32,AA55,"")</f>
        <v/>
      </c>
      <c r="CF55" s="151"/>
      <c r="CI55" s="150" t="str">
        <f t="shared" ref="CI55" si="127">IF(A55=33,W55,"")</f>
        <v/>
      </c>
      <c r="CJ55" s="150"/>
      <c r="CK55" s="150" t="str">
        <f t="shared" ref="CK55" si="128">IF(A55=33,Y55,"")</f>
        <v/>
      </c>
      <c r="CL55" s="150"/>
      <c r="CM55" s="150" t="str">
        <f t="shared" ref="CM55" si="129">IF(A55=33,AA55,"")</f>
        <v/>
      </c>
      <c r="CN55" s="151"/>
      <c r="EG55" s="135" t="s">
        <v>47</v>
      </c>
      <c r="EH55" s="154" t="str">
        <f t="shared" ref="EH55" si="130">CONCATENATE(P55,EG55,Q55,EG55,B55)</f>
        <v xml:space="preserve">
Bonus - Indiquer NM si non vérifié
NR</v>
      </c>
    </row>
    <row r="56" spans="1:138" s="147" customFormat="1" ht="30" customHeight="1" x14ac:dyDescent="0.25">
      <c r="A56" s="144"/>
      <c r="B56" s="144"/>
      <c r="C56" s="328" t="s">
        <v>111</v>
      </c>
      <c r="D56" s="113"/>
      <c r="E56" s="144"/>
      <c r="F56" s="137" t="e">
        <f>VLOOKUP(H56,Feuil1!A$1:B$5,2,0)</f>
        <v>#N/A</v>
      </c>
      <c r="G56" s="144"/>
      <c r="H56" s="291"/>
      <c r="I56" s="331"/>
      <c r="J56" s="146"/>
      <c r="K56" s="146" t="str">
        <f>IF(J56&lt;&gt;"",MAX(K$1:K55)+1,"")</f>
        <v/>
      </c>
      <c r="L56" s="430" t="s">
        <v>152</v>
      </c>
      <c r="M56" s="426" t="s">
        <v>30</v>
      </c>
      <c r="N56" s="427" t="s">
        <v>31</v>
      </c>
      <c r="O56" s="428" t="s">
        <v>32</v>
      </c>
      <c r="P56" s="429" t="str">
        <f t="shared" si="32"/>
        <v/>
      </c>
      <c r="Q56" s="424" t="s">
        <v>33</v>
      </c>
      <c r="R56" s="424" t="s">
        <v>542</v>
      </c>
      <c r="S56" s="146"/>
      <c r="U56" s="148"/>
      <c r="V56" s="148"/>
      <c r="W56" s="148"/>
      <c r="X56" s="148">
        <f>SUM(W36:W55)</f>
        <v>47</v>
      </c>
      <c r="Y56" s="153"/>
      <c r="Z56" s="148">
        <f>SUM(Y36:Y55)</f>
        <v>0</v>
      </c>
      <c r="AA56" s="153"/>
      <c r="AB56" s="148">
        <f>SUM(AA36:AA55)</f>
        <v>47</v>
      </c>
      <c r="AC56" s="149">
        <f>X56/AB56</f>
        <v>1</v>
      </c>
      <c r="AD56" s="153"/>
      <c r="AE56" s="150" t="str">
        <f t="shared" si="16"/>
        <v/>
      </c>
      <c r="AF56" s="150"/>
      <c r="AG56" s="150" t="str">
        <f t="shared" si="17"/>
        <v/>
      </c>
      <c r="AH56" s="150"/>
      <c r="AI56" s="150" t="str">
        <f t="shared" si="18"/>
        <v/>
      </c>
      <c r="AJ56" s="151"/>
      <c r="AK56" s="152"/>
      <c r="AL56" s="150"/>
      <c r="AM56" s="150" t="str">
        <f t="shared" si="19"/>
        <v/>
      </c>
      <c r="AN56" s="150"/>
      <c r="AO56" s="150" t="str">
        <f t="shared" si="20"/>
        <v/>
      </c>
      <c r="AP56" s="150"/>
      <c r="AQ56" s="150" t="str">
        <f t="shared" si="21"/>
        <v/>
      </c>
      <c r="AR56" s="151"/>
      <c r="AS56" s="152"/>
      <c r="AT56" s="150"/>
      <c r="AU56" s="150" t="str">
        <f t="shared" si="0"/>
        <v/>
      </c>
      <c r="AV56" s="150"/>
      <c r="AW56" s="150" t="str">
        <f t="shared" si="1"/>
        <v/>
      </c>
      <c r="AX56" s="150"/>
      <c r="AY56" s="150" t="str">
        <f t="shared" si="107"/>
        <v/>
      </c>
      <c r="AZ56" s="151"/>
      <c r="BA56" s="152"/>
      <c r="BB56" s="150"/>
      <c r="BC56" s="150" t="str">
        <f t="shared" si="2"/>
        <v/>
      </c>
      <c r="BD56" s="150"/>
      <c r="BE56" s="150" t="str">
        <f t="shared" si="3"/>
        <v/>
      </c>
      <c r="BF56" s="150"/>
      <c r="BG56" s="150" t="str">
        <f t="shared" si="108"/>
        <v/>
      </c>
      <c r="BH56" s="151"/>
      <c r="BI56" s="152"/>
      <c r="BJ56" s="148"/>
      <c r="BK56" s="150" t="str">
        <f t="shared" si="4"/>
        <v/>
      </c>
      <c r="BL56" s="150"/>
      <c r="BM56" s="150" t="str">
        <f t="shared" si="5"/>
        <v/>
      </c>
      <c r="BN56" s="150"/>
      <c r="BO56" s="150" t="str">
        <f t="shared" si="109"/>
        <v/>
      </c>
      <c r="BP56" s="151"/>
      <c r="BQ56" s="152"/>
      <c r="BR56" s="148"/>
      <c r="BS56" s="150" t="str">
        <f t="shared" ref="BS56:BS86" si="131">IF(A56=31,W56,"")</f>
        <v/>
      </c>
      <c r="BT56" s="150"/>
      <c r="BU56" s="150" t="str">
        <f t="shared" ref="BU56:BU86" si="132">IF(A56=31,Y56,"")</f>
        <v/>
      </c>
      <c r="BV56" s="150"/>
      <c r="BW56" s="150" t="str">
        <f t="shared" ref="BW56:BW86" si="133">IF(A56=31,AA56,"")</f>
        <v/>
      </c>
      <c r="BX56" s="151"/>
      <c r="BY56" s="152"/>
      <c r="BZ56" s="153"/>
      <c r="CA56" s="150" t="str">
        <f t="shared" ref="CA56:CA86" si="134">IF(A56=32,W56,"")</f>
        <v/>
      </c>
      <c r="CB56" s="150"/>
      <c r="CC56" s="150" t="str">
        <f t="shared" ref="CC56:CC86" si="135">IF(A56=32,Y56,"")</f>
        <v/>
      </c>
      <c r="CD56" s="150"/>
      <c r="CE56" s="150" t="str">
        <f t="shared" ref="CE56:CE86" si="136">IF(A56=32,AA56,"")</f>
        <v/>
      </c>
      <c r="CF56" s="151"/>
      <c r="CI56" s="150" t="str">
        <f t="shared" ref="CI56:CI86" si="137">IF(A56=33,W56,"")</f>
        <v/>
      </c>
      <c r="CJ56" s="150"/>
      <c r="CK56" s="150" t="str">
        <f t="shared" ref="CK56:CK86" si="138">IF(A56=33,Y56,"")</f>
        <v/>
      </c>
      <c r="CL56" s="150"/>
      <c r="CM56" s="150" t="str">
        <f t="shared" ref="CM56:CM86" si="139">IF(A56=33,AA56,"")</f>
        <v/>
      </c>
      <c r="CN56" s="151"/>
      <c r="EG56" s="135" t="s">
        <v>47</v>
      </c>
      <c r="EH56" s="154" t="str">
        <f t="shared" si="33"/>
        <v xml:space="preserve">
Guide d'interprétation
</v>
      </c>
    </row>
    <row r="57" spans="1:138" s="182" customFormat="1" ht="22.5" customHeight="1" x14ac:dyDescent="0.25">
      <c r="A57" s="173"/>
      <c r="B57" s="173"/>
      <c r="C57" s="328" t="s">
        <v>111</v>
      </c>
      <c r="D57" s="113"/>
      <c r="E57" s="173"/>
      <c r="F57" s="137" t="e">
        <f>VLOOKUP(H57,Feuil1!A$1:B$5,2,0)</f>
        <v>#N/A</v>
      </c>
      <c r="G57" s="110"/>
      <c r="H57" s="290"/>
      <c r="I57" s="174"/>
      <c r="J57" s="175"/>
      <c r="K57" s="146" t="str">
        <f>IF(J57&lt;&gt;"",MAX(K$1:K56)+1,"")</f>
        <v/>
      </c>
      <c r="L57" s="176" t="s">
        <v>153</v>
      </c>
      <c r="M57" s="177"/>
      <c r="N57" s="283"/>
      <c r="O57" s="282"/>
      <c r="P57" s="329" t="str">
        <f t="shared" si="32"/>
        <v/>
      </c>
      <c r="Q57" s="175"/>
      <c r="R57" s="178"/>
      <c r="S57" s="175"/>
      <c r="T57" s="158"/>
      <c r="U57" s="179"/>
      <c r="V57" s="179"/>
      <c r="W57" s="179"/>
      <c r="X57" s="180"/>
      <c r="Y57" s="179"/>
      <c r="Z57" s="179"/>
      <c r="AA57" s="179"/>
      <c r="AB57" s="179"/>
      <c r="AC57" s="181"/>
      <c r="AD57" s="160"/>
      <c r="AE57" s="150" t="str">
        <f t="shared" si="16"/>
        <v/>
      </c>
      <c r="AF57" s="150"/>
      <c r="AG57" s="150" t="str">
        <f t="shared" si="17"/>
        <v/>
      </c>
      <c r="AH57" s="150"/>
      <c r="AI57" s="150" t="str">
        <f t="shared" si="18"/>
        <v/>
      </c>
      <c r="AJ57" s="162"/>
      <c r="AK57" s="163"/>
      <c r="AL57" s="161"/>
      <c r="AM57" s="150" t="str">
        <f t="shared" si="19"/>
        <v/>
      </c>
      <c r="AN57" s="150"/>
      <c r="AO57" s="150" t="str">
        <f t="shared" si="20"/>
        <v/>
      </c>
      <c r="AP57" s="150"/>
      <c r="AQ57" s="150" t="str">
        <f t="shared" si="21"/>
        <v/>
      </c>
      <c r="AR57" s="162"/>
      <c r="AS57" s="163"/>
      <c r="AT57" s="161"/>
      <c r="AU57" s="150" t="str">
        <f t="shared" si="0"/>
        <v/>
      </c>
      <c r="AV57" s="150"/>
      <c r="AW57" s="150" t="str">
        <f t="shared" si="1"/>
        <v/>
      </c>
      <c r="AX57" s="150"/>
      <c r="AY57" s="161"/>
      <c r="AZ57" s="162"/>
      <c r="BA57" s="163"/>
      <c r="BB57" s="161"/>
      <c r="BC57" s="150" t="str">
        <f t="shared" si="2"/>
        <v/>
      </c>
      <c r="BD57" s="150"/>
      <c r="BE57" s="150" t="str">
        <f t="shared" si="3"/>
        <v/>
      </c>
      <c r="BF57" s="150"/>
      <c r="BG57" s="161"/>
      <c r="BH57" s="162"/>
      <c r="BI57" s="163"/>
      <c r="BJ57" s="158"/>
      <c r="BK57" s="150" t="str">
        <f t="shared" si="4"/>
        <v/>
      </c>
      <c r="BL57" s="150"/>
      <c r="BM57" s="150" t="str">
        <f t="shared" si="5"/>
        <v/>
      </c>
      <c r="BN57" s="150"/>
      <c r="BO57" s="161"/>
      <c r="BP57" s="162"/>
      <c r="BQ57" s="163"/>
      <c r="BR57" s="158"/>
      <c r="BS57" s="161" t="str">
        <f t="shared" si="131"/>
        <v/>
      </c>
      <c r="BT57" s="161"/>
      <c r="BU57" s="161" t="str">
        <f t="shared" si="132"/>
        <v/>
      </c>
      <c r="BV57" s="161"/>
      <c r="BW57" s="161" t="str">
        <f t="shared" si="133"/>
        <v/>
      </c>
      <c r="BX57" s="162"/>
      <c r="BY57" s="163"/>
      <c r="BZ57" s="164"/>
      <c r="CA57" s="161" t="str">
        <f t="shared" si="134"/>
        <v/>
      </c>
      <c r="CB57" s="161"/>
      <c r="CC57" s="161" t="str">
        <f t="shared" si="135"/>
        <v/>
      </c>
      <c r="CD57" s="161"/>
      <c r="CE57" s="161" t="str">
        <f t="shared" si="136"/>
        <v/>
      </c>
      <c r="CF57" s="162"/>
      <c r="CG57" s="165"/>
      <c r="CH57" s="165"/>
      <c r="CI57" s="161" t="str">
        <f t="shared" si="137"/>
        <v/>
      </c>
      <c r="CJ57" s="161"/>
      <c r="CK57" s="161" t="str">
        <f t="shared" si="138"/>
        <v/>
      </c>
      <c r="CL57" s="161"/>
      <c r="CM57" s="161" t="str">
        <f t="shared" si="139"/>
        <v/>
      </c>
      <c r="CN57" s="162"/>
      <c r="CO57" s="165"/>
      <c r="EG57" s="135" t="s">
        <v>47</v>
      </c>
      <c r="EH57" s="154" t="str">
        <f t="shared" si="33"/>
        <v xml:space="preserve">
</v>
      </c>
    </row>
    <row r="58" spans="1:138" s="147" customFormat="1" ht="41.25" customHeight="1" x14ac:dyDescent="0.25">
      <c r="A58" s="144"/>
      <c r="B58" s="144" t="s">
        <v>58</v>
      </c>
      <c r="C58" s="332" t="s">
        <v>152</v>
      </c>
      <c r="D58" s="176" t="s">
        <v>153</v>
      </c>
      <c r="E58" s="144"/>
      <c r="F58" s="137">
        <f>VLOOKUP(H58,Feuil1!A$1:B$5,2,0)</f>
        <v>0.1</v>
      </c>
      <c r="G58" s="144">
        <f>IF(H58="Information et Communication",1,IF(H58="Savoir-faire Savoir-être",2,IF(H58="Confort et hygiène",3,IF(H58="Qualité de la prestation",5,IF(H58="Développement Durable",4)))))</f>
        <v>1</v>
      </c>
      <c r="H58" s="291" t="s">
        <v>59</v>
      </c>
      <c r="I58" s="145" t="s">
        <v>154</v>
      </c>
      <c r="J58" s="146">
        <v>11</v>
      </c>
      <c r="K58" s="146">
        <f>IF(J58&lt;&gt;"",MAX(K$1:K57)+1,"")</f>
        <v>47</v>
      </c>
      <c r="L58" s="339" t="s">
        <v>553</v>
      </c>
      <c r="M58" s="340">
        <v>1</v>
      </c>
      <c r="N58" s="341" t="s">
        <v>0</v>
      </c>
      <c r="O58" s="342"/>
      <c r="P58" s="343" t="str">
        <f t="shared" si="32"/>
        <v/>
      </c>
      <c r="Q58" s="339" t="s">
        <v>155</v>
      </c>
      <c r="R58" s="339" t="s">
        <v>69</v>
      </c>
      <c r="S58" s="146"/>
      <c r="U58" s="148">
        <f>M58</f>
        <v>1</v>
      </c>
      <c r="V58" s="148">
        <f>IF(N58="OUI",1,IF(N58="NON",0,IF(N58="Non Mesuré","",0)))</f>
        <v>1</v>
      </c>
      <c r="W58" s="148">
        <f>IF(N58&lt;&gt;"Non Mesuré",U58*V58,"")</f>
        <v>1</v>
      </c>
      <c r="X58" s="148"/>
      <c r="Y58" s="148">
        <f>IF(N58="Non Mesuré",U58,0)</f>
        <v>0</v>
      </c>
      <c r="Z58" s="148"/>
      <c r="AA58" s="148">
        <f>U58-Y58</f>
        <v>1</v>
      </c>
      <c r="AB58" s="148"/>
      <c r="AC58" s="149"/>
      <c r="AD58" s="149"/>
      <c r="AE58" s="150">
        <f t="shared" si="16"/>
        <v>1</v>
      </c>
      <c r="AF58" s="150"/>
      <c r="AG58" s="150">
        <f t="shared" si="17"/>
        <v>0</v>
      </c>
      <c r="AH58" s="150"/>
      <c r="AI58" s="150">
        <f t="shared" si="18"/>
        <v>1</v>
      </c>
      <c r="AJ58" s="151"/>
      <c r="AK58" s="152"/>
      <c r="AL58" s="150"/>
      <c r="AM58" s="150" t="str">
        <f t="shared" si="19"/>
        <v/>
      </c>
      <c r="AN58" s="150"/>
      <c r="AO58" s="150" t="str">
        <f t="shared" si="20"/>
        <v/>
      </c>
      <c r="AP58" s="150"/>
      <c r="AQ58" s="150" t="str">
        <f t="shared" si="21"/>
        <v/>
      </c>
      <c r="AR58" s="151"/>
      <c r="AS58" s="152"/>
      <c r="AT58" s="150"/>
      <c r="AU58" s="150" t="str">
        <f t="shared" si="0"/>
        <v/>
      </c>
      <c r="AV58" s="150"/>
      <c r="AW58" s="150" t="str">
        <f t="shared" si="1"/>
        <v/>
      </c>
      <c r="AX58" s="150"/>
      <c r="AY58" s="150" t="str">
        <f>IF(G58=3,AA58,"")</f>
        <v/>
      </c>
      <c r="AZ58" s="151"/>
      <c r="BA58" s="152"/>
      <c r="BB58" s="150"/>
      <c r="BC58" s="150" t="str">
        <f t="shared" si="2"/>
        <v/>
      </c>
      <c r="BD58" s="150"/>
      <c r="BE58" s="150" t="str">
        <f t="shared" si="3"/>
        <v/>
      </c>
      <c r="BF58" s="150"/>
      <c r="BG58" s="150" t="str">
        <f>IF(G58=4,AA58,"")</f>
        <v/>
      </c>
      <c r="BH58" s="151"/>
      <c r="BI58" s="152"/>
      <c r="BJ58" s="148"/>
      <c r="BK58" s="150" t="str">
        <f t="shared" si="4"/>
        <v/>
      </c>
      <c r="BL58" s="150"/>
      <c r="BM58" s="150" t="str">
        <f t="shared" si="5"/>
        <v/>
      </c>
      <c r="BN58" s="150"/>
      <c r="BO58" s="150" t="str">
        <f>IF(G58=5,AA58,"")</f>
        <v/>
      </c>
      <c r="BP58" s="151"/>
      <c r="BQ58" s="152"/>
      <c r="BR58" s="148"/>
      <c r="BS58" s="150" t="str">
        <f t="shared" si="131"/>
        <v/>
      </c>
      <c r="BT58" s="150"/>
      <c r="BU58" s="150" t="str">
        <f t="shared" si="132"/>
        <v/>
      </c>
      <c r="BV58" s="150"/>
      <c r="BW58" s="150" t="str">
        <f t="shared" si="133"/>
        <v/>
      </c>
      <c r="BX58" s="151"/>
      <c r="BY58" s="152"/>
      <c r="BZ58" s="153"/>
      <c r="CA58" s="150" t="str">
        <f t="shared" si="134"/>
        <v/>
      </c>
      <c r="CB58" s="150"/>
      <c r="CC58" s="150" t="str">
        <f t="shared" si="135"/>
        <v/>
      </c>
      <c r="CD58" s="150"/>
      <c r="CE58" s="150" t="str">
        <f t="shared" si="136"/>
        <v/>
      </c>
      <c r="CF58" s="151"/>
      <c r="CI58" s="150" t="str">
        <f t="shared" si="137"/>
        <v/>
      </c>
      <c r="CJ58" s="150"/>
      <c r="CK58" s="150" t="str">
        <f t="shared" si="138"/>
        <v/>
      </c>
      <c r="CL58" s="150"/>
      <c r="CM58" s="150" t="str">
        <f t="shared" si="139"/>
        <v/>
      </c>
      <c r="CN58" s="151"/>
      <c r="EG58" s="135" t="s">
        <v>47</v>
      </c>
      <c r="EH58" s="154" t="str">
        <f t="shared" si="33"/>
        <v xml:space="preserve">
NM si non autorisée ET si pas de fléchage organisé par la commune. L'auditeur vérifie si les autres établissements sont signalés.
NR</v>
      </c>
    </row>
    <row r="59" spans="1:138" s="147" customFormat="1" ht="23.25" customHeight="1" x14ac:dyDescent="0.25">
      <c r="A59" s="144"/>
      <c r="B59" s="144" t="s">
        <v>58</v>
      </c>
      <c r="C59" s="332" t="s">
        <v>152</v>
      </c>
      <c r="D59" s="176" t="s">
        <v>153</v>
      </c>
      <c r="E59" s="144"/>
      <c r="F59" s="137">
        <f>VLOOKUP(H59,Feuil1!A$1:B$5,2,0)</f>
        <v>0.1</v>
      </c>
      <c r="G59" s="144">
        <f>IF(H59="Information et Communication",1,IF(H59="Savoir-faire Savoir-être",2,IF(H59="Confort et hygiène",3,IF(H59="Qualité de la prestation",5,IF(H59="Développement Durable",4)))))</f>
        <v>1</v>
      </c>
      <c r="H59" s="291" t="s">
        <v>59</v>
      </c>
      <c r="I59" s="145" t="s">
        <v>154</v>
      </c>
      <c r="J59" s="146">
        <v>11</v>
      </c>
      <c r="K59" s="146">
        <f>IF(J59&lt;&gt;"",MAX(K$1:K58)+1,"")</f>
        <v>48</v>
      </c>
      <c r="L59" s="346" t="s">
        <v>156</v>
      </c>
      <c r="M59" s="347">
        <v>3</v>
      </c>
      <c r="N59" s="348" t="s">
        <v>0</v>
      </c>
      <c r="O59" s="349"/>
      <c r="P59" s="350" t="str">
        <f t="shared" si="32"/>
        <v>oui</v>
      </c>
      <c r="Q59" s="346" t="s">
        <v>157</v>
      </c>
      <c r="R59" s="295" t="s">
        <v>69</v>
      </c>
      <c r="S59" s="146"/>
      <c r="U59" s="148">
        <f>M59</f>
        <v>3</v>
      </c>
      <c r="V59" s="148">
        <f>IF(N59="OUI",1,IF(N59="NON",0,IF(N59="Non Mesuré","",0)))</f>
        <v>1</v>
      </c>
      <c r="W59" s="148">
        <f>IF(N59&lt;&gt;"Non Mesuré",U59*V59,"")</f>
        <v>3</v>
      </c>
      <c r="X59" s="148"/>
      <c r="Y59" s="148">
        <f>IF(N59="Non Mesuré",U59,0)</f>
        <v>0</v>
      </c>
      <c r="Z59" s="148"/>
      <c r="AA59" s="148">
        <f>U59-Y59</f>
        <v>3</v>
      </c>
      <c r="AB59" s="148"/>
      <c r="AC59" s="149"/>
      <c r="AD59" s="149"/>
      <c r="AE59" s="150">
        <f t="shared" si="16"/>
        <v>3</v>
      </c>
      <c r="AF59" s="150"/>
      <c r="AG59" s="150">
        <f t="shared" si="17"/>
        <v>0</v>
      </c>
      <c r="AH59" s="150"/>
      <c r="AI59" s="150">
        <f t="shared" si="18"/>
        <v>3</v>
      </c>
      <c r="AJ59" s="151"/>
      <c r="AK59" s="152"/>
      <c r="AL59" s="150"/>
      <c r="AM59" s="150" t="str">
        <f t="shared" si="19"/>
        <v/>
      </c>
      <c r="AN59" s="150"/>
      <c r="AO59" s="150" t="str">
        <f t="shared" si="20"/>
        <v/>
      </c>
      <c r="AP59" s="150"/>
      <c r="AQ59" s="150" t="str">
        <f t="shared" si="21"/>
        <v/>
      </c>
      <c r="AR59" s="151"/>
      <c r="AS59" s="152"/>
      <c r="AT59" s="150"/>
      <c r="AU59" s="150" t="str">
        <f t="shared" si="0"/>
        <v/>
      </c>
      <c r="AV59" s="150"/>
      <c r="AW59" s="150" t="str">
        <f t="shared" si="1"/>
        <v/>
      </c>
      <c r="AX59" s="150"/>
      <c r="AY59" s="150" t="str">
        <f>IF(G59=3,AA59,"")</f>
        <v/>
      </c>
      <c r="AZ59" s="151"/>
      <c r="BA59" s="152"/>
      <c r="BB59" s="150"/>
      <c r="BC59" s="150" t="str">
        <f t="shared" si="2"/>
        <v/>
      </c>
      <c r="BD59" s="150"/>
      <c r="BE59" s="150" t="str">
        <f t="shared" si="3"/>
        <v/>
      </c>
      <c r="BF59" s="150"/>
      <c r="BG59" s="150" t="str">
        <f>IF(G59=4,AA59,"")</f>
        <v/>
      </c>
      <c r="BH59" s="151"/>
      <c r="BI59" s="152"/>
      <c r="BJ59" s="148"/>
      <c r="BK59" s="150" t="str">
        <f t="shared" si="4"/>
        <v/>
      </c>
      <c r="BL59" s="150"/>
      <c r="BM59" s="150" t="str">
        <f t="shared" si="5"/>
        <v/>
      </c>
      <c r="BN59" s="150"/>
      <c r="BO59" s="150" t="str">
        <f>IF(G59=5,AA59,"")</f>
        <v/>
      </c>
      <c r="BP59" s="151"/>
      <c r="BQ59" s="152"/>
      <c r="BR59" s="148"/>
      <c r="BS59" s="150" t="str">
        <f t="shared" si="131"/>
        <v/>
      </c>
      <c r="BT59" s="150"/>
      <c r="BU59" s="150" t="str">
        <f t="shared" si="132"/>
        <v/>
      </c>
      <c r="BV59" s="150"/>
      <c r="BW59" s="150" t="str">
        <f t="shared" si="133"/>
        <v/>
      </c>
      <c r="BX59" s="151"/>
      <c r="BY59" s="152"/>
      <c r="BZ59" s="153"/>
      <c r="CA59" s="150" t="str">
        <f t="shared" si="134"/>
        <v/>
      </c>
      <c r="CB59" s="150"/>
      <c r="CC59" s="150" t="str">
        <f t="shared" si="135"/>
        <v/>
      </c>
      <c r="CD59" s="150"/>
      <c r="CE59" s="150" t="str">
        <f t="shared" si="136"/>
        <v/>
      </c>
      <c r="CF59" s="151"/>
      <c r="CI59" s="150" t="str">
        <f t="shared" si="137"/>
        <v/>
      </c>
      <c r="CJ59" s="150"/>
      <c r="CK59" s="150" t="str">
        <f t="shared" si="138"/>
        <v/>
      </c>
      <c r="CL59" s="150"/>
      <c r="CM59" s="150" t="str">
        <f t="shared" si="139"/>
        <v/>
      </c>
      <c r="CN59" s="151"/>
      <c r="EG59" s="135" t="s">
        <v>47</v>
      </c>
      <c r="EH59" s="154" t="str">
        <f t="shared" si="33"/>
        <v>oui
Pas de NM possible. A partir des indications fournies en amont, l'auditeur note son accès.
NR</v>
      </c>
    </row>
    <row r="60" spans="1:138" s="182" customFormat="1" ht="18" customHeight="1" x14ac:dyDescent="0.25">
      <c r="B60" s="119"/>
      <c r="C60" s="333" t="s">
        <v>152</v>
      </c>
      <c r="D60" s="119"/>
      <c r="E60" s="119"/>
      <c r="F60" s="113" t="e">
        <v>#N/A</v>
      </c>
      <c r="G60" s="201"/>
      <c r="H60" s="304"/>
      <c r="I60" s="174"/>
      <c r="J60" s="175"/>
      <c r="K60" s="146" t="str">
        <f>IF(J60&lt;&gt;"",MAX(K$1:K59)+1,"")</f>
        <v/>
      </c>
      <c r="L60" s="176" t="s">
        <v>170</v>
      </c>
      <c r="M60" s="177"/>
      <c r="N60" s="283"/>
      <c r="O60" s="329"/>
      <c r="P60" s="329" t="str">
        <f t="shared" si="32"/>
        <v/>
      </c>
      <c r="Q60" s="175"/>
      <c r="R60" s="178"/>
      <c r="S60" s="290"/>
      <c r="T60" s="158"/>
      <c r="U60" s="158"/>
      <c r="V60" s="158"/>
      <c r="W60" s="158"/>
      <c r="X60" s="158"/>
      <c r="Y60" s="158"/>
      <c r="Z60" s="158"/>
      <c r="AA60" s="158"/>
      <c r="AB60" s="158"/>
      <c r="AC60" s="164"/>
      <c r="AD60" s="164"/>
      <c r="AE60" s="150" t="str">
        <f t="shared" si="16"/>
        <v/>
      </c>
      <c r="AF60" s="150"/>
      <c r="AG60" s="150" t="str">
        <f t="shared" si="17"/>
        <v/>
      </c>
      <c r="AH60" s="150"/>
      <c r="AI60" s="150" t="str">
        <f t="shared" si="18"/>
        <v/>
      </c>
      <c r="AJ60" s="162"/>
      <c r="AK60" s="163"/>
      <c r="AL60" s="161"/>
      <c r="AM60" s="150" t="str">
        <f t="shared" si="19"/>
        <v/>
      </c>
      <c r="AN60" s="150"/>
      <c r="AO60" s="150" t="str">
        <f t="shared" si="20"/>
        <v/>
      </c>
      <c r="AP60" s="150"/>
      <c r="AQ60" s="150" t="str">
        <f t="shared" si="21"/>
        <v/>
      </c>
      <c r="AR60" s="162"/>
      <c r="AS60" s="163"/>
      <c r="AT60" s="161"/>
      <c r="AU60" s="150" t="str">
        <f t="shared" si="0"/>
        <v/>
      </c>
      <c r="AV60" s="150"/>
      <c r="AW60" s="150" t="str">
        <f t="shared" si="1"/>
        <v/>
      </c>
      <c r="AX60" s="150"/>
      <c r="AY60" s="161"/>
      <c r="AZ60" s="162"/>
      <c r="BA60" s="163"/>
      <c r="BB60" s="161"/>
      <c r="BC60" s="150" t="str">
        <f t="shared" si="2"/>
        <v/>
      </c>
      <c r="BD60" s="150"/>
      <c r="BE60" s="150" t="str">
        <f t="shared" si="3"/>
        <v/>
      </c>
      <c r="BF60" s="150"/>
      <c r="BG60" s="161"/>
      <c r="BH60" s="162"/>
      <c r="BI60" s="163"/>
      <c r="BJ60" s="158"/>
      <c r="BK60" s="150" t="str">
        <f t="shared" si="4"/>
        <v/>
      </c>
      <c r="BL60" s="150"/>
      <c r="BM60" s="150" t="str">
        <f t="shared" si="5"/>
        <v/>
      </c>
      <c r="BN60" s="150"/>
      <c r="BO60" s="161"/>
      <c r="BP60" s="162"/>
      <c r="BQ60" s="163"/>
      <c r="BR60" s="158"/>
      <c r="BS60" s="161" t="str">
        <f t="shared" si="131"/>
        <v/>
      </c>
      <c r="BT60" s="161"/>
      <c r="BU60" s="161" t="str">
        <f t="shared" si="132"/>
        <v/>
      </c>
      <c r="BV60" s="161"/>
      <c r="BW60" s="161" t="str">
        <f t="shared" si="133"/>
        <v/>
      </c>
      <c r="BX60" s="162"/>
      <c r="BY60" s="163"/>
      <c r="BZ60" s="164"/>
      <c r="CA60" s="161" t="str">
        <f t="shared" si="134"/>
        <v/>
      </c>
      <c r="CB60" s="161"/>
      <c r="CC60" s="161" t="str">
        <f t="shared" si="135"/>
        <v/>
      </c>
      <c r="CD60" s="161"/>
      <c r="CE60" s="161" t="str">
        <f t="shared" si="136"/>
        <v/>
      </c>
      <c r="CF60" s="162"/>
      <c r="CG60" s="165"/>
      <c r="CH60" s="165"/>
      <c r="CI60" s="161" t="str">
        <f t="shared" si="137"/>
        <v/>
      </c>
      <c r="CJ60" s="161"/>
      <c r="CK60" s="161" t="str">
        <f t="shared" si="138"/>
        <v/>
      </c>
      <c r="CL60" s="161"/>
      <c r="CM60" s="161" t="str">
        <f t="shared" si="139"/>
        <v/>
      </c>
      <c r="CN60" s="162"/>
      <c r="CO60" s="165"/>
      <c r="EF60" s="154" t="s">
        <v>47</v>
      </c>
      <c r="EG60" s="154" t="str">
        <f t="shared" ref="EG60:EG67" si="140">CONCATENATE(Q60,EF60,R60,EF60,B60)</f>
        <v xml:space="preserve">
</v>
      </c>
    </row>
    <row r="61" spans="1:138" s="147" customFormat="1" ht="36" customHeight="1" x14ac:dyDescent="0.25">
      <c r="A61" s="147">
        <v>31</v>
      </c>
      <c r="B61" s="113" t="s">
        <v>58</v>
      </c>
      <c r="C61" s="333" t="s">
        <v>152</v>
      </c>
      <c r="D61" s="176" t="s">
        <v>170</v>
      </c>
      <c r="E61" s="113"/>
      <c r="F61" s="113">
        <v>0.25</v>
      </c>
      <c r="G61" s="113">
        <f t="shared" ref="G61:G67" si="141">IF(H61="Information et Communication",1,IF(H61="Savoir-faire Savoir-être",2,IF(H61="Confort et hygiène",3,IF(H61="Qualité de la prestation",5,IF(H61="Développement Durable",4)))))</f>
        <v>3</v>
      </c>
      <c r="H61" s="305" t="s">
        <v>163</v>
      </c>
      <c r="I61" s="306" t="s">
        <v>164</v>
      </c>
      <c r="J61" s="146">
        <v>13</v>
      </c>
      <c r="K61" s="146">
        <f>IF(J61&lt;&gt;"",MAX(K$1:K60)+1,"")</f>
        <v>49</v>
      </c>
      <c r="L61" s="339" t="s">
        <v>171</v>
      </c>
      <c r="M61" s="340">
        <v>3</v>
      </c>
      <c r="N61" s="341" t="s">
        <v>72</v>
      </c>
      <c r="O61" s="343"/>
      <c r="P61" s="343" t="str">
        <f t="shared" si="32"/>
        <v>oui</v>
      </c>
      <c r="Q61" s="339" t="s">
        <v>554</v>
      </c>
      <c r="R61" s="339" t="s">
        <v>69</v>
      </c>
      <c r="S61" s="291"/>
      <c r="U61" s="148">
        <f t="shared" ref="U61:U67" si="142">M61</f>
        <v>3</v>
      </c>
      <c r="V61" s="148">
        <f>IF(N61="Très Satisfaisant",1,IF(N61="Satisfaisant",0.75,IF(N61="Insatisfaisant",0.25,IF(N61="Très Insatisfaisant",0,IF(N61="Non Mesuré","",0)))))</f>
        <v>1</v>
      </c>
      <c r="W61" s="148">
        <f t="shared" ref="W61:W67" si="143">IF(N61&lt;&gt;"Non Mesuré",U61*V61,"")</f>
        <v>3</v>
      </c>
      <c r="X61" s="148"/>
      <c r="Y61" s="148">
        <f t="shared" ref="Y61:Y67" si="144">IF(N61="Non Mesuré",U61,0)</f>
        <v>0</v>
      </c>
      <c r="Z61" s="148"/>
      <c r="AA61" s="148">
        <f t="shared" ref="AA61:AA67" si="145">U61-Y61</f>
        <v>3</v>
      </c>
      <c r="AB61" s="148"/>
      <c r="AC61" s="153"/>
      <c r="AD61" s="153"/>
      <c r="AE61" s="150" t="str">
        <f t="shared" si="16"/>
        <v/>
      </c>
      <c r="AF61" s="150"/>
      <c r="AG61" s="150" t="str">
        <f t="shared" si="17"/>
        <v/>
      </c>
      <c r="AH61" s="150"/>
      <c r="AI61" s="150" t="str">
        <f t="shared" si="18"/>
        <v/>
      </c>
      <c r="AJ61" s="151"/>
      <c r="AK61" s="152"/>
      <c r="AL61" s="150"/>
      <c r="AM61" s="150" t="str">
        <f t="shared" si="19"/>
        <v/>
      </c>
      <c r="AN61" s="150"/>
      <c r="AO61" s="150" t="str">
        <f t="shared" si="20"/>
        <v/>
      </c>
      <c r="AP61" s="150"/>
      <c r="AQ61" s="150" t="str">
        <f t="shared" si="21"/>
        <v/>
      </c>
      <c r="AR61" s="151"/>
      <c r="AS61" s="152"/>
      <c r="AT61" s="150"/>
      <c r="AU61" s="150">
        <f t="shared" si="0"/>
        <v>3</v>
      </c>
      <c r="AV61" s="150"/>
      <c r="AW61" s="150">
        <f t="shared" si="1"/>
        <v>0</v>
      </c>
      <c r="AX61" s="150"/>
      <c r="AY61" s="150">
        <f t="shared" ref="AY61:AY67" si="146">IF(G61=3,AA61,"")</f>
        <v>3</v>
      </c>
      <c r="AZ61" s="151"/>
      <c r="BA61" s="152"/>
      <c r="BB61" s="150"/>
      <c r="BC61" s="150" t="str">
        <f t="shared" si="2"/>
        <v/>
      </c>
      <c r="BD61" s="150"/>
      <c r="BE61" s="150" t="str">
        <f t="shared" si="3"/>
        <v/>
      </c>
      <c r="BF61" s="150"/>
      <c r="BG61" s="150" t="str">
        <f t="shared" ref="BG61:BG67" si="147">IF(G61=4,AA61,"")</f>
        <v/>
      </c>
      <c r="BH61" s="151"/>
      <c r="BI61" s="152"/>
      <c r="BJ61" s="148"/>
      <c r="BK61" s="150" t="str">
        <f t="shared" si="4"/>
        <v/>
      </c>
      <c r="BL61" s="150"/>
      <c r="BM61" s="150" t="str">
        <f t="shared" si="5"/>
        <v/>
      </c>
      <c r="BN61" s="150"/>
      <c r="BO61" s="150" t="str">
        <f t="shared" ref="BO61:BO67" si="148">IF(G61=5,AA61,"")</f>
        <v/>
      </c>
      <c r="BP61" s="151"/>
      <c r="BQ61" s="152"/>
      <c r="BR61" s="148"/>
      <c r="BS61" s="150">
        <f t="shared" si="131"/>
        <v>3</v>
      </c>
      <c r="BT61" s="150"/>
      <c r="BU61" s="150">
        <f t="shared" si="132"/>
        <v>0</v>
      </c>
      <c r="BV61" s="150"/>
      <c r="BW61" s="150">
        <f t="shared" si="133"/>
        <v>3</v>
      </c>
      <c r="BX61" s="151"/>
      <c r="BY61" s="152"/>
      <c r="BZ61" s="153"/>
      <c r="CA61" s="150" t="str">
        <f t="shared" si="134"/>
        <v/>
      </c>
      <c r="CB61" s="150"/>
      <c r="CC61" s="150" t="str">
        <f t="shared" si="135"/>
        <v/>
      </c>
      <c r="CD61" s="150"/>
      <c r="CE61" s="150" t="str">
        <f t="shared" si="136"/>
        <v/>
      </c>
      <c r="CF61" s="151"/>
      <c r="CI61" s="150" t="str">
        <f t="shared" si="137"/>
        <v/>
      </c>
      <c r="CJ61" s="150"/>
      <c r="CK61" s="150" t="str">
        <f t="shared" si="138"/>
        <v/>
      </c>
      <c r="CL61" s="150"/>
      <c r="CM61" s="150" t="str">
        <f t="shared" si="139"/>
        <v/>
      </c>
      <c r="CN61" s="151"/>
      <c r="EF61" s="154" t="s">
        <v>47</v>
      </c>
      <c r="EG61" s="154" t="str">
        <f t="shared" si="140"/>
        <v>Pas de NM possible. Prendre en compte la ou les façades et les abords de l'entrée. Même sur le domaine public, l'entrée doit être propre.
Constat visuel
NR</v>
      </c>
    </row>
    <row r="62" spans="1:138" s="147" customFormat="1" ht="36" customHeight="1" x14ac:dyDescent="0.25">
      <c r="A62" s="147">
        <v>32</v>
      </c>
      <c r="B62" s="113" t="s">
        <v>66</v>
      </c>
      <c r="C62" s="333" t="s">
        <v>152</v>
      </c>
      <c r="D62" s="176" t="s">
        <v>170</v>
      </c>
      <c r="E62" s="113"/>
      <c r="F62" s="113">
        <v>0.25</v>
      </c>
      <c r="G62" s="113">
        <f t="shared" si="141"/>
        <v>3</v>
      </c>
      <c r="H62" s="305" t="s">
        <v>163</v>
      </c>
      <c r="I62" s="306" t="s">
        <v>164</v>
      </c>
      <c r="J62" s="146">
        <v>13</v>
      </c>
      <c r="K62" s="146">
        <f>IF(J62&lt;&gt;"",MAX(K$1:K61)+1,"")</f>
        <v>50</v>
      </c>
      <c r="L62" s="295" t="s">
        <v>172</v>
      </c>
      <c r="M62" s="344">
        <v>3</v>
      </c>
      <c r="N62" s="297" t="s">
        <v>72</v>
      </c>
      <c r="O62" s="345"/>
      <c r="P62" s="345" t="str">
        <f t="shared" si="32"/>
        <v>oui</v>
      </c>
      <c r="Q62" s="295" t="s">
        <v>555</v>
      </c>
      <c r="R62" s="295" t="s">
        <v>69</v>
      </c>
      <c r="S62" s="291"/>
      <c r="U62" s="148">
        <f t="shared" si="142"/>
        <v>3</v>
      </c>
      <c r="V62" s="148">
        <f>IF(N62="Très Satisfaisant",1,IF(N62="Satisfaisant",0.75,IF(N62="Insatisfaisant",0.25,IF(N62="Très Insatisfaisant",0,IF(N62="Non Mesuré","",0)))))</f>
        <v>1</v>
      </c>
      <c r="W62" s="148">
        <f t="shared" si="143"/>
        <v>3</v>
      </c>
      <c r="X62" s="148"/>
      <c r="Y62" s="148">
        <f t="shared" si="144"/>
        <v>0</v>
      </c>
      <c r="Z62" s="148"/>
      <c r="AA62" s="148">
        <f t="shared" si="145"/>
        <v>3</v>
      </c>
      <c r="AB62" s="148"/>
      <c r="AC62" s="149"/>
      <c r="AD62" s="149"/>
      <c r="AE62" s="150" t="str">
        <f t="shared" si="16"/>
        <v/>
      </c>
      <c r="AF62" s="150"/>
      <c r="AG62" s="150" t="str">
        <f t="shared" si="17"/>
        <v/>
      </c>
      <c r="AH62" s="150"/>
      <c r="AI62" s="150" t="str">
        <f t="shared" si="18"/>
        <v/>
      </c>
      <c r="AJ62" s="151"/>
      <c r="AK62" s="152"/>
      <c r="AL62" s="150"/>
      <c r="AM62" s="150" t="str">
        <f t="shared" si="19"/>
        <v/>
      </c>
      <c r="AN62" s="150"/>
      <c r="AO62" s="150" t="str">
        <f t="shared" si="20"/>
        <v/>
      </c>
      <c r="AP62" s="150"/>
      <c r="AQ62" s="150" t="str">
        <f t="shared" si="21"/>
        <v/>
      </c>
      <c r="AR62" s="151"/>
      <c r="AS62" s="152"/>
      <c r="AT62" s="150"/>
      <c r="AU62" s="150">
        <f t="shared" si="0"/>
        <v>3</v>
      </c>
      <c r="AV62" s="150"/>
      <c r="AW62" s="150">
        <f t="shared" si="1"/>
        <v>0</v>
      </c>
      <c r="AX62" s="150"/>
      <c r="AY62" s="150">
        <f t="shared" si="146"/>
        <v>3</v>
      </c>
      <c r="AZ62" s="151"/>
      <c r="BA62" s="152"/>
      <c r="BB62" s="150"/>
      <c r="BC62" s="150" t="str">
        <f t="shared" si="2"/>
        <v/>
      </c>
      <c r="BD62" s="150"/>
      <c r="BE62" s="150" t="str">
        <f t="shared" si="3"/>
        <v/>
      </c>
      <c r="BF62" s="150"/>
      <c r="BG62" s="150" t="str">
        <f t="shared" si="147"/>
        <v/>
      </c>
      <c r="BH62" s="151"/>
      <c r="BI62" s="152"/>
      <c r="BJ62" s="148"/>
      <c r="BK62" s="150" t="str">
        <f t="shared" si="4"/>
        <v/>
      </c>
      <c r="BL62" s="150"/>
      <c r="BM62" s="150" t="str">
        <f t="shared" si="5"/>
        <v/>
      </c>
      <c r="BN62" s="150"/>
      <c r="BO62" s="150" t="str">
        <f t="shared" si="148"/>
        <v/>
      </c>
      <c r="BP62" s="151"/>
      <c r="BQ62" s="152"/>
      <c r="BR62" s="148"/>
      <c r="BS62" s="150" t="str">
        <f t="shared" si="131"/>
        <v/>
      </c>
      <c r="BT62" s="150"/>
      <c r="BU62" s="150" t="str">
        <f t="shared" si="132"/>
        <v/>
      </c>
      <c r="BV62" s="150"/>
      <c r="BW62" s="150" t="str">
        <f t="shared" si="133"/>
        <v/>
      </c>
      <c r="BX62" s="151"/>
      <c r="BY62" s="152"/>
      <c r="BZ62" s="153"/>
      <c r="CA62" s="150">
        <f t="shared" si="134"/>
        <v>3</v>
      </c>
      <c r="CB62" s="150"/>
      <c r="CC62" s="150">
        <f t="shared" si="135"/>
        <v>0</v>
      </c>
      <c r="CD62" s="150"/>
      <c r="CE62" s="150">
        <f t="shared" si="136"/>
        <v>3</v>
      </c>
      <c r="CF62" s="151"/>
      <c r="CI62" s="150" t="str">
        <f t="shared" si="137"/>
        <v/>
      </c>
      <c r="CJ62" s="150"/>
      <c r="CK62" s="150" t="str">
        <f t="shared" si="138"/>
        <v/>
      </c>
      <c r="CL62" s="150"/>
      <c r="CM62" s="150" t="str">
        <f t="shared" si="139"/>
        <v/>
      </c>
      <c r="CN62" s="151"/>
      <c r="EF62" s="154" t="s">
        <v>47</v>
      </c>
      <c r="EG62" s="154" t="str">
        <f t="shared" si="140"/>
        <v>Pas de NM possible. Prendre en compte : façades, entrée. Même sur le domaine public, l'entrée doit être en bon état.
Constat visuel
R</v>
      </c>
    </row>
    <row r="63" spans="1:138" s="147" customFormat="1" ht="36" customHeight="1" x14ac:dyDescent="0.25">
      <c r="B63" s="113" t="s">
        <v>58</v>
      </c>
      <c r="C63" s="333" t="s">
        <v>152</v>
      </c>
      <c r="D63" s="176" t="s">
        <v>170</v>
      </c>
      <c r="E63" s="113"/>
      <c r="F63" s="113">
        <v>0.1</v>
      </c>
      <c r="G63" s="113">
        <f t="shared" si="141"/>
        <v>1</v>
      </c>
      <c r="H63" s="294" t="s">
        <v>59</v>
      </c>
      <c r="I63" s="306" t="s">
        <v>173</v>
      </c>
      <c r="J63" s="146">
        <v>15</v>
      </c>
      <c r="K63" s="146">
        <f>IF(J63&lt;&gt;"",MAX(K$1:K62)+1,"")</f>
        <v>51</v>
      </c>
      <c r="L63" s="295" t="s">
        <v>174</v>
      </c>
      <c r="M63" s="344">
        <v>1</v>
      </c>
      <c r="N63" s="297" t="s">
        <v>0</v>
      </c>
      <c r="O63" s="345"/>
      <c r="P63" s="345" t="str">
        <f t="shared" si="32"/>
        <v>oui</v>
      </c>
      <c r="Q63" s="295" t="s">
        <v>556</v>
      </c>
      <c r="R63" s="295" t="s">
        <v>69</v>
      </c>
      <c r="S63" s="291"/>
      <c r="U63" s="148">
        <f t="shared" si="142"/>
        <v>1</v>
      </c>
      <c r="V63" s="148">
        <f>IF(N63="OUI",1,IF(N63="NON",0,IF(N63="Non Mesuré","",0)))</f>
        <v>1</v>
      </c>
      <c r="W63" s="148">
        <f t="shared" si="143"/>
        <v>1</v>
      </c>
      <c r="X63" s="148"/>
      <c r="Y63" s="148">
        <f t="shared" si="144"/>
        <v>0</v>
      </c>
      <c r="Z63" s="148"/>
      <c r="AA63" s="148">
        <f t="shared" si="145"/>
        <v>1</v>
      </c>
      <c r="AB63" s="148"/>
      <c r="AC63" s="149"/>
      <c r="AD63" s="149"/>
      <c r="AE63" s="150">
        <f t="shared" si="16"/>
        <v>1</v>
      </c>
      <c r="AF63" s="150"/>
      <c r="AG63" s="150">
        <f t="shared" si="17"/>
        <v>0</v>
      </c>
      <c r="AH63" s="150"/>
      <c r="AI63" s="150">
        <f t="shared" si="18"/>
        <v>1</v>
      </c>
      <c r="AJ63" s="151"/>
      <c r="AK63" s="152"/>
      <c r="AL63" s="150"/>
      <c r="AM63" s="150" t="str">
        <f t="shared" si="19"/>
        <v/>
      </c>
      <c r="AN63" s="150"/>
      <c r="AO63" s="150" t="str">
        <f t="shared" si="20"/>
        <v/>
      </c>
      <c r="AP63" s="150"/>
      <c r="AQ63" s="150" t="str">
        <f t="shared" si="21"/>
        <v/>
      </c>
      <c r="AR63" s="151"/>
      <c r="AS63" s="152"/>
      <c r="AT63" s="150"/>
      <c r="AU63" s="150" t="str">
        <f t="shared" si="0"/>
        <v/>
      </c>
      <c r="AV63" s="150"/>
      <c r="AW63" s="150" t="str">
        <f t="shared" si="1"/>
        <v/>
      </c>
      <c r="AX63" s="150"/>
      <c r="AY63" s="150" t="str">
        <f t="shared" si="146"/>
        <v/>
      </c>
      <c r="AZ63" s="151"/>
      <c r="BA63" s="152"/>
      <c r="BB63" s="150"/>
      <c r="BC63" s="150" t="str">
        <f t="shared" si="2"/>
        <v/>
      </c>
      <c r="BD63" s="150"/>
      <c r="BE63" s="150" t="str">
        <f t="shared" si="3"/>
        <v/>
      </c>
      <c r="BF63" s="150"/>
      <c r="BG63" s="150" t="str">
        <f t="shared" si="147"/>
        <v/>
      </c>
      <c r="BH63" s="151"/>
      <c r="BI63" s="152"/>
      <c r="BJ63" s="148"/>
      <c r="BK63" s="150" t="str">
        <f t="shared" si="4"/>
        <v/>
      </c>
      <c r="BL63" s="150"/>
      <c r="BM63" s="150" t="str">
        <f t="shared" si="5"/>
        <v/>
      </c>
      <c r="BN63" s="150"/>
      <c r="BO63" s="150" t="str">
        <f t="shared" si="148"/>
        <v/>
      </c>
      <c r="BP63" s="151"/>
      <c r="BQ63" s="152"/>
      <c r="BR63" s="148"/>
      <c r="BS63" s="150" t="str">
        <f t="shared" si="131"/>
        <v/>
      </c>
      <c r="BT63" s="150"/>
      <c r="BU63" s="150" t="str">
        <f t="shared" si="132"/>
        <v/>
      </c>
      <c r="BV63" s="150"/>
      <c r="BW63" s="150" t="str">
        <f t="shared" si="133"/>
        <v/>
      </c>
      <c r="BX63" s="151"/>
      <c r="BY63" s="152"/>
      <c r="BZ63" s="153"/>
      <c r="CA63" s="150" t="str">
        <f t="shared" si="134"/>
        <v/>
      </c>
      <c r="CB63" s="150"/>
      <c r="CC63" s="150" t="str">
        <f t="shared" si="135"/>
        <v/>
      </c>
      <c r="CD63" s="150"/>
      <c r="CE63" s="150" t="str">
        <f t="shared" si="136"/>
        <v/>
      </c>
      <c r="CF63" s="151"/>
      <c r="CI63" s="150" t="str">
        <f t="shared" si="137"/>
        <v/>
      </c>
      <c r="CJ63" s="150"/>
      <c r="CK63" s="150" t="str">
        <f t="shared" si="138"/>
        <v/>
      </c>
      <c r="CL63" s="150"/>
      <c r="CM63" s="150" t="str">
        <f t="shared" si="139"/>
        <v/>
      </c>
      <c r="CN63" s="151"/>
      <c r="EF63" s="154" t="s">
        <v>47</v>
      </c>
      <c r="EG63" s="154" t="str">
        <f t="shared" si="140"/>
        <v>Pas de NM possible. Par enseigne, on entend un support permettant l'identification de l'établissement. Pas de NM possible. 
Constat visuel
NR</v>
      </c>
    </row>
    <row r="64" spans="1:138" s="147" customFormat="1" ht="22.5" customHeight="1" x14ac:dyDescent="0.25">
      <c r="A64" s="147">
        <v>31</v>
      </c>
      <c r="B64" s="113" t="s">
        <v>58</v>
      </c>
      <c r="C64" s="333" t="s">
        <v>152</v>
      </c>
      <c r="D64" s="176" t="s">
        <v>170</v>
      </c>
      <c r="E64" s="113"/>
      <c r="F64" s="113">
        <v>0.25</v>
      </c>
      <c r="G64" s="113">
        <f t="shared" si="141"/>
        <v>3</v>
      </c>
      <c r="H64" s="305" t="s">
        <v>163</v>
      </c>
      <c r="I64" s="306" t="s">
        <v>164</v>
      </c>
      <c r="J64" s="146">
        <v>13</v>
      </c>
      <c r="K64" s="146">
        <f>IF(J64&lt;&gt;"",MAX(K$1:K63)+1,"")</f>
        <v>52</v>
      </c>
      <c r="L64" s="295" t="s">
        <v>175</v>
      </c>
      <c r="M64" s="344">
        <v>3</v>
      </c>
      <c r="N64" s="297" t="s">
        <v>72</v>
      </c>
      <c r="O64" s="345"/>
      <c r="P64" s="345" t="str">
        <f t="shared" si="32"/>
        <v/>
      </c>
      <c r="Q64" s="295"/>
      <c r="R64" s="295" t="s">
        <v>69</v>
      </c>
      <c r="S64" s="291"/>
      <c r="U64" s="148">
        <f t="shared" si="142"/>
        <v>3</v>
      </c>
      <c r="V64" s="148">
        <f>IF(N64="Très Satisfaisant",1,IF(N64="Satisfaisant",0.75,IF(N64="Insatisfaisant",0.25,IF(N64="Très Insatisfaisant",0,IF(N64="Non Mesuré","",0)))))</f>
        <v>1</v>
      </c>
      <c r="W64" s="148">
        <f t="shared" si="143"/>
        <v>3</v>
      </c>
      <c r="X64" s="148"/>
      <c r="Y64" s="148">
        <f t="shared" si="144"/>
        <v>0</v>
      </c>
      <c r="Z64" s="148"/>
      <c r="AA64" s="148">
        <f t="shared" si="145"/>
        <v>3</v>
      </c>
      <c r="AB64" s="148"/>
      <c r="AC64" s="149"/>
      <c r="AD64" s="149"/>
      <c r="AE64" s="150" t="str">
        <f t="shared" si="16"/>
        <v/>
      </c>
      <c r="AF64" s="150"/>
      <c r="AG64" s="150" t="str">
        <f t="shared" si="17"/>
        <v/>
      </c>
      <c r="AH64" s="150"/>
      <c r="AI64" s="150" t="str">
        <f t="shared" si="18"/>
        <v/>
      </c>
      <c r="AJ64" s="151"/>
      <c r="AK64" s="152"/>
      <c r="AL64" s="150"/>
      <c r="AM64" s="150" t="str">
        <f t="shared" si="19"/>
        <v/>
      </c>
      <c r="AN64" s="150"/>
      <c r="AO64" s="150" t="str">
        <f t="shared" si="20"/>
        <v/>
      </c>
      <c r="AP64" s="150"/>
      <c r="AQ64" s="150" t="str">
        <f t="shared" si="21"/>
        <v/>
      </c>
      <c r="AR64" s="151"/>
      <c r="AS64" s="152"/>
      <c r="AT64" s="150"/>
      <c r="AU64" s="150">
        <f t="shared" si="0"/>
        <v>3</v>
      </c>
      <c r="AV64" s="150"/>
      <c r="AW64" s="150">
        <f t="shared" si="1"/>
        <v>0</v>
      </c>
      <c r="AX64" s="150"/>
      <c r="AY64" s="150">
        <f t="shared" si="146"/>
        <v>3</v>
      </c>
      <c r="AZ64" s="151"/>
      <c r="BA64" s="152"/>
      <c r="BB64" s="150"/>
      <c r="BC64" s="150" t="str">
        <f t="shared" si="2"/>
        <v/>
      </c>
      <c r="BD64" s="150"/>
      <c r="BE64" s="150" t="str">
        <f t="shared" si="3"/>
        <v/>
      </c>
      <c r="BF64" s="150"/>
      <c r="BG64" s="150" t="str">
        <f t="shared" si="147"/>
        <v/>
      </c>
      <c r="BH64" s="151"/>
      <c r="BI64" s="152"/>
      <c r="BJ64" s="148"/>
      <c r="BK64" s="150" t="str">
        <f t="shared" si="4"/>
        <v/>
      </c>
      <c r="BL64" s="150"/>
      <c r="BM64" s="150" t="str">
        <f t="shared" si="5"/>
        <v/>
      </c>
      <c r="BN64" s="150"/>
      <c r="BO64" s="150" t="str">
        <f t="shared" si="148"/>
        <v/>
      </c>
      <c r="BP64" s="151"/>
      <c r="BQ64" s="152"/>
      <c r="BR64" s="148"/>
      <c r="BS64" s="150">
        <f t="shared" si="131"/>
        <v>3</v>
      </c>
      <c r="BT64" s="150"/>
      <c r="BU64" s="150">
        <f t="shared" si="132"/>
        <v>0</v>
      </c>
      <c r="BV64" s="150"/>
      <c r="BW64" s="150">
        <f t="shared" si="133"/>
        <v>3</v>
      </c>
      <c r="BX64" s="151"/>
      <c r="BY64" s="152"/>
      <c r="BZ64" s="153"/>
      <c r="CA64" s="150" t="str">
        <f t="shared" si="134"/>
        <v/>
      </c>
      <c r="CB64" s="150"/>
      <c r="CC64" s="150" t="str">
        <f t="shared" si="135"/>
        <v/>
      </c>
      <c r="CD64" s="150"/>
      <c r="CE64" s="150" t="str">
        <f t="shared" si="136"/>
        <v/>
      </c>
      <c r="CF64" s="151"/>
      <c r="CI64" s="150" t="str">
        <f t="shared" si="137"/>
        <v/>
      </c>
      <c r="CJ64" s="150"/>
      <c r="CK64" s="150" t="str">
        <f t="shared" si="138"/>
        <v/>
      </c>
      <c r="CL64" s="150"/>
      <c r="CM64" s="150" t="str">
        <f t="shared" si="139"/>
        <v/>
      </c>
      <c r="CN64" s="151"/>
      <c r="EF64" s="154" t="s">
        <v>47</v>
      </c>
      <c r="EG64" s="154" t="str">
        <f t="shared" si="140"/>
        <v xml:space="preserve">
Constat visuel
NR</v>
      </c>
    </row>
    <row r="65" spans="1:138" s="147" customFormat="1" ht="36" customHeight="1" x14ac:dyDescent="0.25">
      <c r="A65" s="147">
        <v>32</v>
      </c>
      <c r="B65" s="113" t="s">
        <v>66</v>
      </c>
      <c r="C65" s="333" t="s">
        <v>152</v>
      </c>
      <c r="D65" s="176" t="s">
        <v>170</v>
      </c>
      <c r="E65" s="113"/>
      <c r="F65" s="113">
        <v>0.25</v>
      </c>
      <c r="G65" s="113">
        <f t="shared" si="141"/>
        <v>3</v>
      </c>
      <c r="H65" s="305" t="s">
        <v>163</v>
      </c>
      <c r="I65" s="306" t="s">
        <v>164</v>
      </c>
      <c r="J65" s="146">
        <v>13</v>
      </c>
      <c r="K65" s="146">
        <f>IF(J65&lt;&gt;"",MAX(K$1:K64)+1,"")</f>
        <v>53</v>
      </c>
      <c r="L65" s="295" t="s">
        <v>176</v>
      </c>
      <c r="M65" s="344">
        <v>3</v>
      </c>
      <c r="N65" s="297" t="s">
        <v>72</v>
      </c>
      <c r="O65" s="345"/>
      <c r="P65" s="345" t="str">
        <f t="shared" si="32"/>
        <v/>
      </c>
      <c r="Q65" s="295" t="s">
        <v>177</v>
      </c>
      <c r="R65" s="295" t="s">
        <v>69</v>
      </c>
      <c r="S65" s="291"/>
      <c r="U65" s="148">
        <f t="shared" si="142"/>
        <v>3</v>
      </c>
      <c r="V65" s="148">
        <f>IF(N65="Très Satisfaisant",1,IF(N65="Satisfaisant",0.75,IF(N65="Insatisfaisant",0.25,IF(N65="Très Insatisfaisant",0,IF(N65="Non Mesuré","",0)))))</f>
        <v>1</v>
      </c>
      <c r="W65" s="148">
        <f t="shared" si="143"/>
        <v>3</v>
      </c>
      <c r="X65" s="148"/>
      <c r="Y65" s="148">
        <f t="shared" si="144"/>
        <v>0</v>
      </c>
      <c r="Z65" s="148"/>
      <c r="AA65" s="148">
        <f t="shared" si="145"/>
        <v>3</v>
      </c>
      <c r="AB65" s="148"/>
      <c r="AC65" s="149"/>
      <c r="AD65" s="149"/>
      <c r="AE65" s="150" t="str">
        <f t="shared" si="16"/>
        <v/>
      </c>
      <c r="AF65" s="150"/>
      <c r="AG65" s="150" t="str">
        <f t="shared" si="17"/>
        <v/>
      </c>
      <c r="AH65" s="150"/>
      <c r="AI65" s="150" t="str">
        <f t="shared" si="18"/>
        <v/>
      </c>
      <c r="AJ65" s="151"/>
      <c r="AK65" s="152"/>
      <c r="AL65" s="150"/>
      <c r="AM65" s="150" t="str">
        <f t="shared" si="19"/>
        <v/>
      </c>
      <c r="AN65" s="150"/>
      <c r="AO65" s="150" t="str">
        <f t="shared" si="20"/>
        <v/>
      </c>
      <c r="AP65" s="150"/>
      <c r="AQ65" s="150" t="str">
        <f t="shared" si="21"/>
        <v/>
      </c>
      <c r="AR65" s="151"/>
      <c r="AS65" s="152"/>
      <c r="AT65" s="150"/>
      <c r="AU65" s="150">
        <f t="shared" si="0"/>
        <v>3</v>
      </c>
      <c r="AV65" s="150"/>
      <c r="AW65" s="150">
        <f t="shared" si="1"/>
        <v>0</v>
      </c>
      <c r="AX65" s="150"/>
      <c r="AY65" s="150">
        <f t="shared" si="146"/>
        <v>3</v>
      </c>
      <c r="AZ65" s="151"/>
      <c r="BA65" s="152"/>
      <c r="BB65" s="150"/>
      <c r="BC65" s="150" t="str">
        <f t="shared" si="2"/>
        <v/>
      </c>
      <c r="BD65" s="150"/>
      <c r="BE65" s="150" t="str">
        <f t="shared" si="3"/>
        <v/>
      </c>
      <c r="BF65" s="150"/>
      <c r="BG65" s="150" t="str">
        <f t="shared" si="147"/>
        <v/>
      </c>
      <c r="BH65" s="151"/>
      <c r="BI65" s="152"/>
      <c r="BJ65" s="148"/>
      <c r="BK65" s="150" t="str">
        <f t="shared" si="4"/>
        <v/>
      </c>
      <c r="BL65" s="150"/>
      <c r="BM65" s="150" t="str">
        <f t="shared" si="5"/>
        <v/>
      </c>
      <c r="BN65" s="150"/>
      <c r="BO65" s="150" t="str">
        <f t="shared" si="148"/>
        <v/>
      </c>
      <c r="BP65" s="151"/>
      <c r="BQ65" s="152"/>
      <c r="BR65" s="148"/>
      <c r="BS65" s="150" t="str">
        <f t="shared" si="131"/>
        <v/>
      </c>
      <c r="BT65" s="150"/>
      <c r="BU65" s="150" t="str">
        <f t="shared" si="132"/>
        <v/>
      </c>
      <c r="BV65" s="150"/>
      <c r="BW65" s="150" t="str">
        <f t="shared" si="133"/>
        <v/>
      </c>
      <c r="BX65" s="151"/>
      <c r="BY65" s="152"/>
      <c r="BZ65" s="153"/>
      <c r="CA65" s="150">
        <f t="shared" si="134"/>
        <v>3</v>
      </c>
      <c r="CB65" s="150"/>
      <c r="CC65" s="150">
        <f t="shared" si="135"/>
        <v>0</v>
      </c>
      <c r="CD65" s="150"/>
      <c r="CE65" s="150">
        <f t="shared" si="136"/>
        <v>3</v>
      </c>
      <c r="CF65" s="151"/>
      <c r="CI65" s="150" t="str">
        <f t="shared" si="137"/>
        <v/>
      </c>
      <c r="CJ65" s="150"/>
      <c r="CK65" s="150" t="str">
        <f t="shared" si="138"/>
        <v/>
      </c>
      <c r="CL65" s="150"/>
      <c r="CM65" s="150" t="str">
        <f t="shared" si="139"/>
        <v/>
      </c>
      <c r="CN65" s="151"/>
      <c r="EF65" s="154" t="s">
        <v>47</v>
      </c>
      <c r="EG65" s="154" t="str">
        <f t="shared" si="140"/>
        <v>Par enseigne, on entend à minima le nom de l'établissement sur l'établissement. Ce n'est pas obligatoirement sur la façade du restaurant. Si plusieurs enseignes, mesure sur l'ensemble.
Constat visuel
R</v>
      </c>
    </row>
    <row r="66" spans="1:138" s="147" customFormat="1" ht="22.5" customHeight="1" x14ac:dyDescent="0.25">
      <c r="B66" s="113" t="s">
        <v>58</v>
      </c>
      <c r="C66" s="333" t="s">
        <v>152</v>
      </c>
      <c r="D66" s="176" t="s">
        <v>170</v>
      </c>
      <c r="E66" s="113"/>
      <c r="F66" s="113">
        <v>0.2</v>
      </c>
      <c r="G66" s="113">
        <f t="shared" si="141"/>
        <v>5</v>
      </c>
      <c r="H66" s="305" t="s">
        <v>158</v>
      </c>
      <c r="I66" s="306" t="s">
        <v>179</v>
      </c>
      <c r="J66" s="146">
        <v>14</v>
      </c>
      <c r="K66" s="146">
        <f>IF(J66&lt;&gt;"",MAX(K$1:K65)+1,"")</f>
        <v>54</v>
      </c>
      <c r="L66" s="295" t="s">
        <v>178</v>
      </c>
      <c r="M66" s="344">
        <v>1</v>
      </c>
      <c r="N66" s="297" t="s">
        <v>0</v>
      </c>
      <c r="O66" s="345"/>
      <c r="P66" s="345" t="str">
        <f t="shared" si="32"/>
        <v/>
      </c>
      <c r="Q66" s="295"/>
      <c r="R66" s="295" t="s">
        <v>69</v>
      </c>
      <c r="S66" s="291"/>
      <c r="U66" s="148">
        <f t="shared" si="142"/>
        <v>1</v>
      </c>
      <c r="V66" s="148">
        <f>IF(N66="OUI",1,IF(N66="NON",0,IF(N66="Non Mesuré","",0)))</f>
        <v>1</v>
      </c>
      <c r="W66" s="148">
        <f t="shared" si="143"/>
        <v>1</v>
      </c>
      <c r="X66" s="148"/>
      <c r="Y66" s="148">
        <f t="shared" si="144"/>
        <v>0</v>
      </c>
      <c r="Z66" s="148"/>
      <c r="AA66" s="148">
        <f t="shared" si="145"/>
        <v>1</v>
      </c>
      <c r="AB66" s="148"/>
      <c r="AC66" s="149"/>
      <c r="AD66" s="149"/>
      <c r="AE66" s="150" t="str">
        <f t="shared" si="16"/>
        <v/>
      </c>
      <c r="AF66" s="150"/>
      <c r="AG66" s="150" t="str">
        <f t="shared" si="17"/>
        <v/>
      </c>
      <c r="AH66" s="150"/>
      <c r="AI66" s="150" t="str">
        <f t="shared" si="18"/>
        <v/>
      </c>
      <c r="AJ66" s="151"/>
      <c r="AK66" s="152"/>
      <c r="AL66" s="150"/>
      <c r="AM66" s="150" t="str">
        <f t="shared" si="19"/>
        <v/>
      </c>
      <c r="AN66" s="150"/>
      <c r="AO66" s="150" t="str">
        <f t="shared" si="20"/>
        <v/>
      </c>
      <c r="AP66" s="150"/>
      <c r="AQ66" s="150" t="str">
        <f t="shared" si="21"/>
        <v/>
      </c>
      <c r="AR66" s="151"/>
      <c r="AS66" s="152"/>
      <c r="AT66" s="150"/>
      <c r="AU66" s="150" t="str">
        <f t="shared" si="0"/>
        <v/>
      </c>
      <c r="AV66" s="150"/>
      <c r="AW66" s="150" t="str">
        <f t="shared" si="1"/>
        <v/>
      </c>
      <c r="AX66" s="150"/>
      <c r="AY66" s="150" t="str">
        <f t="shared" si="146"/>
        <v/>
      </c>
      <c r="AZ66" s="151"/>
      <c r="BA66" s="152"/>
      <c r="BB66" s="150"/>
      <c r="BC66" s="150" t="str">
        <f t="shared" si="2"/>
        <v/>
      </c>
      <c r="BD66" s="150"/>
      <c r="BE66" s="150" t="str">
        <f t="shared" si="3"/>
        <v/>
      </c>
      <c r="BF66" s="150"/>
      <c r="BG66" s="150" t="str">
        <f t="shared" si="147"/>
        <v/>
      </c>
      <c r="BH66" s="151"/>
      <c r="BI66" s="152"/>
      <c r="BJ66" s="148"/>
      <c r="BK66" s="150">
        <f t="shared" si="4"/>
        <v>1</v>
      </c>
      <c r="BL66" s="150"/>
      <c r="BM66" s="150">
        <f t="shared" si="5"/>
        <v>0</v>
      </c>
      <c r="BN66" s="150"/>
      <c r="BO66" s="150">
        <f t="shared" si="148"/>
        <v>1</v>
      </c>
      <c r="BP66" s="151"/>
      <c r="BQ66" s="152"/>
      <c r="BR66" s="148"/>
      <c r="BS66" s="150" t="str">
        <f t="shared" si="131"/>
        <v/>
      </c>
      <c r="BT66" s="150"/>
      <c r="BU66" s="150" t="str">
        <f t="shared" si="132"/>
        <v/>
      </c>
      <c r="BV66" s="150"/>
      <c r="BW66" s="150" t="str">
        <f t="shared" si="133"/>
        <v/>
      </c>
      <c r="BX66" s="151"/>
      <c r="BY66" s="152"/>
      <c r="BZ66" s="153"/>
      <c r="CA66" s="150" t="str">
        <f t="shared" si="134"/>
        <v/>
      </c>
      <c r="CB66" s="150"/>
      <c r="CC66" s="150" t="str">
        <f t="shared" si="135"/>
        <v/>
      </c>
      <c r="CD66" s="150"/>
      <c r="CE66" s="150" t="str">
        <f t="shared" si="136"/>
        <v/>
      </c>
      <c r="CF66" s="151"/>
      <c r="CI66" s="150" t="str">
        <f t="shared" si="137"/>
        <v/>
      </c>
      <c r="CJ66" s="150"/>
      <c r="CK66" s="150" t="str">
        <f t="shared" si="138"/>
        <v/>
      </c>
      <c r="CL66" s="150"/>
      <c r="CM66" s="150" t="str">
        <f t="shared" si="139"/>
        <v/>
      </c>
      <c r="CN66" s="151"/>
      <c r="EF66" s="154" t="s">
        <v>47</v>
      </c>
      <c r="EG66" s="154" t="str">
        <f t="shared" si="140"/>
        <v xml:space="preserve">
Constat visuel
NR</v>
      </c>
    </row>
    <row r="67" spans="1:138" s="307" customFormat="1" ht="36" customHeight="1" x14ac:dyDescent="0.25">
      <c r="A67" s="147"/>
      <c r="B67" s="113" t="s">
        <v>58</v>
      </c>
      <c r="C67" s="333" t="s">
        <v>152</v>
      </c>
      <c r="D67" s="176" t="s">
        <v>170</v>
      </c>
      <c r="E67" s="113"/>
      <c r="F67" s="113">
        <v>0.2</v>
      </c>
      <c r="G67" s="113">
        <f t="shared" si="141"/>
        <v>5</v>
      </c>
      <c r="H67" s="305" t="s">
        <v>158</v>
      </c>
      <c r="I67" s="306" t="s">
        <v>179</v>
      </c>
      <c r="J67" s="146">
        <v>14</v>
      </c>
      <c r="K67" s="146">
        <f>IF(J67&lt;&gt;"",MAX(K$1:K66)+1,"")</f>
        <v>55</v>
      </c>
      <c r="L67" s="346" t="s">
        <v>180</v>
      </c>
      <c r="M67" s="347">
        <v>1</v>
      </c>
      <c r="N67" s="348" t="s">
        <v>0</v>
      </c>
      <c r="O67" s="350"/>
      <c r="P67" s="350" t="str">
        <f t="shared" si="32"/>
        <v>oui</v>
      </c>
      <c r="Q67" s="346" t="s">
        <v>181</v>
      </c>
      <c r="R67" s="346" t="s">
        <v>69</v>
      </c>
      <c r="S67" s="309"/>
      <c r="U67" s="310">
        <f t="shared" si="142"/>
        <v>1</v>
      </c>
      <c r="V67" s="310">
        <f>IF(N67="OUI",1,IF(N67="NON",0,IF(N67="Non Mesuré","",0)))</f>
        <v>1</v>
      </c>
      <c r="W67" s="310">
        <f t="shared" si="143"/>
        <v>1</v>
      </c>
      <c r="X67" s="310"/>
      <c r="Y67" s="310">
        <f t="shared" si="144"/>
        <v>0</v>
      </c>
      <c r="Z67" s="310"/>
      <c r="AA67" s="310">
        <f t="shared" si="145"/>
        <v>1</v>
      </c>
      <c r="AB67" s="311"/>
      <c r="AC67" s="312"/>
      <c r="AD67" s="312"/>
      <c r="AE67" s="150" t="str">
        <f t="shared" si="16"/>
        <v/>
      </c>
      <c r="AF67" s="150"/>
      <c r="AG67" s="150" t="str">
        <f t="shared" si="17"/>
        <v/>
      </c>
      <c r="AH67" s="150"/>
      <c r="AI67" s="150" t="str">
        <f t="shared" si="18"/>
        <v/>
      </c>
      <c r="AJ67" s="314"/>
      <c r="AK67" s="315"/>
      <c r="AL67" s="313"/>
      <c r="AM67" s="150" t="str">
        <f t="shared" si="19"/>
        <v/>
      </c>
      <c r="AN67" s="150"/>
      <c r="AO67" s="150" t="str">
        <f t="shared" si="20"/>
        <v/>
      </c>
      <c r="AP67" s="150"/>
      <c r="AQ67" s="150" t="str">
        <f t="shared" si="21"/>
        <v/>
      </c>
      <c r="AR67" s="314"/>
      <c r="AS67" s="315"/>
      <c r="AT67" s="313"/>
      <c r="AU67" s="150" t="str">
        <f t="shared" si="0"/>
        <v/>
      </c>
      <c r="AV67" s="150"/>
      <c r="AW67" s="150" t="str">
        <f t="shared" si="1"/>
        <v/>
      </c>
      <c r="AX67" s="150"/>
      <c r="AY67" s="313" t="str">
        <f t="shared" si="146"/>
        <v/>
      </c>
      <c r="AZ67" s="314"/>
      <c r="BA67" s="315"/>
      <c r="BB67" s="313"/>
      <c r="BC67" s="150" t="str">
        <f t="shared" si="2"/>
        <v/>
      </c>
      <c r="BD67" s="150"/>
      <c r="BE67" s="150" t="str">
        <f t="shared" si="3"/>
        <v/>
      </c>
      <c r="BF67" s="150"/>
      <c r="BG67" s="313" t="str">
        <f t="shared" si="147"/>
        <v/>
      </c>
      <c r="BH67" s="314"/>
      <c r="BI67" s="315"/>
      <c r="BJ67" s="310"/>
      <c r="BK67" s="150">
        <f t="shared" si="4"/>
        <v>1</v>
      </c>
      <c r="BL67" s="150"/>
      <c r="BM67" s="150">
        <f t="shared" si="5"/>
        <v>0</v>
      </c>
      <c r="BN67" s="150"/>
      <c r="BO67" s="313">
        <f t="shared" si="148"/>
        <v>1</v>
      </c>
      <c r="BP67" s="314"/>
      <c r="BQ67" s="315"/>
      <c r="BR67" s="310"/>
      <c r="BS67" s="313" t="str">
        <f t="shared" si="131"/>
        <v/>
      </c>
      <c r="BT67" s="313"/>
      <c r="BU67" s="313" t="str">
        <f t="shared" si="132"/>
        <v/>
      </c>
      <c r="BV67" s="313"/>
      <c r="BW67" s="313" t="str">
        <f t="shared" si="133"/>
        <v/>
      </c>
      <c r="BX67" s="314"/>
      <c r="BY67" s="315"/>
      <c r="BZ67" s="316"/>
      <c r="CA67" s="313" t="str">
        <f t="shared" si="134"/>
        <v/>
      </c>
      <c r="CB67" s="313"/>
      <c r="CC67" s="313" t="str">
        <f t="shared" si="135"/>
        <v/>
      </c>
      <c r="CD67" s="313"/>
      <c r="CE67" s="313" t="str">
        <f t="shared" si="136"/>
        <v/>
      </c>
      <c r="CF67" s="314"/>
      <c r="CI67" s="313" t="str">
        <f t="shared" si="137"/>
        <v/>
      </c>
      <c r="CJ67" s="313"/>
      <c r="CK67" s="313" t="str">
        <f t="shared" si="138"/>
        <v/>
      </c>
      <c r="CL67" s="313"/>
      <c r="CM67" s="313" t="str">
        <f t="shared" si="139"/>
        <v/>
      </c>
      <c r="CN67" s="314"/>
      <c r="EF67" s="317" t="s">
        <v>47</v>
      </c>
      <c r="EG67" s="317" t="str">
        <f t="shared" si="140"/>
        <v>Pas de NM possible sauf si bâtiment classé.
Constat visuel
NR</v>
      </c>
    </row>
    <row r="68" spans="1:138" s="182" customFormat="1" ht="26.25" customHeight="1" x14ac:dyDescent="0.25">
      <c r="B68" s="119"/>
      <c r="C68" s="333" t="s">
        <v>152</v>
      </c>
      <c r="D68" s="119"/>
      <c r="E68" s="119"/>
      <c r="F68" s="113" t="e">
        <v>#N/A</v>
      </c>
      <c r="G68" s="201"/>
      <c r="H68" s="304"/>
      <c r="I68" s="174"/>
      <c r="J68" s="175"/>
      <c r="K68" s="146" t="str">
        <f>IF(J68&lt;&gt;"",MAX(K$1:K67)+1,"")</f>
        <v/>
      </c>
      <c r="L68" s="176" t="s">
        <v>557</v>
      </c>
      <c r="M68" s="177"/>
      <c r="N68" s="283"/>
      <c r="O68" s="329"/>
      <c r="P68" s="329" t="str">
        <f t="shared" ref="P68:P77" si="149">IF(ISERROR(SEARCH("Pas de NM possible",Q68)),"","oui")</f>
        <v/>
      </c>
      <c r="Q68" s="175"/>
      <c r="R68" s="178"/>
      <c r="S68" s="290"/>
      <c r="T68" s="158"/>
      <c r="U68" s="158"/>
      <c r="V68" s="158"/>
      <c r="W68" s="158"/>
      <c r="X68" s="119"/>
      <c r="Y68" s="158"/>
      <c r="Z68" s="158"/>
      <c r="AA68" s="158"/>
      <c r="AB68" s="158"/>
      <c r="AC68" s="181"/>
      <c r="AD68" s="164"/>
      <c r="AE68" s="150" t="str">
        <f t="shared" si="16"/>
        <v/>
      </c>
      <c r="AF68" s="150"/>
      <c r="AG68" s="150" t="str">
        <f t="shared" si="17"/>
        <v/>
      </c>
      <c r="AH68" s="150"/>
      <c r="AI68" s="150" t="str">
        <f t="shared" si="18"/>
        <v/>
      </c>
      <c r="AJ68" s="162"/>
      <c r="AK68" s="163"/>
      <c r="AL68" s="161"/>
      <c r="AM68" s="150" t="str">
        <f t="shared" si="19"/>
        <v/>
      </c>
      <c r="AN68" s="150"/>
      <c r="AO68" s="150" t="str">
        <f t="shared" si="20"/>
        <v/>
      </c>
      <c r="AP68" s="150"/>
      <c r="AQ68" s="150" t="str">
        <f t="shared" si="21"/>
        <v/>
      </c>
      <c r="AR68" s="162"/>
      <c r="AS68" s="163"/>
      <c r="AT68" s="161"/>
      <c r="AU68" s="150" t="str">
        <f t="shared" ref="AU68:AU131" si="150">IF(G68=3,W68,"")</f>
        <v/>
      </c>
      <c r="AV68" s="150"/>
      <c r="AW68" s="150" t="str">
        <f t="shared" ref="AW68:AW131" si="151">IF(G68=3,Y68,"")</f>
        <v/>
      </c>
      <c r="AX68" s="150"/>
      <c r="AY68" s="161"/>
      <c r="AZ68" s="162"/>
      <c r="BA68" s="163"/>
      <c r="BB68" s="161"/>
      <c r="BC68" s="150" t="str">
        <f t="shared" ref="BC68:BC131" si="152">IF(G68=4,W68,"")</f>
        <v/>
      </c>
      <c r="BD68" s="150"/>
      <c r="BE68" s="150" t="str">
        <f t="shared" ref="BE68:BE131" si="153">IF(G68=4,Y68,"")</f>
        <v/>
      </c>
      <c r="BF68" s="150"/>
      <c r="BG68" s="161"/>
      <c r="BH68" s="162"/>
      <c r="BI68" s="163"/>
      <c r="BJ68" s="158"/>
      <c r="BK68" s="150" t="str">
        <f t="shared" ref="BK68:BK131" si="154">IF(G68=5,W68,"")</f>
        <v/>
      </c>
      <c r="BL68" s="150"/>
      <c r="BM68" s="150" t="str">
        <f t="shared" ref="BM68:BM131" si="155">IF(G68=5,Y68,"")</f>
        <v/>
      </c>
      <c r="BN68" s="150"/>
      <c r="BO68" s="161"/>
      <c r="BP68" s="162"/>
      <c r="BQ68" s="163"/>
      <c r="BR68" s="158"/>
      <c r="BS68" s="161" t="str">
        <f t="shared" ref="BS68:BS77" si="156">IF(A68=31,W68,"")</f>
        <v/>
      </c>
      <c r="BT68" s="161"/>
      <c r="BU68" s="161" t="str">
        <f t="shared" ref="BU68:BU77" si="157">IF(A68=31,Y68,"")</f>
        <v/>
      </c>
      <c r="BV68" s="161"/>
      <c r="BW68" s="161" t="str">
        <f t="shared" ref="BW68:BW77" si="158">IF(A68=31,AA68,"")</f>
        <v/>
      </c>
      <c r="BX68" s="162"/>
      <c r="BY68" s="163"/>
      <c r="BZ68" s="164"/>
      <c r="CA68" s="161" t="str">
        <f t="shared" ref="CA68:CA77" si="159">IF(A68=32,W68,"")</f>
        <v/>
      </c>
      <c r="CB68" s="161"/>
      <c r="CC68" s="161" t="str">
        <f t="shared" ref="CC68:CC77" si="160">IF(A68=32,Y68,"")</f>
        <v/>
      </c>
      <c r="CD68" s="161"/>
      <c r="CE68" s="161" t="str">
        <f t="shared" ref="CE68:CE77" si="161">IF(A68=32,AA68,"")</f>
        <v/>
      </c>
      <c r="CF68" s="162"/>
      <c r="CG68" s="165"/>
      <c r="CH68" s="165"/>
      <c r="CI68" s="161" t="str">
        <f t="shared" ref="CI68:CI77" si="162">IF(A68=33,W68,"")</f>
        <v/>
      </c>
      <c r="CJ68" s="161"/>
      <c r="CK68" s="161" t="str">
        <f t="shared" ref="CK68:CK77" si="163">IF(A68=33,Y68,"")</f>
        <v/>
      </c>
      <c r="CL68" s="161"/>
      <c r="CM68" s="161" t="str">
        <f t="shared" ref="CM68:CM77" si="164">IF(A68=33,AA68,"")</f>
        <v/>
      </c>
      <c r="CN68" s="162"/>
      <c r="CO68" s="165"/>
      <c r="EF68" s="154" t="s">
        <v>47</v>
      </c>
      <c r="EG68" s="154" t="str">
        <f t="shared" ref="EG68:EG77" si="165">CONCATENATE(Q68,EF68,R68,EF68,B68)</f>
        <v xml:space="preserve">
</v>
      </c>
    </row>
    <row r="69" spans="1:138" s="147" customFormat="1" ht="63.75" customHeight="1" x14ac:dyDescent="0.25">
      <c r="B69" s="113" t="s">
        <v>58</v>
      </c>
      <c r="C69" s="333" t="s">
        <v>152</v>
      </c>
      <c r="D69" s="176" t="s">
        <v>557</v>
      </c>
      <c r="E69" s="113" t="s">
        <v>70</v>
      </c>
      <c r="F69" s="113">
        <v>0.2</v>
      </c>
      <c r="G69" s="113">
        <f t="shared" ref="G69:G77" si="166">IF(H69="Information et Communication",1,IF(H69="Savoir-faire Savoir-être",2,IF(H69="Confort et hygiène",3,IF(H69="Qualité de la prestation",5,IF(H69="Développement Durable",4)))))</f>
        <v>5</v>
      </c>
      <c r="H69" s="305" t="s">
        <v>158</v>
      </c>
      <c r="I69" s="306" t="s">
        <v>159</v>
      </c>
      <c r="J69" s="146">
        <v>12</v>
      </c>
      <c r="K69" s="146">
        <f>IF(J69&lt;&gt;"",MAX(K$1:K68)+1,"")</f>
        <v>56</v>
      </c>
      <c r="L69" s="339" t="s">
        <v>160</v>
      </c>
      <c r="M69" s="340">
        <v>3</v>
      </c>
      <c r="N69" s="341" t="s">
        <v>0</v>
      </c>
      <c r="O69" s="343"/>
      <c r="P69" s="343" t="str">
        <f t="shared" si="149"/>
        <v>oui</v>
      </c>
      <c r="Q69" s="339" t="s">
        <v>558</v>
      </c>
      <c r="R69" s="339" t="s">
        <v>69</v>
      </c>
      <c r="S69" s="291"/>
      <c r="U69" s="148">
        <f t="shared" ref="U69:U77" si="167">M69</f>
        <v>3</v>
      </c>
      <c r="V69" s="148">
        <f>IF(N69="OUI",1,IF(N69="NON",0,IF(N69="Non Mesuré","",0)))</f>
        <v>1</v>
      </c>
      <c r="W69" s="148">
        <f t="shared" ref="W69:W77" si="168">IF(N69&lt;&gt;"Non Mesuré",U69*V69,"")</f>
        <v>3</v>
      </c>
      <c r="X69" s="148"/>
      <c r="Y69" s="148">
        <f t="shared" ref="Y69:Y77" si="169">IF(N69="Non Mesuré",U69,0)</f>
        <v>0</v>
      </c>
      <c r="Z69" s="148"/>
      <c r="AA69" s="148">
        <f t="shared" ref="AA69:AA77" si="170">U69-Y69</f>
        <v>3</v>
      </c>
      <c r="AB69" s="183"/>
      <c r="AC69" s="184"/>
      <c r="AD69" s="184"/>
      <c r="AE69" s="150" t="str">
        <f t="shared" ref="AE69:AE132" si="171">IF(G69=1,W69,"")</f>
        <v/>
      </c>
      <c r="AF69" s="150"/>
      <c r="AG69" s="150" t="str">
        <f t="shared" ref="AG69:AG132" si="172">IF(G69=1,Y69,"")</f>
        <v/>
      </c>
      <c r="AH69" s="150"/>
      <c r="AI69" s="150" t="str">
        <f t="shared" ref="AI69:AI132" si="173">IF(G69=1,AA69,"")</f>
        <v/>
      </c>
      <c r="AJ69" s="151"/>
      <c r="AK69" s="152"/>
      <c r="AL69" s="150"/>
      <c r="AM69" s="150" t="str">
        <f t="shared" ref="AM69:AM132" si="174">IF(G69=2,W69,"")</f>
        <v/>
      </c>
      <c r="AN69" s="150"/>
      <c r="AO69" s="150" t="str">
        <f t="shared" ref="AO69:AO132" si="175">IF(G69=2,Y69,"")</f>
        <v/>
      </c>
      <c r="AP69" s="150"/>
      <c r="AQ69" s="150" t="str">
        <f t="shared" ref="AQ69:AQ132" si="176">IF(G69=2,AA69,"")</f>
        <v/>
      </c>
      <c r="AR69" s="151"/>
      <c r="AS69" s="152"/>
      <c r="AT69" s="150"/>
      <c r="AU69" s="150" t="str">
        <f t="shared" si="150"/>
        <v/>
      </c>
      <c r="AV69" s="150"/>
      <c r="AW69" s="150" t="str">
        <f t="shared" si="151"/>
        <v/>
      </c>
      <c r="AX69" s="150"/>
      <c r="AY69" s="150" t="str">
        <f t="shared" ref="AY69:AY77" si="177">IF(G69=3,AA69,"")</f>
        <v/>
      </c>
      <c r="AZ69" s="151"/>
      <c r="BA69" s="152"/>
      <c r="BB69" s="150"/>
      <c r="BC69" s="150" t="str">
        <f t="shared" si="152"/>
        <v/>
      </c>
      <c r="BD69" s="150"/>
      <c r="BE69" s="150" t="str">
        <f t="shared" si="153"/>
        <v/>
      </c>
      <c r="BF69" s="150"/>
      <c r="BG69" s="150" t="str">
        <f t="shared" ref="BG69:BG77" si="178">IF(G69=4,AA69,"")</f>
        <v/>
      </c>
      <c r="BH69" s="151"/>
      <c r="BI69" s="152"/>
      <c r="BJ69" s="148"/>
      <c r="BK69" s="150">
        <f t="shared" si="154"/>
        <v>3</v>
      </c>
      <c r="BL69" s="150"/>
      <c r="BM69" s="150">
        <f t="shared" si="155"/>
        <v>0</v>
      </c>
      <c r="BN69" s="150"/>
      <c r="BO69" s="150">
        <f t="shared" ref="BO69:BO77" si="179">IF(G69=5,AA69,"")</f>
        <v>3</v>
      </c>
      <c r="BP69" s="151"/>
      <c r="BQ69" s="152"/>
      <c r="BR69" s="148"/>
      <c r="BS69" s="150" t="str">
        <f t="shared" si="156"/>
        <v/>
      </c>
      <c r="BT69" s="150"/>
      <c r="BU69" s="150" t="str">
        <f t="shared" si="157"/>
        <v/>
      </c>
      <c r="BV69" s="150"/>
      <c r="BW69" s="150" t="str">
        <f t="shared" si="158"/>
        <v/>
      </c>
      <c r="BX69" s="151"/>
      <c r="BY69" s="152"/>
      <c r="BZ69" s="153"/>
      <c r="CA69" s="150" t="str">
        <f t="shared" si="159"/>
        <v/>
      </c>
      <c r="CB69" s="150"/>
      <c r="CC69" s="150" t="str">
        <f t="shared" si="160"/>
        <v/>
      </c>
      <c r="CD69" s="150"/>
      <c r="CE69" s="150" t="str">
        <f t="shared" si="161"/>
        <v/>
      </c>
      <c r="CF69" s="151"/>
      <c r="CI69" s="150" t="str">
        <f t="shared" si="162"/>
        <v/>
      </c>
      <c r="CJ69" s="150"/>
      <c r="CK69" s="150" t="str">
        <f t="shared" si="163"/>
        <v/>
      </c>
      <c r="CL69" s="150"/>
      <c r="CM69" s="150" t="str">
        <f t="shared" si="164"/>
        <v/>
      </c>
      <c r="CN69" s="151"/>
      <c r="EF69" s="154" t="s">
        <v>47</v>
      </c>
      <c r="EG69" s="154" t="str">
        <f t="shared" si="165"/>
        <v>Pas de NM possible. Si absence de parking privé, présence d'une information sur les solutions de stationnement public à proximité. Parking non couvert validé, pas d'exigence sur le nombre minimum de places.
Constat visuel
NR</v>
      </c>
    </row>
    <row r="70" spans="1:138" s="147" customFormat="1" ht="45.75" customHeight="1" x14ac:dyDescent="0.25">
      <c r="B70" s="113" t="s">
        <v>58</v>
      </c>
      <c r="C70" s="333" t="s">
        <v>152</v>
      </c>
      <c r="D70" s="176" t="s">
        <v>557</v>
      </c>
      <c r="E70" s="113" t="s">
        <v>70</v>
      </c>
      <c r="F70" s="113">
        <v>0.2</v>
      </c>
      <c r="G70" s="113">
        <f t="shared" si="166"/>
        <v>5</v>
      </c>
      <c r="H70" s="305" t="s">
        <v>158</v>
      </c>
      <c r="I70" s="306" t="s">
        <v>159</v>
      </c>
      <c r="J70" s="146">
        <v>12</v>
      </c>
      <c r="K70" s="146">
        <f>IF(J70&lt;&gt;"",MAX(K$1:K69)+1,"")</f>
        <v>57</v>
      </c>
      <c r="L70" s="295" t="s">
        <v>161</v>
      </c>
      <c r="M70" s="344">
        <v>1</v>
      </c>
      <c r="N70" s="297" t="s">
        <v>0</v>
      </c>
      <c r="O70" s="345"/>
      <c r="P70" s="345" t="str">
        <f t="shared" si="149"/>
        <v/>
      </c>
      <c r="Q70" s="295" t="s">
        <v>162</v>
      </c>
      <c r="R70" s="295" t="s">
        <v>69</v>
      </c>
      <c r="S70" s="291"/>
      <c r="U70" s="148">
        <f t="shared" si="167"/>
        <v>1</v>
      </c>
      <c r="V70" s="148">
        <f>IF(N70="OUI",1,IF(N70="NON",0,IF(N70="Non Mesuré","",0)))</f>
        <v>1</v>
      </c>
      <c r="W70" s="148">
        <f t="shared" si="168"/>
        <v>1</v>
      </c>
      <c r="X70" s="148"/>
      <c r="Y70" s="148">
        <f t="shared" si="169"/>
        <v>0</v>
      </c>
      <c r="Z70" s="148"/>
      <c r="AA70" s="148">
        <f t="shared" si="170"/>
        <v>1</v>
      </c>
      <c r="AB70" s="148"/>
      <c r="AC70" s="153"/>
      <c r="AD70" s="153"/>
      <c r="AE70" s="150" t="str">
        <f t="shared" si="171"/>
        <v/>
      </c>
      <c r="AF70" s="150"/>
      <c r="AG70" s="150" t="str">
        <f t="shared" si="172"/>
        <v/>
      </c>
      <c r="AH70" s="150"/>
      <c r="AI70" s="150" t="str">
        <f t="shared" si="173"/>
        <v/>
      </c>
      <c r="AJ70" s="151"/>
      <c r="AK70" s="152"/>
      <c r="AL70" s="150"/>
      <c r="AM70" s="150" t="str">
        <f t="shared" si="174"/>
        <v/>
      </c>
      <c r="AN70" s="150"/>
      <c r="AO70" s="150" t="str">
        <f t="shared" si="175"/>
        <v/>
      </c>
      <c r="AP70" s="150"/>
      <c r="AQ70" s="150" t="str">
        <f t="shared" si="176"/>
        <v/>
      </c>
      <c r="AR70" s="151"/>
      <c r="AS70" s="152"/>
      <c r="AT70" s="150"/>
      <c r="AU70" s="150" t="str">
        <f t="shared" si="150"/>
        <v/>
      </c>
      <c r="AV70" s="150"/>
      <c r="AW70" s="150" t="str">
        <f t="shared" si="151"/>
        <v/>
      </c>
      <c r="AX70" s="150"/>
      <c r="AY70" s="150" t="str">
        <f t="shared" si="177"/>
        <v/>
      </c>
      <c r="AZ70" s="151"/>
      <c r="BA70" s="152"/>
      <c r="BB70" s="150"/>
      <c r="BC70" s="150" t="str">
        <f t="shared" si="152"/>
        <v/>
      </c>
      <c r="BD70" s="150"/>
      <c r="BE70" s="150" t="str">
        <f t="shared" si="153"/>
        <v/>
      </c>
      <c r="BF70" s="150"/>
      <c r="BG70" s="150" t="str">
        <f t="shared" si="178"/>
        <v/>
      </c>
      <c r="BH70" s="151"/>
      <c r="BI70" s="152"/>
      <c r="BJ70" s="148"/>
      <c r="BK70" s="150">
        <f t="shared" si="154"/>
        <v>1</v>
      </c>
      <c r="BL70" s="150"/>
      <c r="BM70" s="150">
        <f t="shared" si="155"/>
        <v>0</v>
      </c>
      <c r="BN70" s="150"/>
      <c r="BO70" s="150">
        <f t="shared" si="179"/>
        <v>1</v>
      </c>
      <c r="BP70" s="151"/>
      <c r="BQ70" s="152"/>
      <c r="BR70" s="148"/>
      <c r="BS70" s="150" t="str">
        <f t="shared" si="156"/>
        <v/>
      </c>
      <c r="BT70" s="150"/>
      <c r="BU70" s="150" t="str">
        <f t="shared" si="157"/>
        <v/>
      </c>
      <c r="BV70" s="150"/>
      <c r="BW70" s="150" t="str">
        <f t="shared" si="158"/>
        <v/>
      </c>
      <c r="BX70" s="151"/>
      <c r="BY70" s="152"/>
      <c r="BZ70" s="153"/>
      <c r="CA70" s="150" t="str">
        <f t="shared" si="159"/>
        <v/>
      </c>
      <c r="CB70" s="150"/>
      <c r="CC70" s="150" t="str">
        <f t="shared" si="160"/>
        <v/>
      </c>
      <c r="CD70" s="150"/>
      <c r="CE70" s="150" t="str">
        <f t="shared" si="161"/>
        <v/>
      </c>
      <c r="CF70" s="151"/>
      <c r="CI70" s="150" t="str">
        <f t="shared" si="162"/>
        <v/>
      </c>
      <c r="CJ70" s="150"/>
      <c r="CK70" s="150" t="str">
        <f t="shared" si="163"/>
        <v/>
      </c>
      <c r="CL70" s="150"/>
      <c r="CM70" s="150" t="str">
        <f t="shared" si="164"/>
        <v/>
      </c>
      <c r="CN70" s="151"/>
      <c r="EF70" s="154" t="s">
        <v>47</v>
      </c>
      <c r="EG70" s="154" t="str">
        <f t="shared" si="165"/>
        <v>NM si implantation en centre ville. Présence  d'un garage ou local pour les vélos ou motos, présence d'un système d'attaches pour les vélos, espace suffisant pour le stationnement des autocars.
Constat visuel
NR</v>
      </c>
    </row>
    <row r="71" spans="1:138" s="147" customFormat="1" ht="46.5" customHeight="1" x14ac:dyDescent="0.25">
      <c r="A71" s="147">
        <v>31</v>
      </c>
      <c r="B71" s="113" t="s">
        <v>58</v>
      </c>
      <c r="C71" s="333" t="s">
        <v>152</v>
      </c>
      <c r="D71" s="176" t="s">
        <v>557</v>
      </c>
      <c r="E71" s="113" t="s">
        <v>70</v>
      </c>
      <c r="F71" s="113">
        <v>0.25</v>
      </c>
      <c r="G71" s="113">
        <f t="shared" si="166"/>
        <v>3</v>
      </c>
      <c r="H71" s="305" t="s">
        <v>163</v>
      </c>
      <c r="I71" s="306" t="s">
        <v>164</v>
      </c>
      <c r="J71" s="146">
        <v>13</v>
      </c>
      <c r="K71" s="146">
        <f>IF(J71&lt;&gt;"",MAX(K$1:K70)+1,"")</f>
        <v>58</v>
      </c>
      <c r="L71" s="295" t="s">
        <v>165</v>
      </c>
      <c r="M71" s="344">
        <v>3</v>
      </c>
      <c r="N71" s="297" t="s">
        <v>72</v>
      </c>
      <c r="O71" s="345"/>
      <c r="P71" s="345" t="str">
        <f t="shared" si="149"/>
        <v/>
      </c>
      <c r="Q71" s="295" t="s">
        <v>166</v>
      </c>
      <c r="R71" s="295" t="s">
        <v>69</v>
      </c>
      <c r="S71" s="291"/>
      <c r="U71" s="148">
        <f t="shared" si="167"/>
        <v>3</v>
      </c>
      <c r="V71" s="148">
        <f>IF(N71="Très Satisfaisant",1,IF(N71="Satisfaisant",0.75,IF(N71="Insatisfaisant",0.25,IF(N71="Très Insatisfaisant",0,IF(N71="Non Mesuré","",0)))))</f>
        <v>1</v>
      </c>
      <c r="W71" s="148">
        <f t="shared" si="168"/>
        <v>3</v>
      </c>
      <c r="X71" s="148"/>
      <c r="Y71" s="148">
        <f t="shared" si="169"/>
        <v>0</v>
      </c>
      <c r="Z71" s="148"/>
      <c r="AA71" s="148">
        <f t="shared" si="170"/>
        <v>3</v>
      </c>
      <c r="AB71" s="148"/>
      <c r="AC71" s="149"/>
      <c r="AD71" s="149"/>
      <c r="AE71" s="150" t="str">
        <f t="shared" si="171"/>
        <v/>
      </c>
      <c r="AF71" s="150"/>
      <c r="AG71" s="150" t="str">
        <f t="shared" si="172"/>
        <v/>
      </c>
      <c r="AH71" s="150"/>
      <c r="AI71" s="150" t="str">
        <f t="shared" si="173"/>
        <v/>
      </c>
      <c r="AJ71" s="151"/>
      <c r="AK71" s="152"/>
      <c r="AL71" s="150"/>
      <c r="AM71" s="150" t="str">
        <f t="shared" si="174"/>
        <v/>
      </c>
      <c r="AN71" s="150"/>
      <c r="AO71" s="150" t="str">
        <f t="shared" si="175"/>
        <v/>
      </c>
      <c r="AP71" s="150"/>
      <c r="AQ71" s="150" t="str">
        <f t="shared" si="176"/>
        <v/>
      </c>
      <c r="AR71" s="151"/>
      <c r="AS71" s="152"/>
      <c r="AT71" s="150"/>
      <c r="AU71" s="150">
        <f t="shared" si="150"/>
        <v>3</v>
      </c>
      <c r="AV71" s="150"/>
      <c r="AW71" s="150">
        <f t="shared" si="151"/>
        <v>0</v>
      </c>
      <c r="AX71" s="150"/>
      <c r="AY71" s="150">
        <f t="shared" si="177"/>
        <v>3</v>
      </c>
      <c r="AZ71" s="151"/>
      <c r="BA71" s="152"/>
      <c r="BB71" s="150"/>
      <c r="BC71" s="150" t="str">
        <f t="shared" si="152"/>
        <v/>
      </c>
      <c r="BD71" s="150"/>
      <c r="BE71" s="150" t="str">
        <f t="shared" si="153"/>
        <v/>
      </c>
      <c r="BF71" s="150"/>
      <c r="BG71" s="150" t="str">
        <f t="shared" si="178"/>
        <v/>
      </c>
      <c r="BH71" s="151"/>
      <c r="BI71" s="152"/>
      <c r="BJ71" s="148"/>
      <c r="BK71" s="150" t="str">
        <f t="shared" si="154"/>
        <v/>
      </c>
      <c r="BL71" s="150"/>
      <c r="BM71" s="150" t="str">
        <f t="shared" si="155"/>
        <v/>
      </c>
      <c r="BN71" s="150"/>
      <c r="BO71" s="150" t="str">
        <f t="shared" si="179"/>
        <v/>
      </c>
      <c r="BP71" s="151"/>
      <c r="BQ71" s="152"/>
      <c r="BR71" s="148"/>
      <c r="BS71" s="150">
        <f t="shared" si="156"/>
        <v>3</v>
      </c>
      <c r="BT71" s="150"/>
      <c r="BU71" s="150">
        <f t="shared" si="157"/>
        <v>0</v>
      </c>
      <c r="BV71" s="150"/>
      <c r="BW71" s="150">
        <f t="shared" si="158"/>
        <v>3</v>
      </c>
      <c r="BX71" s="151"/>
      <c r="BY71" s="152"/>
      <c r="BZ71" s="153"/>
      <c r="CA71" s="150" t="str">
        <f t="shared" si="159"/>
        <v/>
      </c>
      <c r="CB71" s="150"/>
      <c r="CC71" s="150" t="str">
        <f t="shared" si="160"/>
        <v/>
      </c>
      <c r="CD71" s="150"/>
      <c r="CE71" s="150" t="str">
        <f t="shared" si="161"/>
        <v/>
      </c>
      <c r="CF71" s="151"/>
      <c r="CI71" s="150" t="str">
        <f t="shared" si="162"/>
        <v/>
      </c>
      <c r="CJ71" s="150"/>
      <c r="CK71" s="150" t="str">
        <f t="shared" si="163"/>
        <v/>
      </c>
      <c r="CL71" s="150"/>
      <c r="CM71" s="150" t="str">
        <f t="shared" si="164"/>
        <v/>
      </c>
      <c r="CN71" s="151"/>
      <c r="EF71" s="154" t="s">
        <v>47</v>
      </c>
      <c r="EG71" s="154" t="str">
        <f t="shared" si="165"/>
        <v>NM si absence d'extérieurs privatifs. Prendre en compte : chemins d'accès, parking, espaces verts, mobilier de jardin.
Constat visuel
NR</v>
      </c>
    </row>
    <row r="72" spans="1:138" s="147" customFormat="1" ht="39" customHeight="1" x14ac:dyDescent="0.25">
      <c r="A72" s="147">
        <v>32</v>
      </c>
      <c r="B72" s="113" t="s">
        <v>66</v>
      </c>
      <c r="C72" s="333" t="s">
        <v>152</v>
      </c>
      <c r="D72" s="176" t="s">
        <v>557</v>
      </c>
      <c r="E72" s="113" t="s">
        <v>70</v>
      </c>
      <c r="F72" s="113">
        <v>0.25</v>
      </c>
      <c r="G72" s="113">
        <f t="shared" si="166"/>
        <v>3</v>
      </c>
      <c r="H72" s="305" t="s">
        <v>163</v>
      </c>
      <c r="I72" s="306" t="s">
        <v>164</v>
      </c>
      <c r="J72" s="146">
        <v>13</v>
      </c>
      <c r="K72" s="146">
        <f>IF(J72&lt;&gt;"",MAX(K$1:K71)+1,"")</f>
        <v>59</v>
      </c>
      <c r="L72" s="295" t="s">
        <v>167</v>
      </c>
      <c r="M72" s="344">
        <v>3</v>
      </c>
      <c r="N72" s="297" t="s">
        <v>72</v>
      </c>
      <c r="O72" s="345"/>
      <c r="P72" s="345" t="str">
        <f t="shared" si="149"/>
        <v/>
      </c>
      <c r="Q72" s="295" t="s">
        <v>166</v>
      </c>
      <c r="R72" s="295" t="s">
        <v>69</v>
      </c>
      <c r="S72" s="291"/>
      <c r="U72" s="148">
        <f t="shared" si="167"/>
        <v>3</v>
      </c>
      <c r="V72" s="148">
        <f>IF(N72="Très Satisfaisant",1,IF(N72="Satisfaisant",0.75,IF(N72="Insatisfaisant",0.25,IF(N72="Très Insatisfaisant",0,IF(N72="Non Mesuré","",0)))))</f>
        <v>1</v>
      </c>
      <c r="W72" s="148">
        <f t="shared" si="168"/>
        <v>3</v>
      </c>
      <c r="X72" s="148"/>
      <c r="Y72" s="148">
        <f t="shared" si="169"/>
        <v>0</v>
      </c>
      <c r="Z72" s="148"/>
      <c r="AA72" s="148">
        <f t="shared" si="170"/>
        <v>3</v>
      </c>
      <c r="AB72" s="148"/>
      <c r="AC72" s="149"/>
      <c r="AD72" s="149"/>
      <c r="AE72" s="150" t="str">
        <f t="shared" si="171"/>
        <v/>
      </c>
      <c r="AF72" s="150"/>
      <c r="AG72" s="150" t="str">
        <f t="shared" si="172"/>
        <v/>
      </c>
      <c r="AH72" s="150"/>
      <c r="AI72" s="150" t="str">
        <f t="shared" si="173"/>
        <v/>
      </c>
      <c r="AJ72" s="151"/>
      <c r="AK72" s="152"/>
      <c r="AL72" s="150"/>
      <c r="AM72" s="150" t="str">
        <f t="shared" si="174"/>
        <v/>
      </c>
      <c r="AN72" s="150"/>
      <c r="AO72" s="150" t="str">
        <f t="shared" si="175"/>
        <v/>
      </c>
      <c r="AP72" s="150"/>
      <c r="AQ72" s="150" t="str">
        <f t="shared" si="176"/>
        <v/>
      </c>
      <c r="AR72" s="151"/>
      <c r="AS72" s="152"/>
      <c r="AT72" s="150"/>
      <c r="AU72" s="150">
        <f t="shared" si="150"/>
        <v>3</v>
      </c>
      <c r="AV72" s="150"/>
      <c r="AW72" s="150">
        <f t="shared" si="151"/>
        <v>0</v>
      </c>
      <c r="AX72" s="150"/>
      <c r="AY72" s="150">
        <f t="shared" si="177"/>
        <v>3</v>
      </c>
      <c r="AZ72" s="151"/>
      <c r="BA72" s="152"/>
      <c r="BB72" s="150"/>
      <c r="BC72" s="150" t="str">
        <f t="shared" si="152"/>
        <v/>
      </c>
      <c r="BD72" s="150"/>
      <c r="BE72" s="150" t="str">
        <f t="shared" si="153"/>
        <v/>
      </c>
      <c r="BF72" s="150"/>
      <c r="BG72" s="150" t="str">
        <f t="shared" si="178"/>
        <v/>
      </c>
      <c r="BH72" s="151"/>
      <c r="BI72" s="152"/>
      <c r="BJ72" s="148"/>
      <c r="BK72" s="150" t="str">
        <f t="shared" si="154"/>
        <v/>
      </c>
      <c r="BL72" s="150"/>
      <c r="BM72" s="150" t="str">
        <f t="shared" si="155"/>
        <v/>
      </c>
      <c r="BN72" s="150"/>
      <c r="BO72" s="150" t="str">
        <f t="shared" si="179"/>
        <v/>
      </c>
      <c r="BP72" s="151"/>
      <c r="BQ72" s="152"/>
      <c r="BR72" s="148"/>
      <c r="BS72" s="150" t="str">
        <f t="shared" si="156"/>
        <v/>
      </c>
      <c r="BT72" s="150"/>
      <c r="BU72" s="150" t="str">
        <f t="shared" si="157"/>
        <v/>
      </c>
      <c r="BV72" s="150"/>
      <c r="BW72" s="150" t="str">
        <f t="shared" si="158"/>
        <v/>
      </c>
      <c r="BX72" s="151"/>
      <c r="BY72" s="152"/>
      <c r="BZ72" s="153"/>
      <c r="CA72" s="150">
        <f t="shared" si="159"/>
        <v>3</v>
      </c>
      <c r="CB72" s="150"/>
      <c r="CC72" s="150">
        <f t="shared" si="160"/>
        <v>0</v>
      </c>
      <c r="CD72" s="150"/>
      <c r="CE72" s="150">
        <f t="shared" si="161"/>
        <v>3</v>
      </c>
      <c r="CF72" s="151"/>
      <c r="CI72" s="150" t="str">
        <f t="shared" si="162"/>
        <v/>
      </c>
      <c r="CJ72" s="150"/>
      <c r="CK72" s="150" t="str">
        <f t="shared" si="163"/>
        <v/>
      </c>
      <c r="CL72" s="150"/>
      <c r="CM72" s="150" t="str">
        <f t="shared" si="164"/>
        <v/>
      </c>
      <c r="CN72" s="151"/>
      <c r="EF72" s="154" t="s">
        <v>47</v>
      </c>
      <c r="EG72" s="154" t="str">
        <f t="shared" si="165"/>
        <v>NM si absence d'extérieurs privatifs. Prendre en compte : chemins d'accès, parking, espaces verts, mobilier de jardin.
Constat visuel
R</v>
      </c>
    </row>
    <row r="73" spans="1:138" s="147" customFormat="1" ht="36" customHeight="1" x14ac:dyDescent="0.25">
      <c r="B73" s="113" t="s">
        <v>58</v>
      </c>
      <c r="C73" s="333" t="s">
        <v>152</v>
      </c>
      <c r="D73" s="176" t="s">
        <v>557</v>
      </c>
      <c r="E73" s="113" t="s">
        <v>70</v>
      </c>
      <c r="F73" s="113">
        <v>0.2</v>
      </c>
      <c r="G73" s="113">
        <f t="shared" si="166"/>
        <v>5</v>
      </c>
      <c r="H73" s="294" t="s">
        <v>158</v>
      </c>
      <c r="I73" s="306" t="s">
        <v>173</v>
      </c>
      <c r="J73" s="146">
        <v>15</v>
      </c>
      <c r="K73" s="146">
        <f>IF(J73&lt;&gt;"",MAX(K$1:K72)+1,"")</f>
        <v>60</v>
      </c>
      <c r="L73" s="295" t="s">
        <v>168</v>
      </c>
      <c r="M73" s="344">
        <v>3</v>
      </c>
      <c r="N73" s="297" t="s">
        <v>0</v>
      </c>
      <c r="O73" s="345"/>
      <c r="P73" s="345" t="str">
        <f t="shared" si="149"/>
        <v/>
      </c>
      <c r="Q73" s="295" t="s">
        <v>169</v>
      </c>
      <c r="R73" s="295" t="s">
        <v>69</v>
      </c>
      <c r="S73" s="291"/>
      <c r="U73" s="148">
        <f t="shared" si="167"/>
        <v>3</v>
      </c>
      <c r="V73" s="148">
        <f>IF(N73="OUI",1,IF(N73="NON",0,IF(N73="Non Mesuré","",0)))</f>
        <v>1</v>
      </c>
      <c r="W73" s="148">
        <f t="shared" si="168"/>
        <v>3</v>
      </c>
      <c r="X73" s="148"/>
      <c r="Y73" s="148">
        <f t="shared" si="169"/>
        <v>0</v>
      </c>
      <c r="Z73" s="148"/>
      <c r="AA73" s="148">
        <f t="shared" si="170"/>
        <v>3</v>
      </c>
      <c r="AB73" s="148"/>
      <c r="AC73" s="149"/>
      <c r="AD73" s="149"/>
      <c r="AE73" s="150" t="str">
        <f t="shared" si="171"/>
        <v/>
      </c>
      <c r="AF73" s="150"/>
      <c r="AG73" s="150" t="str">
        <f t="shared" si="172"/>
        <v/>
      </c>
      <c r="AH73" s="150"/>
      <c r="AI73" s="150" t="str">
        <f t="shared" si="173"/>
        <v/>
      </c>
      <c r="AJ73" s="151"/>
      <c r="AK73" s="152"/>
      <c r="AL73" s="150"/>
      <c r="AM73" s="150" t="str">
        <f t="shared" si="174"/>
        <v/>
      </c>
      <c r="AN73" s="150"/>
      <c r="AO73" s="150" t="str">
        <f t="shared" si="175"/>
        <v/>
      </c>
      <c r="AP73" s="150"/>
      <c r="AQ73" s="150" t="str">
        <f t="shared" si="176"/>
        <v/>
      </c>
      <c r="AR73" s="151"/>
      <c r="AS73" s="152"/>
      <c r="AT73" s="150"/>
      <c r="AU73" s="150" t="str">
        <f t="shared" si="150"/>
        <v/>
      </c>
      <c r="AV73" s="150"/>
      <c r="AW73" s="150" t="str">
        <f t="shared" si="151"/>
        <v/>
      </c>
      <c r="AX73" s="150"/>
      <c r="AY73" s="150" t="str">
        <f t="shared" si="177"/>
        <v/>
      </c>
      <c r="AZ73" s="151"/>
      <c r="BA73" s="152"/>
      <c r="BB73" s="150"/>
      <c r="BC73" s="150" t="str">
        <f t="shared" si="152"/>
        <v/>
      </c>
      <c r="BD73" s="150"/>
      <c r="BE73" s="150" t="str">
        <f t="shared" si="153"/>
        <v/>
      </c>
      <c r="BF73" s="150"/>
      <c r="BG73" s="150" t="str">
        <f t="shared" si="178"/>
        <v/>
      </c>
      <c r="BH73" s="151"/>
      <c r="BI73" s="152"/>
      <c r="BJ73" s="148"/>
      <c r="BK73" s="150">
        <f t="shared" si="154"/>
        <v>3</v>
      </c>
      <c r="BL73" s="150"/>
      <c r="BM73" s="150">
        <f t="shared" si="155"/>
        <v>0</v>
      </c>
      <c r="BN73" s="150"/>
      <c r="BO73" s="150">
        <f t="shared" si="179"/>
        <v>3</v>
      </c>
      <c r="BP73" s="151"/>
      <c r="BQ73" s="152"/>
      <c r="BR73" s="148"/>
      <c r="BS73" s="150" t="str">
        <f t="shared" si="156"/>
        <v/>
      </c>
      <c r="BT73" s="150"/>
      <c r="BU73" s="150" t="str">
        <f t="shared" si="157"/>
        <v/>
      </c>
      <c r="BV73" s="150"/>
      <c r="BW73" s="150" t="str">
        <f t="shared" si="158"/>
        <v/>
      </c>
      <c r="BX73" s="151"/>
      <c r="BY73" s="152"/>
      <c r="BZ73" s="153"/>
      <c r="CA73" s="150" t="str">
        <f t="shared" si="159"/>
        <v/>
      </c>
      <c r="CB73" s="150"/>
      <c r="CC73" s="150" t="str">
        <f t="shared" si="160"/>
        <v/>
      </c>
      <c r="CD73" s="150"/>
      <c r="CE73" s="150" t="str">
        <f t="shared" si="161"/>
        <v/>
      </c>
      <c r="CF73" s="151"/>
      <c r="CI73" s="150" t="str">
        <f t="shared" si="162"/>
        <v/>
      </c>
      <c r="CJ73" s="150"/>
      <c r="CK73" s="150" t="str">
        <f t="shared" si="163"/>
        <v/>
      </c>
      <c r="CL73" s="150"/>
      <c r="CM73" s="150" t="str">
        <f t="shared" si="164"/>
        <v/>
      </c>
      <c r="CN73" s="151"/>
      <c r="EF73" s="154" t="s">
        <v>47</v>
      </c>
      <c r="EG73" s="154" t="str">
        <f t="shared" si="165"/>
        <v>NM si absence d'extérieurs privatifs. Prendre en compte : parking, chemin d'accès. Pénaliser si impression d'insécurité liée à l'absence ou à la faiblesse de l'éclairage.
Constat visuel
NR</v>
      </c>
    </row>
    <row r="74" spans="1:138" s="147" customFormat="1" ht="47.25" customHeight="1" x14ac:dyDescent="0.25">
      <c r="A74" s="147">
        <v>31</v>
      </c>
      <c r="B74" s="113" t="s">
        <v>58</v>
      </c>
      <c r="C74" s="333" t="s">
        <v>152</v>
      </c>
      <c r="D74" s="176" t="s">
        <v>557</v>
      </c>
      <c r="E74" s="113" t="s">
        <v>70</v>
      </c>
      <c r="F74" s="113">
        <v>0.25</v>
      </c>
      <c r="G74" s="113">
        <f t="shared" si="166"/>
        <v>3</v>
      </c>
      <c r="H74" s="305" t="s">
        <v>163</v>
      </c>
      <c r="I74" s="306" t="s">
        <v>164</v>
      </c>
      <c r="J74" s="146">
        <v>13</v>
      </c>
      <c r="K74" s="146">
        <f>IF(J74&lt;&gt;"",MAX(K$1:K73)+1,"")</f>
        <v>61</v>
      </c>
      <c r="L74" s="295" t="s">
        <v>182</v>
      </c>
      <c r="M74" s="344">
        <v>1</v>
      </c>
      <c r="N74" s="297" t="s">
        <v>0</v>
      </c>
      <c r="O74" s="345"/>
      <c r="P74" s="345" t="str">
        <f t="shared" si="149"/>
        <v/>
      </c>
      <c r="Q74" s="295" t="s">
        <v>183</v>
      </c>
      <c r="R74" s="356" t="s">
        <v>69</v>
      </c>
      <c r="S74" s="291"/>
      <c r="U74" s="148">
        <f t="shared" si="167"/>
        <v>1</v>
      </c>
      <c r="V74" s="148">
        <f>IF(N74="OUI",1,IF(N74="NON",0,IF(N74="Non Mesuré","",0)))</f>
        <v>1</v>
      </c>
      <c r="W74" s="148">
        <f t="shared" si="168"/>
        <v>1</v>
      </c>
      <c r="X74" s="148"/>
      <c r="Y74" s="148">
        <f t="shared" si="169"/>
        <v>0</v>
      </c>
      <c r="Z74" s="148"/>
      <c r="AA74" s="148">
        <f t="shared" si="170"/>
        <v>1</v>
      </c>
      <c r="AB74" s="148"/>
      <c r="AC74" s="149"/>
      <c r="AD74" s="149"/>
      <c r="AE74" s="150" t="str">
        <f t="shared" si="171"/>
        <v/>
      </c>
      <c r="AF74" s="150"/>
      <c r="AG74" s="150" t="str">
        <f t="shared" si="172"/>
        <v/>
      </c>
      <c r="AH74" s="150"/>
      <c r="AI74" s="150" t="str">
        <f t="shared" si="173"/>
        <v/>
      </c>
      <c r="AJ74" s="151"/>
      <c r="AK74" s="152"/>
      <c r="AL74" s="150"/>
      <c r="AM74" s="150" t="str">
        <f t="shared" si="174"/>
        <v/>
      </c>
      <c r="AN74" s="150"/>
      <c r="AO74" s="150" t="str">
        <f t="shared" si="175"/>
        <v/>
      </c>
      <c r="AP74" s="150"/>
      <c r="AQ74" s="150" t="str">
        <f t="shared" si="176"/>
        <v/>
      </c>
      <c r="AR74" s="151"/>
      <c r="AS74" s="152"/>
      <c r="AT74" s="150"/>
      <c r="AU74" s="150">
        <f t="shared" si="150"/>
        <v>1</v>
      </c>
      <c r="AV74" s="150"/>
      <c r="AW74" s="150">
        <f t="shared" si="151"/>
        <v>0</v>
      </c>
      <c r="AX74" s="150"/>
      <c r="AY74" s="150">
        <f t="shared" si="177"/>
        <v>1</v>
      </c>
      <c r="AZ74" s="151"/>
      <c r="BA74" s="152"/>
      <c r="BB74" s="150"/>
      <c r="BC74" s="150" t="str">
        <f t="shared" si="152"/>
        <v/>
      </c>
      <c r="BD74" s="150"/>
      <c r="BE74" s="150" t="str">
        <f t="shared" si="153"/>
        <v/>
      </c>
      <c r="BF74" s="150"/>
      <c r="BG74" s="150" t="str">
        <f t="shared" si="178"/>
        <v/>
      </c>
      <c r="BH74" s="151"/>
      <c r="BI74" s="152"/>
      <c r="BJ74" s="148"/>
      <c r="BK74" s="150" t="str">
        <f t="shared" si="154"/>
        <v/>
      </c>
      <c r="BL74" s="150"/>
      <c r="BM74" s="150" t="str">
        <f t="shared" si="155"/>
        <v/>
      </c>
      <c r="BN74" s="150"/>
      <c r="BO74" s="150" t="str">
        <f t="shared" si="179"/>
        <v/>
      </c>
      <c r="BP74" s="151"/>
      <c r="BQ74" s="152"/>
      <c r="BR74" s="148"/>
      <c r="BS74" s="150">
        <f t="shared" si="156"/>
        <v>1</v>
      </c>
      <c r="BT74" s="150"/>
      <c r="BU74" s="150">
        <f t="shared" si="157"/>
        <v>0</v>
      </c>
      <c r="BV74" s="150"/>
      <c r="BW74" s="150">
        <f t="shared" si="158"/>
        <v>1</v>
      </c>
      <c r="BX74" s="151"/>
      <c r="BY74" s="152"/>
      <c r="BZ74" s="153"/>
      <c r="CA74" s="150" t="str">
        <f t="shared" si="159"/>
        <v/>
      </c>
      <c r="CB74" s="150"/>
      <c r="CC74" s="150" t="str">
        <f t="shared" si="160"/>
        <v/>
      </c>
      <c r="CD74" s="150"/>
      <c r="CE74" s="150" t="str">
        <f t="shared" si="161"/>
        <v/>
      </c>
      <c r="CF74" s="151"/>
      <c r="CI74" s="150" t="str">
        <f t="shared" si="162"/>
        <v/>
      </c>
      <c r="CJ74" s="150"/>
      <c r="CK74" s="150" t="str">
        <f t="shared" si="163"/>
        <v/>
      </c>
      <c r="CL74" s="150"/>
      <c r="CM74" s="150" t="str">
        <f t="shared" si="164"/>
        <v/>
      </c>
      <c r="CN74" s="151"/>
      <c r="EF74" s="154" t="s">
        <v>47</v>
      </c>
      <c r="EG74" s="154" t="str">
        <f t="shared" si="165"/>
        <v>SI absence d'extérieurs privatifs, présence à minima d'un cendrier à proximité de l'entrée. Observation au début et à la fin de la prestation. Pénaliser si absence d'action.
Constat visuel
NR</v>
      </c>
    </row>
    <row r="75" spans="1:138" s="147" customFormat="1" ht="22.5" customHeight="1" x14ac:dyDescent="0.25">
      <c r="A75" s="147">
        <v>31</v>
      </c>
      <c r="B75" s="113" t="s">
        <v>58</v>
      </c>
      <c r="C75" s="333" t="s">
        <v>152</v>
      </c>
      <c r="D75" s="176" t="s">
        <v>557</v>
      </c>
      <c r="E75" s="113" t="s">
        <v>70</v>
      </c>
      <c r="F75" s="113">
        <v>0.25</v>
      </c>
      <c r="G75" s="113">
        <f t="shared" si="166"/>
        <v>3</v>
      </c>
      <c r="H75" s="305" t="s">
        <v>163</v>
      </c>
      <c r="I75" s="145" t="s">
        <v>197</v>
      </c>
      <c r="J75" s="146">
        <v>77</v>
      </c>
      <c r="K75" s="146">
        <f>IF(J75&lt;&gt;"",MAX(K$1:K74)+1,"")</f>
        <v>62</v>
      </c>
      <c r="L75" s="295" t="s">
        <v>198</v>
      </c>
      <c r="M75" s="344">
        <v>3</v>
      </c>
      <c r="N75" s="297" t="s">
        <v>72</v>
      </c>
      <c r="O75" s="345"/>
      <c r="P75" s="345" t="str">
        <f t="shared" si="149"/>
        <v/>
      </c>
      <c r="Q75" s="295" t="s">
        <v>199</v>
      </c>
      <c r="R75" s="295" t="s">
        <v>69</v>
      </c>
      <c r="S75" s="291"/>
      <c r="U75" s="148">
        <f t="shared" si="167"/>
        <v>3</v>
      </c>
      <c r="V75" s="148">
        <f>IF(N75="Très Satisfaisant",1,IF(N75="Satisfaisant",0.75,IF(N75="Insatisfaisant",0.25,IF(N75="Très Insatisfaisant",0,IF(N75="Non Mesuré","",0)))))</f>
        <v>1</v>
      </c>
      <c r="W75" s="148">
        <f t="shared" si="168"/>
        <v>3</v>
      </c>
      <c r="X75" s="148"/>
      <c r="Y75" s="148">
        <f t="shared" si="169"/>
        <v>0</v>
      </c>
      <c r="Z75" s="148"/>
      <c r="AA75" s="148">
        <f t="shared" si="170"/>
        <v>3</v>
      </c>
      <c r="AB75" s="148"/>
      <c r="AC75" s="149"/>
      <c r="AD75" s="149"/>
      <c r="AE75" s="150" t="str">
        <f t="shared" si="171"/>
        <v/>
      </c>
      <c r="AF75" s="150"/>
      <c r="AG75" s="150" t="str">
        <f t="shared" si="172"/>
        <v/>
      </c>
      <c r="AH75" s="150"/>
      <c r="AI75" s="150" t="str">
        <f t="shared" si="173"/>
        <v/>
      </c>
      <c r="AJ75" s="151"/>
      <c r="AK75" s="152"/>
      <c r="AL75" s="150"/>
      <c r="AM75" s="150" t="str">
        <f t="shared" si="174"/>
        <v/>
      </c>
      <c r="AN75" s="150"/>
      <c r="AO75" s="150" t="str">
        <f t="shared" si="175"/>
        <v/>
      </c>
      <c r="AP75" s="150"/>
      <c r="AQ75" s="150" t="str">
        <f t="shared" si="176"/>
        <v/>
      </c>
      <c r="AR75" s="151"/>
      <c r="AS75" s="152"/>
      <c r="AT75" s="150"/>
      <c r="AU75" s="150">
        <f t="shared" si="150"/>
        <v>3</v>
      </c>
      <c r="AV75" s="150"/>
      <c r="AW75" s="150">
        <f t="shared" si="151"/>
        <v>0</v>
      </c>
      <c r="AX75" s="150"/>
      <c r="AY75" s="150">
        <f t="shared" si="177"/>
        <v>3</v>
      </c>
      <c r="AZ75" s="151"/>
      <c r="BA75" s="152"/>
      <c r="BB75" s="150"/>
      <c r="BC75" s="150" t="str">
        <f t="shared" si="152"/>
        <v/>
      </c>
      <c r="BD75" s="150"/>
      <c r="BE75" s="150" t="str">
        <f t="shared" si="153"/>
        <v/>
      </c>
      <c r="BF75" s="150"/>
      <c r="BG75" s="150" t="str">
        <f t="shared" si="178"/>
        <v/>
      </c>
      <c r="BH75" s="151"/>
      <c r="BI75" s="152"/>
      <c r="BJ75" s="148"/>
      <c r="BK75" s="150" t="str">
        <f t="shared" si="154"/>
        <v/>
      </c>
      <c r="BL75" s="150"/>
      <c r="BM75" s="150" t="str">
        <f t="shared" si="155"/>
        <v/>
      </c>
      <c r="BN75" s="150"/>
      <c r="BO75" s="150" t="str">
        <f t="shared" si="179"/>
        <v/>
      </c>
      <c r="BP75" s="151"/>
      <c r="BQ75" s="152"/>
      <c r="BR75" s="148"/>
      <c r="BS75" s="150">
        <f t="shared" si="156"/>
        <v>3</v>
      </c>
      <c r="BT75" s="150"/>
      <c r="BU75" s="150">
        <f t="shared" si="157"/>
        <v>0</v>
      </c>
      <c r="BV75" s="150"/>
      <c r="BW75" s="150">
        <f t="shared" si="158"/>
        <v>3</v>
      </c>
      <c r="BX75" s="151"/>
      <c r="BY75" s="152"/>
      <c r="BZ75" s="153"/>
      <c r="CA75" s="150" t="str">
        <f t="shared" si="159"/>
        <v/>
      </c>
      <c r="CB75" s="150"/>
      <c r="CC75" s="150" t="str">
        <f t="shared" si="160"/>
        <v/>
      </c>
      <c r="CD75" s="150"/>
      <c r="CE75" s="150" t="str">
        <f t="shared" si="161"/>
        <v/>
      </c>
      <c r="CF75" s="151"/>
      <c r="CI75" s="150" t="str">
        <f t="shared" si="162"/>
        <v/>
      </c>
      <c r="CJ75" s="150"/>
      <c r="CK75" s="150" t="str">
        <f t="shared" si="163"/>
        <v/>
      </c>
      <c r="CL75" s="150"/>
      <c r="CM75" s="150" t="str">
        <f t="shared" si="164"/>
        <v/>
      </c>
      <c r="CN75" s="151"/>
      <c r="EF75" s="154" t="s">
        <v>47</v>
      </c>
      <c r="EG75" s="154" t="str">
        <f t="shared" si="165"/>
        <v>NM si pas de terrasse. Contrôle de la couverture de la terrasse si existante.
Constat visuel
NR</v>
      </c>
    </row>
    <row r="76" spans="1:138" s="147" customFormat="1" ht="22.5" customHeight="1" x14ac:dyDescent="0.25">
      <c r="A76" s="147">
        <v>32</v>
      </c>
      <c r="B76" s="113" t="s">
        <v>66</v>
      </c>
      <c r="C76" s="333" t="s">
        <v>152</v>
      </c>
      <c r="D76" s="176" t="s">
        <v>557</v>
      </c>
      <c r="E76" s="113" t="s">
        <v>70</v>
      </c>
      <c r="F76" s="113">
        <v>0.25</v>
      </c>
      <c r="G76" s="113">
        <f t="shared" si="166"/>
        <v>3</v>
      </c>
      <c r="H76" s="305" t="s">
        <v>163</v>
      </c>
      <c r="I76" s="145" t="s">
        <v>197</v>
      </c>
      <c r="J76" s="146">
        <v>77</v>
      </c>
      <c r="K76" s="146">
        <f>IF(J76&lt;&gt;"",MAX(K$1:K75)+1,"")</f>
        <v>63</v>
      </c>
      <c r="L76" s="295" t="s">
        <v>200</v>
      </c>
      <c r="M76" s="344">
        <v>3</v>
      </c>
      <c r="N76" s="297" t="s">
        <v>72</v>
      </c>
      <c r="O76" s="345"/>
      <c r="P76" s="345" t="str">
        <f t="shared" si="149"/>
        <v/>
      </c>
      <c r="Q76" s="295" t="s">
        <v>199</v>
      </c>
      <c r="R76" s="295" t="s">
        <v>69</v>
      </c>
      <c r="S76" s="291"/>
      <c r="U76" s="148">
        <f t="shared" si="167"/>
        <v>3</v>
      </c>
      <c r="V76" s="148">
        <f>IF(N76="Très Satisfaisant",1,IF(N76="Satisfaisant",0.75,IF(N76="Insatisfaisant",0.25,IF(N76="Très Insatisfaisant",0,IF(N76="Non Mesuré","",0)))))</f>
        <v>1</v>
      </c>
      <c r="W76" s="148">
        <f t="shared" si="168"/>
        <v>3</v>
      </c>
      <c r="X76" s="148"/>
      <c r="Y76" s="148">
        <f t="shared" si="169"/>
        <v>0</v>
      </c>
      <c r="Z76" s="148"/>
      <c r="AA76" s="148">
        <f t="shared" si="170"/>
        <v>3</v>
      </c>
      <c r="AB76" s="120"/>
      <c r="AC76" s="185"/>
      <c r="AD76" s="185"/>
      <c r="AE76" s="150" t="str">
        <f t="shared" si="171"/>
        <v/>
      </c>
      <c r="AF76" s="150"/>
      <c r="AG76" s="150" t="str">
        <f t="shared" si="172"/>
        <v/>
      </c>
      <c r="AH76" s="150"/>
      <c r="AI76" s="150" t="str">
        <f t="shared" si="173"/>
        <v/>
      </c>
      <c r="AJ76" s="151"/>
      <c r="AK76" s="152"/>
      <c r="AL76" s="150"/>
      <c r="AM76" s="150" t="str">
        <f t="shared" si="174"/>
        <v/>
      </c>
      <c r="AN76" s="150"/>
      <c r="AO76" s="150" t="str">
        <f t="shared" si="175"/>
        <v/>
      </c>
      <c r="AP76" s="150"/>
      <c r="AQ76" s="150" t="str">
        <f t="shared" si="176"/>
        <v/>
      </c>
      <c r="AR76" s="151"/>
      <c r="AS76" s="152"/>
      <c r="AT76" s="150"/>
      <c r="AU76" s="150">
        <f t="shared" si="150"/>
        <v>3</v>
      </c>
      <c r="AV76" s="150"/>
      <c r="AW76" s="150">
        <f t="shared" si="151"/>
        <v>0</v>
      </c>
      <c r="AX76" s="150"/>
      <c r="AY76" s="150">
        <f t="shared" si="177"/>
        <v>3</v>
      </c>
      <c r="AZ76" s="151"/>
      <c r="BA76" s="152"/>
      <c r="BB76" s="150"/>
      <c r="BC76" s="150" t="str">
        <f t="shared" si="152"/>
        <v/>
      </c>
      <c r="BD76" s="150"/>
      <c r="BE76" s="150" t="str">
        <f t="shared" si="153"/>
        <v/>
      </c>
      <c r="BF76" s="150"/>
      <c r="BG76" s="150" t="str">
        <f t="shared" si="178"/>
        <v/>
      </c>
      <c r="BH76" s="151"/>
      <c r="BI76" s="152"/>
      <c r="BJ76" s="148"/>
      <c r="BK76" s="150" t="str">
        <f t="shared" si="154"/>
        <v/>
      </c>
      <c r="BL76" s="150"/>
      <c r="BM76" s="150" t="str">
        <f t="shared" si="155"/>
        <v/>
      </c>
      <c r="BN76" s="150"/>
      <c r="BO76" s="150" t="str">
        <f t="shared" si="179"/>
        <v/>
      </c>
      <c r="BP76" s="151"/>
      <c r="BQ76" s="152"/>
      <c r="BR76" s="148"/>
      <c r="BS76" s="150" t="str">
        <f t="shared" si="156"/>
        <v/>
      </c>
      <c r="BT76" s="150"/>
      <c r="BU76" s="150" t="str">
        <f t="shared" si="157"/>
        <v/>
      </c>
      <c r="BV76" s="150"/>
      <c r="BW76" s="150" t="str">
        <f t="shared" si="158"/>
        <v/>
      </c>
      <c r="BX76" s="151"/>
      <c r="BY76" s="152"/>
      <c r="BZ76" s="153"/>
      <c r="CA76" s="150">
        <f t="shared" si="159"/>
        <v>3</v>
      </c>
      <c r="CB76" s="150"/>
      <c r="CC76" s="150">
        <f t="shared" si="160"/>
        <v>0</v>
      </c>
      <c r="CD76" s="150"/>
      <c r="CE76" s="150">
        <f t="shared" si="161"/>
        <v>3</v>
      </c>
      <c r="CF76" s="151"/>
      <c r="CI76" s="150" t="str">
        <f t="shared" si="162"/>
        <v/>
      </c>
      <c r="CJ76" s="150"/>
      <c r="CK76" s="150" t="str">
        <f t="shared" si="163"/>
        <v/>
      </c>
      <c r="CL76" s="150"/>
      <c r="CM76" s="150" t="str">
        <f t="shared" si="164"/>
        <v/>
      </c>
      <c r="CN76" s="151"/>
      <c r="EF76" s="154" t="s">
        <v>47</v>
      </c>
      <c r="EG76" s="154" t="str">
        <f t="shared" si="165"/>
        <v>NM si pas de terrasse. Contrôle de la couverture de la terrasse si existante.
Constat visuel
R</v>
      </c>
    </row>
    <row r="77" spans="1:138" s="147" customFormat="1" ht="49.5" customHeight="1" x14ac:dyDescent="0.25">
      <c r="A77" s="147">
        <v>33</v>
      </c>
      <c r="B77" s="113" t="s">
        <v>58</v>
      </c>
      <c r="C77" s="333" t="s">
        <v>152</v>
      </c>
      <c r="D77" s="176" t="s">
        <v>557</v>
      </c>
      <c r="E77" s="113" t="s">
        <v>70</v>
      </c>
      <c r="F77" s="113">
        <v>0.25</v>
      </c>
      <c r="G77" s="113">
        <f t="shared" si="166"/>
        <v>3</v>
      </c>
      <c r="H77" s="305" t="s">
        <v>163</v>
      </c>
      <c r="I77" s="145" t="s">
        <v>197</v>
      </c>
      <c r="J77" s="146">
        <v>77</v>
      </c>
      <c r="K77" s="146">
        <f>IF(J77&lt;&gt;"",MAX(K$1:K76)+1,"")</f>
        <v>64</v>
      </c>
      <c r="L77" s="346" t="s">
        <v>201</v>
      </c>
      <c r="M77" s="347">
        <v>1</v>
      </c>
      <c r="N77" s="348" t="s">
        <v>0</v>
      </c>
      <c r="O77" s="350"/>
      <c r="P77" s="350" t="str">
        <f t="shared" si="149"/>
        <v/>
      </c>
      <c r="Q77" s="346" t="s">
        <v>202</v>
      </c>
      <c r="R77" s="346" t="s">
        <v>69</v>
      </c>
      <c r="S77" s="291"/>
      <c r="U77" s="148">
        <f t="shared" si="167"/>
        <v>1</v>
      </c>
      <c r="V77" s="148">
        <f>IF(N77="OUI",1,IF(N77="NON",0,IF(N77="Non Mesuré","",0)))</f>
        <v>1</v>
      </c>
      <c r="W77" s="148">
        <f t="shared" si="168"/>
        <v>1</v>
      </c>
      <c r="X77" s="148"/>
      <c r="Y77" s="148">
        <f t="shared" si="169"/>
        <v>0</v>
      </c>
      <c r="Z77" s="148"/>
      <c r="AA77" s="148">
        <f t="shared" si="170"/>
        <v>1</v>
      </c>
      <c r="AB77" s="120"/>
      <c r="AC77" s="185"/>
      <c r="AD77" s="185"/>
      <c r="AE77" s="150" t="str">
        <f t="shared" si="171"/>
        <v/>
      </c>
      <c r="AF77" s="150"/>
      <c r="AG77" s="150" t="str">
        <f t="shared" si="172"/>
        <v/>
      </c>
      <c r="AH77" s="150"/>
      <c r="AI77" s="150" t="str">
        <f t="shared" si="173"/>
        <v/>
      </c>
      <c r="AJ77" s="151"/>
      <c r="AK77" s="152"/>
      <c r="AL77" s="150"/>
      <c r="AM77" s="150" t="str">
        <f t="shared" si="174"/>
        <v/>
      </c>
      <c r="AN77" s="150"/>
      <c r="AO77" s="150" t="str">
        <f t="shared" si="175"/>
        <v/>
      </c>
      <c r="AP77" s="150"/>
      <c r="AQ77" s="150" t="str">
        <f t="shared" si="176"/>
        <v/>
      </c>
      <c r="AR77" s="151"/>
      <c r="AS77" s="152"/>
      <c r="AT77" s="150"/>
      <c r="AU77" s="150">
        <f t="shared" si="150"/>
        <v>1</v>
      </c>
      <c r="AV77" s="150"/>
      <c r="AW77" s="150">
        <f t="shared" si="151"/>
        <v>0</v>
      </c>
      <c r="AX77" s="150"/>
      <c r="AY77" s="150">
        <f t="shared" si="177"/>
        <v>1</v>
      </c>
      <c r="AZ77" s="151"/>
      <c r="BA77" s="152"/>
      <c r="BB77" s="150"/>
      <c r="BC77" s="150" t="str">
        <f t="shared" si="152"/>
        <v/>
      </c>
      <c r="BD77" s="150"/>
      <c r="BE77" s="150" t="str">
        <f t="shared" si="153"/>
        <v/>
      </c>
      <c r="BF77" s="150"/>
      <c r="BG77" s="150" t="str">
        <f t="shared" si="178"/>
        <v/>
      </c>
      <c r="BH77" s="151"/>
      <c r="BI77" s="152"/>
      <c r="BJ77" s="148"/>
      <c r="BK77" s="150" t="str">
        <f t="shared" si="154"/>
        <v/>
      </c>
      <c r="BL77" s="150"/>
      <c r="BM77" s="150" t="str">
        <f t="shared" si="155"/>
        <v/>
      </c>
      <c r="BN77" s="150"/>
      <c r="BO77" s="150" t="str">
        <f t="shared" si="179"/>
        <v/>
      </c>
      <c r="BP77" s="151"/>
      <c r="BQ77" s="152"/>
      <c r="BR77" s="148"/>
      <c r="BS77" s="150" t="str">
        <f t="shared" si="156"/>
        <v/>
      </c>
      <c r="BT77" s="150"/>
      <c r="BU77" s="150" t="str">
        <f t="shared" si="157"/>
        <v/>
      </c>
      <c r="BV77" s="150"/>
      <c r="BW77" s="150" t="str">
        <f t="shared" si="158"/>
        <v/>
      </c>
      <c r="BX77" s="151"/>
      <c r="BY77" s="152"/>
      <c r="BZ77" s="153"/>
      <c r="CA77" s="150" t="str">
        <f t="shared" si="159"/>
        <v/>
      </c>
      <c r="CB77" s="150"/>
      <c r="CC77" s="150" t="str">
        <f t="shared" si="160"/>
        <v/>
      </c>
      <c r="CD77" s="150"/>
      <c r="CE77" s="150" t="str">
        <f t="shared" si="161"/>
        <v/>
      </c>
      <c r="CF77" s="151"/>
      <c r="CI77" s="150">
        <f t="shared" si="162"/>
        <v>1</v>
      </c>
      <c r="CJ77" s="150"/>
      <c r="CK77" s="150">
        <f t="shared" si="163"/>
        <v>0</v>
      </c>
      <c r="CL77" s="150"/>
      <c r="CM77" s="150">
        <f t="shared" si="164"/>
        <v>1</v>
      </c>
      <c r="CN77" s="151"/>
      <c r="EF77" s="154" t="s">
        <v>47</v>
      </c>
      <c r="EG77" s="154" t="str">
        <f t="shared" si="165"/>
        <v>NM si pas de terrasse. Prendre en compte les parasols, stores, chaises, tables, etc. Pénaliser si présence de mobilier publicitaire. Le mobilier doit être stable. Le mobilier en plastique est accepté.
Constat visuel
NR</v>
      </c>
    </row>
    <row r="78" spans="1:138" s="165" customFormat="1" ht="27.75" customHeight="1" x14ac:dyDescent="0.25">
      <c r="B78" s="201"/>
      <c r="C78" s="333" t="s">
        <v>152</v>
      </c>
      <c r="D78" s="201"/>
      <c r="E78" s="201"/>
      <c r="F78" s="113" t="e">
        <v>#N/A</v>
      </c>
      <c r="G78" s="201"/>
      <c r="H78" s="318"/>
      <c r="I78" s="319"/>
      <c r="J78" s="157"/>
      <c r="K78" s="146" t="str">
        <f>IF(J78&lt;&gt;"",MAX(K$1:K77)+1,"")</f>
        <v/>
      </c>
      <c r="L78" s="187" t="s">
        <v>184</v>
      </c>
      <c r="M78" s="139"/>
      <c r="N78" s="283"/>
      <c r="O78" s="329"/>
      <c r="P78" s="329" t="str">
        <f t="shared" ref="P78:P79" si="180">IF(ISERROR(SEARCH("Pas de NM possible",Q78)),"","oui")</f>
        <v/>
      </c>
      <c r="Q78" s="188"/>
      <c r="R78" s="188"/>
      <c r="S78" s="188"/>
      <c r="U78" s="158"/>
      <c r="V78" s="158"/>
      <c r="W78" s="158"/>
      <c r="X78" s="158"/>
      <c r="Y78" s="158"/>
      <c r="Z78" s="158"/>
      <c r="AA78" s="158"/>
      <c r="AB78" s="158"/>
      <c r="AC78" s="160"/>
      <c r="AD78" s="160"/>
      <c r="AE78" s="150" t="str">
        <f t="shared" si="171"/>
        <v/>
      </c>
      <c r="AF78" s="150"/>
      <c r="AG78" s="150" t="str">
        <f t="shared" si="172"/>
        <v/>
      </c>
      <c r="AH78" s="150"/>
      <c r="AI78" s="150" t="str">
        <f t="shared" si="173"/>
        <v/>
      </c>
      <c r="AJ78" s="162"/>
      <c r="AK78" s="163"/>
      <c r="AL78" s="161"/>
      <c r="AM78" s="150" t="str">
        <f t="shared" si="174"/>
        <v/>
      </c>
      <c r="AN78" s="150"/>
      <c r="AO78" s="150" t="str">
        <f t="shared" si="175"/>
        <v/>
      </c>
      <c r="AP78" s="150"/>
      <c r="AQ78" s="150" t="str">
        <f t="shared" si="176"/>
        <v/>
      </c>
      <c r="AR78" s="162"/>
      <c r="AS78" s="163"/>
      <c r="AT78" s="161"/>
      <c r="AU78" s="150" t="str">
        <f t="shared" si="150"/>
        <v/>
      </c>
      <c r="AV78" s="150"/>
      <c r="AW78" s="150" t="str">
        <f t="shared" si="151"/>
        <v/>
      </c>
      <c r="AX78" s="150"/>
      <c r="AY78" s="161"/>
      <c r="AZ78" s="162"/>
      <c r="BA78" s="163"/>
      <c r="BB78" s="161"/>
      <c r="BC78" s="150" t="str">
        <f t="shared" si="152"/>
        <v/>
      </c>
      <c r="BD78" s="150"/>
      <c r="BE78" s="150" t="str">
        <f t="shared" si="153"/>
        <v/>
      </c>
      <c r="BF78" s="150"/>
      <c r="BG78" s="161"/>
      <c r="BH78" s="162"/>
      <c r="BI78" s="163"/>
      <c r="BJ78" s="158"/>
      <c r="BK78" s="150" t="str">
        <f t="shared" si="154"/>
        <v/>
      </c>
      <c r="BL78" s="150"/>
      <c r="BM78" s="150" t="str">
        <f t="shared" si="155"/>
        <v/>
      </c>
      <c r="BN78" s="150"/>
      <c r="BO78" s="161"/>
      <c r="BP78" s="162"/>
      <c r="BQ78" s="163"/>
      <c r="BR78" s="158"/>
      <c r="BS78" s="161" t="str">
        <f t="shared" ref="BS78:BS79" si="181">IF(A78=31,W78,"")</f>
        <v/>
      </c>
      <c r="BT78" s="161"/>
      <c r="BU78" s="161" t="str">
        <f t="shared" ref="BU78:BU79" si="182">IF(A78=31,Y78,"")</f>
        <v/>
      </c>
      <c r="BV78" s="161"/>
      <c r="BW78" s="161" t="str">
        <f t="shared" ref="BW78:BW79" si="183">IF(A78=31,AA78,"")</f>
        <v/>
      </c>
      <c r="BX78" s="162"/>
      <c r="BY78" s="163"/>
      <c r="BZ78" s="164"/>
      <c r="CA78" s="161" t="str">
        <f t="shared" ref="CA78:CA79" si="184">IF(A78=32,W78,"")</f>
        <v/>
      </c>
      <c r="CB78" s="161"/>
      <c r="CC78" s="161" t="str">
        <f t="shared" ref="CC78:CC79" si="185">IF(A78=32,Y78,"")</f>
        <v/>
      </c>
      <c r="CD78" s="161"/>
      <c r="CE78" s="161" t="str">
        <f t="shared" ref="CE78:CE79" si="186">IF(A78=32,AA78,"")</f>
        <v/>
      </c>
      <c r="CF78" s="162"/>
      <c r="CI78" s="161" t="str">
        <f t="shared" ref="CI78:CI79" si="187">IF(A78=33,W78,"")</f>
        <v/>
      </c>
      <c r="CJ78" s="161"/>
      <c r="CK78" s="161" t="str">
        <f t="shared" ref="CK78:CK79" si="188">IF(A78=33,Y78,"")</f>
        <v/>
      </c>
      <c r="CL78" s="161"/>
      <c r="CM78" s="161" t="str">
        <f t="shared" ref="CM78:CM79" si="189">IF(A78=33,AA78,"")</f>
        <v/>
      </c>
      <c r="CN78" s="162"/>
      <c r="EF78" s="154" t="s">
        <v>47</v>
      </c>
      <c r="EG78" s="154" t="str">
        <f t="shared" ref="EG78:EG79" si="190">CONCATENATE(Q78,EF78,R78,EF78,B78)</f>
        <v xml:space="preserve">
</v>
      </c>
    </row>
    <row r="79" spans="1:138" s="147" customFormat="1" ht="22.5" customHeight="1" x14ac:dyDescent="0.25">
      <c r="B79" s="113" t="s">
        <v>66</v>
      </c>
      <c r="C79" s="333" t="s">
        <v>152</v>
      </c>
      <c r="D79" s="187" t="s">
        <v>184</v>
      </c>
      <c r="E79" s="113"/>
      <c r="F79" s="113">
        <v>0.1</v>
      </c>
      <c r="G79" s="113">
        <f t="shared" ref="G79" si="191">IF(H79="Information et Communication",1,IF(H79="Savoir-faire Savoir-être",2,IF(H79="Confort et hygiène",3,IF(H79="Qualité de la prestation",5,IF(H79="Développement Durable",4)))))</f>
        <v>1</v>
      </c>
      <c r="H79" s="294" t="s">
        <v>59</v>
      </c>
      <c r="I79" s="306" t="s">
        <v>85</v>
      </c>
      <c r="J79" s="146">
        <v>2</v>
      </c>
      <c r="K79" s="146">
        <f>IF(J79&lt;&gt;"",MAX(K$1:K78)+1,"")</f>
        <v>65</v>
      </c>
      <c r="L79" s="339" t="s">
        <v>613</v>
      </c>
      <c r="M79" s="340">
        <v>3</v>
      </c>
      <c r="N79" s="341" t="s">
        <v>0</v>
      </c>
      <c r="O79" s="343"/>
      <c r="P79" s="343" t="str">
        <f t="shared" si="180"/>
        <v/>
      </c>
      <c r="Q79" s="339" t="s">
        <v>185</v>
      </c>
      <c r="R79" s="339" t="s">
        <v>69</v>
      </c>
      <c r="S79" s="291"/>
      <c r="U79" s="148">
        <f t="shared" ref="U79" si="192">M79</f>
        <v>3</v>
      </c>
      <c r="V79" s="148">
        <f>IF(N79="OUI",1,IF(N79="NON",0,IF(N79="Non Mesuré","",0)))</f>
        <v>1</v>
      </c>
      <c r="W79" s="148">
        <f t="shared" ref="W79" si="193">IF(N79&lt;&gt;"Non Mesuré",U79*V79,"")</f>
        <v>3</v>
      </c>
      <c r="X79" s="148"/>
      <c r="Y79" s="148">
        <f t="shared" ref="Y79" si="194">IF(N79="Non Mesuré",U79,0)</f>
        <v>0</v>
      </c>
      <c r="Z79" s="148"/>
      <c r="AA79" s="148">
        <f t="shared" ref="AA79" si="195">U79-Y79</f>
        <v>3</v>
      </c>
      <c r="AB79" s="120"/>
      <c r="AC79" s="185"/>
      <c r="AD79" s="185"/>
      <c r="AE79" s="150">
        <f t="shared" si="171"/>
        <v>3</v>
      </c>
      <c r="AF79" s="150"/>
      <c r="AG79" s="150">
        <f t="shared" si="172"/>
        <v>0</v>
      </c>
      <c r="AH79" s="150"/>
      <c r="AI79" s="150">
        <f t="shared" si="173"/>
        <v>3</v>
      </c>
      <c r="AJ79" s="151"/>
      <c r="AK79" s="152"/>
      <c r="AL79" s="150"/>
      <c r="AM79" s="150" t="str">
        <f t="shared" si="174"/>
        <v/>
      </c>
      <c r="AN79" s="150"/>
      <c r="AO79" s="150" t="str">
        <f t="shared" si="175"/>
        <v/>
      </c>
      <c r="AP79" s="150"/>
      <c r="AQ79" s="150" t="str">
        <f t="shared" si="176"/>
        <v/>
      </c>
      <c r="AR79" s="151"/>
      <c r="AS79" s="152"/>
      <c r="AT79" s="150"/>
      <c r="AU79" s="150" t="str">
        <f t="shared" si="150"/>
        <v/>
      </c>
      <c r="AV79" s="150"/>
      <c r="AW79" s="150" t="str">
        <f t="shared" si="151"/>
        <v/>
      </c>
      <c r="AX79" s="150"/>
      <c r="AY79" s="150" t="str">
        <f t="shared" ref="AY79" si="196">IF(G79=3,AA79,"")</f>
        <v/>
      </c>
      <c r="AZ79" s="151"/>
      <c r="BA79" s="152"/>
      <c r="BB79" s="150"/>
      <c r="BC79" s="150" t="str">
        <f t="shared" si="152"/>
        <v/>
      </c>
      <c r="BD79" s="150"/>
      <c r="BE79" s="150" t="str">
        <f t="shared" si="153"/>
        <v/>
      </c>
      <c r="BF79" s="150"/>
      <c r="BG79" s="150" t="str">
        <f t="shared" ref="BG79" si="197">IF(G79=4,AA79,"")</f>
        <v/>
      </c>
      <c r="BH79" s="151"/>
      <c r="BI79" s="152"/>
      <c r="BJ79" s="148"/>
      <c r="BK79" s="150" t="str">
        <f t="shared" si="154"/>
        <v/>
      </c>
      <c r="BL79" s="150"/>
      <c r="BM79" s="150" t="str">
        <f t="shared" si="155"/>
        <v/>
      </c>
      <c r="BN79" s="150"/>
      <c r="BO79" s="150" t="str">
        <f t="shared" ref="BO79" si="198">IF(G79=5,AA79,"")</f>
        <v/>
      </c>
      <c r="BP79" s="151"/>
      <c r="BQ79" s="152"/>
      <c r="BR79" s="148"/>
      <c r="BS79" s="150" t="str">
        <f t="shared" si="181"/>
        <v/>
      </c>
      <c r="BT79" s="150"/>
      <c r="BU79" s="150" t="str">
        <f t="shared" si="182"/>
        <v/>
      </c>
      <c r="BV79" s="150"/>
      <c r="BW79" s="150" t="str">
        <f t="shared" si="183"/>
        <v/>
      </c>
      <c r="BX79" s="151"/>
      <c r="BY79" s="152"/>
      <c r="BZ79" s="153"/>
      <c r="CA79" s="150" t="str">
        <f t="shared" si="184"/>
        <v/>
      </c>
      <c r="CB79" s="150"/>
      <c r="CC79" s="150" t="str">
        <f t="shared" si="185"/>
        <v/>
      </c>
      <c r="CD79" s="150"/>
      <c r="CE79" s="150" t="str">
        <f t="shared" si="186"/>
        <v/>
      </c>
      <c r="CF79" s="151"/>
      <c r="CI79" s="150" t="str">
        <f t="shared" si="187"/>
        <v/>
      </c>
      <c r="CJ79" s="150"/>
      <c r="CK79" s="150" t="str">
        <f t="shared" si="188"/>
        <v/>
      </c>
      <c r="CL79" s="150"/>
      <c r="CM79" s="150" t="str">
        <f t="shared" si="189"/>
        <v/>
      </c>
      <c r="CN79" s="151"/>
      <c r="EF79" s="154" t="s">
        <v>47</v>
      </c>
      <c r="EG79" s="154" t="str">
        <f t="shared" si="190"/>
        <v>NM en cas d'adhésion. Placée dans un endroit visible.
Constat visuel
R</v>
      </c>
    </row>
    <row r="80" spans="1:138" s="147" customFormat="1" ht="36" customHeight="1" x14ac:dyDescent="0.25">
      <c r="A80" s="144"/>
      <c r="B80" s="144" t="s">
        <v>66</v>
      </c>
      <c r="C80" s="332" t="s">
        <v>152</v>
      </c>
      <c r="D80" s="187" t="s">
        <v>184</v>
      </c>
      <c r="E80" s="144"/>
      <c r="F80" s="137">
        <f>VLOOKUP(H80,Feuil1!A$1:B$5,2,0)</f>
        <v>0.1</v>
      </c>
      <c r="G80" s="144">
        <f t="shared" ref="G80:G83" si="199">IF(H80="Information et Communication",1,IF(H80="Savoir-faire Savoir-être",2,IF(H80="Confort et hygiène",3,IF(H80="Qualité de la prestation",5,IF(H80="Développement Durable",4)))))</f>
        <v>1</v>
      </c>
      <c r="H80" s="291" t="s">
        <v>59</v>
      </c>
      <c r="I80" s="145" t="s">
        <v>186</v>
      </c>
      <c r="J80" s="146">
        <v>16</v>
      </c>
      <c r="K80" s="146">
        <f>IF(J80&lt;&gt;"",MAX(K$1:K79)+1,"")</f>
        <v>66</v>
      </c>
      <c r="L80" s="295" t="s">
        <v>187</v>
      </c>
      <c r="M80" s="296">
        <v>3</v>
      </c>
      <c r="N80" s="297" t="s">
        <v>0</v>
      </c>
      <c r="O80" s="360"/>
      <c r="P80" s="345" t="str">
        <f t="shared" ref="P80:P140" si="200">IF(ISERROR(SEARCH("Pas de NM possible",Q80)),"","oui")</f>
        <v>oui</v>
      </c>
      <c r="Q80" s="295" t="s">
        <v>188</v>
      </c>
      <c r="R80" s="295" t="s">
        <v>69</v>
      </c>
      <c r="S80" s="146"/>
      <c r="U80" s="148">
        <f t="shared" ref="U80:U83" si="201">M80</f>
        <v>3</v>
      </c>
      <c r="V80" s="148">
        <f>IF(N80="OUI",1,IF(N80="NON",0,IF(N80="Non Mesuré","",0)))</f>
        <v>1</v>
      </c>
      <c r="W80" s="148">
        <f t="shared" ref="W80:W83" si="202">IF(N80&lt;&gt;"Non Mesuré",U80*V80,"")</f>
        <v>3</v>
      </c>
      <c r="X80" s="148"/>
      <c r="Y80" s="148">
        <f t="shared" ref="Y80:Y83" si="203">IF(N80="Non Mesuré",U80,0)</f>
        <v>0</v>
      </c>
      <c r="Z80" s="148"/>
      <c r="AA80" s="148">
        <f t="shared" ref="AA80:AA83" si="204">U80-Y80</f>
        <v>3</v>
      </c>
      <c r="AB80" s="148"/>
      <c r="AC80" s="149"/>
      <c r="AD80" s="149"/>
      <c r="AE80" s="150">
        <f t="shared" si="171"/>
        <v>3</v>
      </c>
      <c r="AF80" s="150"/>
      <c r="AG80" s="150">
        <f t="shared" si="172"/>
        <v>0</v>
      </c>
      <c r="AH80" s="150"/>
      <c r="AI80" s="150">
        <f t="shared" si="173"/>
        <v>3</v>
      </c>
      <c r="AJ80" s="151"/>
      <c r="AK80" s="152"/>
      <c r="AL80" s="150"/>
      <c r="AM80" s="150" t="str">
        <f t="shared" si="174"/>
        <v/>
      </c>
      <c r="AN80" s="150"/>
      <c r="AO80" s="150" t="str">
        <f t="shared" si="175"/>
        <v/>
      </c>
      <c r="AP80" s="150"/>
      <c r="AQ80" s="150" t="str">
        <f t="shared" si="176"/>
        <v/>
      </c>
      <c r="AR80" s="151"/>
      <c r="AS80" s="152"/>
      <c r="AT80" s="150"/>
      <c r="AU80" s="150" t="str">
        <f t="shared" si="150"/>
        <v/>
      </c>
      <c r="AV80" s="150"/>
      <c r="AW80" s="150" t="str">
        <f t="shared" si="151"/>
        <v/>
      </c>
      <c r="AX80" s="150"/>
      <c r="AY80" s="150" t="str">
        <f t="shared" ref="AY80:AY83" si="205">IF(G80=3,AA80,"")</f>
        <v/>
      </c>
      <c r="AZ80" s="151"/>
      <c r="BA80" s="152"/>
      <c r="BB80" s="150"/>
      <c r="BC80" s="150" t="str">
        <f t="shared" si="152"/>
        <v/>
      </c>
      <c r="BD80" s="150"/>
      <c r="BE80" s="150" t="str">
        <f t="shared" si="153"/>
        <v/>
      </c>
      <c r="BF80" s="150"/>
      <c r="BG80" s="150" t="str">
        <f t="shared" ref="BG80:BG83" si="206">IF(G80=4,AA80,"")</f>
        <v/>
      </c>
      <c r="BH80" s="151"/>
      <c r="BI80" s="152"/>
      <c r="BJ80" s="148"/>
      <c r="BK80" s="150" t="str">
        <f t="shared" si="154"/>
        <v/>
      </c>
      <c r="BL80" s="150"/>
      <c r="BM80" s="150" t="str">
        <f t="shared" si="155"/>
        <v/>
      </c>
      <c r="BN80" s="150"/>
      <c r="BO80" s="150" t="str">
        <f t="shared" ref="BO80:BO83" si="207">IF(G80=5,AA80,"")</f>
        <v/>
      </c>
      <c r="BP80" s="151"/>
      <c r="BQ80" s="152"/>
      <c r="BR80" s="148"/>
      <c r="BS80" s="150" t="str">
        <f t="shared" si="131"/>
        <v/>
      </c>
      <c r="BT80" s="150"/>
      <c r="BU80" s="150" t="str">
        <f t="shared" si="132"/>
        <v/>
      </c>
      <c r="BV80" s="150"/>
      <c r="BW80" s="150" t="str">
        <f t="shared" si="133"/>
        <v/>
      </c>
      <c r="BX80" s="151"/>
      <c r="BY80" s="152"/>
      <c r="BZ80" s="153"/>
      <c r="CA80" s="150" t="str">
        <f t="shared" si="134"/>
        <v/>
      </c>
      <c r="CB80" s="150"/>
      <c r="CC80" s="150" t="str">
        <f t="shared" si="135"/>
        <v/>
      </c>
      <c r="CD80" s="150"/>
      <c r="CE80" s="150" t="str">
        <f t="shared" si="136"/>
        <v/>
      </c>
      <c r="CF80" s="151"/>
      <c r="CI80" s="150" t="str">
        <f t="shared" si="137"/>
        <v/>
      </c>
      <c r="CJ80" s="150"/>
      <c r="CK80" s="150" t="str">
        <f t="shared" si="138"/>
        <v/>
      </c>
      <c r="CL80" s="150"/>
      <c r="CM80" s="150" t="str">
        <f t="shared" si="139"/>
        <v/>
      </c>
      <c r="CN80" s="151"/>
      <c r="EG80" s="135" t="s">
        <v>47</v>
      </c>
      <c r="EH80" s="154" t="str">
        <f t="shared" ref="EH80:EH141" si="208">CONCATENATE(P80,EG80,Q80,EG80,B80)</f>
        <v>oui
Pas de NM possible. 
R</v>
      </c>
    </row>
    <row r="81" spans="1:138" s="147" customFormat="1" ht="58.5" customHeight="1" x14ac:dyDescent="0.25">
      <c r="B81" s="113" t="s">
        <v>66</v>
      </c>
      <c r="C81" s="332" t="s">
        <v>152</v>
      </c>
      <c r="D81" s="187" t="s">
        <v>184</v>
      </c>
      <c r="E81" s="113"/>
      <c r="F81" s="113">
        <v>0.1</v>
      </c>
      <c r="G81" s="113">
        <f t="shared" si="199"/>
        <v>1</v>
      </c>
      <c r="H81" s="293" t="s">
        <v>59</v>
      </c>
      <c r="I81" s="189" t="s">
        <v>186</v>
      </c>
      <c r="J81" s="146">
        <v>16</v>
      </c>
      <c r="K81" s="146">
        <f>IF(J81&lt;&gt;"",MAX(K$1:K80)+1,"")</f>
        <v>67</v>
      </c>
      <c r="L81" s="295" t="s">
        <v>189</v>
      </c>
      <c r="M81" s="344">
        <v>1</v>
      </c>
      <c r="N81" s="297" t="s">
        <v>0</v>
      </c>
      <c r="O81" s="298"/>
      <c r="P81" s="345" t="str">
        <f t="shared" si="200"/>
        <v/>
      </c>
      <c r="Q81" s="295" t="s">
        <v>190</v>
      </c>
      <c r="R81" s="295" t="s">
        <v>69</v>
      </c>
      <c r="S81" s="146"/>
      <c r="U81" s="148">
        <f>M81</f>
        <v>1</v>
      </c>
      <c r="V81" s="148">
        <f>IF(N81="OUI",1,IF(N81="NON",0,IF(N81="Non Mesuré","",0)))</f>
        <v>1</v>
      </c>
      <c r="W81" s="148">
        <f>IF(N81&lt;&gt;"Non Mesuré",U81*V81,"")</f>
        <v>1</v>
      </c>
      <c r="X81" s="148"/>
      <c r="Y81" s="148">
        <f>IF(N81="Non Mesuré",U81,0)</f>
        <v>0</v>
      </c>
      <c r="Z81" s="148"/>
      <c r="AA81" s="148">
        <f>U81-Y81</f>
        <v>1</v>
      </c>
      <c r="AB81" s="148"/>
      <c r="AC81" s="149"/>
      <c r="AD81" s="149"/>
      <c r="AE81" s="150">
        <f t="shared" si="171"/>
        <v>1</v>
      </c>
      <c r="AF81" s="150"/>
      <c r="AG81" s="150">
        <f t="shared" si="172"/>
        <v>0</v>
      </c>
      <c r="AH81" s="150"/>
      <c r="AI81" s="150">
        <f t="shared" si="173"/>
        <v>1</v>
      </c>
      <c r="AJ81" s="151"/>
      <c r="AK81" s="152"/>
      <c r="AL81" s="150"/>
      <c r="AM81" s="150" t="str">
        <f t="shared" si="174"/>
        <v/>
      </c>
      <c r="AN81" s="150"/>
      <c r="AO81" s="150" t="str">
        <f t="shared" si="175"/>
        <v/>
      </c>
      <c r="AP81" s="150"/>
      <c r="AQ81" s="150" t="str">
        <f t="shared" si="176"/>
        <v/>
      </c>
      <c r="AR81" s="151"/>
      <c r="AS81" s="152"/>
      <c r="AT81" s="150"/>
      <c r="AU81" s="150" t="str">
        <f t="shared" si="150"/>
        <v/>
      </c>
      <c r="AV81" s="150"/>
      <c r="AW81" s="150" t="str">
        <f t="shared" si="151"/>
        <v/>
      </c>
      <c r="AX81" s="150"/>
      <c r="AY81" s="150" t="str">
        <f>IF(G81=3,AA81,"")</f>
        <v/>
      </c>
      <c r="AZ81" s="151"/>
      <c r="BA81" s="152"/>
      <c r="BB81" s="150"/>
      <c r="BC81" s="150" t="str">
        <f t="shared" si="152"/>
        <v/>
      </c>
      <c r="BD81" s="150"/>
      <c r="BE81" s="150" t="str">
        <f t="shared" si="153"/>
        <v/>
      </c>
      <c r="BF81" s="150"/>
      <c r="BG81" s="150" t="str">
        <f>IF(G81=4,AA81,"")</f>
        <v/>
      </c>
      <c r="BH81" s="151"/>
      <c r="BI81" s="152"/>
      <c r="BJ81" s="148"/>
      <c r="BK81" s="150" t="str">
        <f t="shared" si="154"/>
        <v/>
      </c>
      <c r="BL81" s="150"/>
      <c r="BM81" s="150" t="str">
        <f t="shared" si="155"/>
        <v/>
      </c>
      <c r="BN81" s="150"/>
      <c r="BO81" s="150" t="str">
        <f>IF(G81=5,AA81,"")</f>
        <v/>
      </c>
      <c r="BP81" s="151"/>
      <c r="BQ81" s="152"/>
      <c r="BR81" s="148"/>
      <c r="BS81" s="150" t="str">
        <f>IF(A81=31,W81,"")</f>
        <v/>
      </c>
      <c r="BT81" s="150"/>
      <c r="BU81" s="150" t="str">
        <f>IF(A81=31,Y81,"")</f>
        <v/>
      </c>
      <c r="BV81" s="150"/>
      <c r="BW81" s="150" t="str">
        <f>IF(A81=31,AA81,"")</f>
        <v/>
      </c>
      <c r="BX81" s="151"/>
      <c r="BY81" s="152"/>
      <c r="BZ81" s="153"/>
      <c r="CA81" s="150" t="str">
        <f>IF(A81=32,W81,"")</f>
        <v/>
      </c>
      <c r="CB81" s="150"/>
      <c r="CC81" s="150" t="str">
        <f>IF(A81=32,Y81,"")</f>
        <v/>
      </c>
      <c r="CD81" s="150"/>
      <c r="CE81" s="150" t="str">
        <f>IF(A81=32,AA81,"")</f>
        <v/>
      </c>
      <c r="CF81" s="151"/>
      <c r="CI81" s="150" t="str">
        <f>IF(A81=33,W81,"")</f>
        <v/>
      </c>
      <c r="CJ81" s="150"/>
      <c r="CK81" s="150" t="str">
        <f>IF(A81=33,Y81,"")</f>
        <v/>
      </c>
      <c r="CL81" s="150"/>
      <c r="CM81" s="150" t="str">
        <f>IF(A81=33,AA81,"")</f>
        <v/>
      </c>
      <c r="CN81" s="151"/>
      <c r="EF81" s="154" t="s">
        <v>47</v>
      </c>
      <c r="EG81" s="135" t="s">
        <v>47</v>
      </c>
      <c r="EH81" s="154" t="str">
        <f t="shared" si="208"/>
        <v xml:space="preserve">
La mesure porte sur la qualité de l'affichage (calligraphie soignée, absence de ratures, feuilles non jaunies, feuilles non scotchées, etc.). NM si absence d'affichage. Absence de vitrophanies obsolètes.
R</v>
      </c>
    </row>
    <row r="82" spans="1:138" s="147" customFormat="1" ht="27" customHeight="1" x14ac:dyDescent="0.25">
      <c r="A82" s="190">
        <v>31</v>
      </c>
      <c r="B82" s="144" t="s">
        <v>58</v>
      </c>
      <c r="C82" s="332" t="s">
        <v>152</v>
      </c>
      <c r="D82" s="187" t="s">
        <v>184</v>
      </c>
      <c r="E82" s="144"/>
      <c r="F82" s="137">
        <f>VLOOKUP(H82,Feuil1!A$1:B$5,2,0)</f>
        <v>0.25</v>
      </c>
      <c r="G82" s="144">
        <f t="shared" si="199"/>
        <v>3</v>
      </c>
      <c r="H82" s="291" t="s">
        <v>163</v>
      </c>
      <c r="I82" s="145" t="s">
        <v>186</v>
      </c>
      <c r="J82" s="146">
        <v>16</v>
      </c>
      <c r="K82" s="146">
        <f>IF(J82&lt;&gt;"",MAX(K$1:K81)+1,"")</f>
        <v>68</v>
      </c>
      <c r="L82" s="295" t="s">
        <v>194</v>
      </c>
      <c r="M82" s="344">
        <v>3</v>
      </c>
      <c r="N82" s="297" t="s">
        <v>72</v>
      </c>
      <c r="O82" s="298"/>
      <c r="P82" s="345" t="str">
        <f t="shared" si="200"/>
        <v/>
      </c>
      <c r="Q82" s="295" t="s">
        <v>195</v>
      </c>
      <c r="R82" s="295" t="s">
        <v>69</v>
      </c>
      <c r="S82" s="146"/>
      <c r="U82" s="148">
        <f t="shared" si="201"/>
        <v>3</v>
      </c>
      <c r="V82" s="148">
        <f>IF(N82="Très Satisfaisant",1,IF(N82="Satisfaisant",0.75,IF(N82="Insatisfaisant",0.25,IF(N82="Très Insatisfaisant",0,IF(N82="Non Mesuré","",0)))))</f>
        <v>1</v>
      </c>
      <c r="W82" s="148">
        <f t="shared" si="202"/>
        <v>3</v>
      </c>
      <c r="X82" s="148"/>
      <c r="Y82" s="148">
        <f t="shared" si="203"/>
        <v>0</v>
      </c>
      <c r="Z82" s="148"/>
      <c r="AA82" s="148">
        <f t="shared" si="204"/>
        <v>3</v>
      </c>
      <c r="AB82" s="120"/>
      <c r="AC82" s="185"/>
      <c r="AD82" s="185"/>
      <c r="AE82" s="150" t="str">
        <f t="shared" si="171"/>
        <v/>
      </c>
      <c r="AF82" s="150"/>
      <c r="AG82" s="150" t="str">
        <f t="shared" si="172"/>
        <v/>
      </c>
      <c r="AH82" s="150"/>
      <c r="AI82" s="150" t="str">
        <f t="shared" si="173"/>
        <v/>
      </c>
      <c r="AJ82" s="151"/>
      <c r="AK82" s="152"/>
      <c r="AL82" s="150"/>
      <c r="AM82" s="150" t="str">
        <f t="shared" si="174"/>
        <v/>
      </c>
      <c r="AN82" s="150"/>
      <c r="AO82" s="150" t="str">
        <f t="shared" si="175"/>
        <v/>
      </c>
      <c r="AP82" s="150"/>
      <c r="AQ82" s="150" t="str">
        <f t="shared" si="176"/>
        <v/>
      </c>
      <c r="AR82" s="151"/>
      <c r="AS82" s="152"/>
      <c r="AT82" s="150"/>
      <c r="AU82" s="150">
        <f t="shared" si="150"/>
        <v>3</v>
      </c>
      <c r="AV82" s="150"/>
      <c r="AW82" s="150">
        <f t="shared" si="151"/>
        <v>0</v>
      </c>
      <c r="AX82" s="150"/>
      <c r="AY82" s="150">
        <f t="shared" si="205"/>
        <v>3</v>
      </c>
      <c r="AZ82" s="151"/>
      <c r="BA82" s="152"/>
      <c r="BB82" s="150"/>
      <c r="BC82" s="150" t="str">
        <f t="shared" si="152"/>
        <v/>
      </c>
      <c r="BD82" s="150"/>
      <c r="BE82" s="150" t="str">
        <f t="shared" si="153"/>
        <v/>
      </c>
      <c r="BF82" s="150"/>
      <c r="BG82" s="150" t="str">
        <f t="shared" si="206"/>
        <v/>
      </c>
      <c r="BH82" s="151"/>
      <c r="BI82" s="152"/>
      <c r="BJ82" s="148"/>
      <c r="BK82" s="150" t="str">
        <f t="shared" si="154"/>
        <v/>
      </c>
      <c r="BL82" s="150"/>
      <c r="BM82" s="150" t="str">
        <f t="shared" si="155"/>
        <v/>
      </c>
      <c r="BN82" s="150"/>
      <c r="BO82" s="150" t="str">
        <f t="shared" si="207"/>
        <v/>
      </c>
      <c r="BP82" s="151"/>
      <c r="BQ82" s="152"/>
      <c r="BR82" s="148"/>
      <c r="BS82" s="150">
        <f t="shared" si="131"/>
        <v>3</v>
      </c>
      <c r="BT82" s="150"/>
      <c r="BU82" s="150">
        <f t="shared" si="132"/>
        <v>0</v>
      </c>
      <c r="BV82" s="150"/>
      <c r="BW82" s="150">
        <f t="shared" si="133"/>
        <v>3</v>
      </c>
      <c r="BX82" s="151"/>
      <c r="BY82" s="152"/>
      <c r="BZ82" s="153"/>
      <c r="CA82" s="150" t="str">
        <f t="shared" si="134"/>
        <v/>
      </c>
      <c r="CB82" s="150"/>
      <c r="CC82" s="150" t="str">
        <f t="shared" si="135"/>
        <v/>
      </c>
      <c r="CD82" s="150"/>
      <c r="CE82" s="150" t="str">
        <f t="shared" si="136"/>
        <v/>
      </c>
      <c r="CF82" s="151"/>
      <c r="CI82" s="150" t="str">
        <f t="shared" si="137"/>
        <v/>
      </c>
      <c r="CJ82" s="150"/>
      <c r="CK82" s="150" t="str">
        <f t="shared" si="138"/>
        <v/>
      </c>
      <c r="CL82" s="150"/>
      <c r="CM82" s="150" t="str">
        <f t="shared" si="139"/>
        <v/>
      </c>
      <c r="CN82" s="151"/>
      <c r="EG82" s="135" t="s">
        <v>47</v>
      </c>
      <c r="EH82" s="154" t="str">
        <f t="shared" si="208"/>
        <v xml:space="preserve">
NM si absence d'affichage.
NR</v>
      </c>
    </row>
    <row r="83" spans="1:138" s="147" customFormat="1" ht="32.25" customHeight="1" x14ac:dyDescent="0.25">
      <c r="A83" s="144">
        <v>32</v>
      </c>
      <c r="B83" s="144" t="s">
        <v>66</v>
      </c>
      <c r="C83" s="332" t="s">
        <v>152</v>
      </c>
      <c r="D83" s="187" t="s">
        <v>184</v>
      </c>
      <c r="E83" s="144"/>
      <c r="F83" s="137">
        <f>VLOOKUP(H83,Feuil1!A$1:B$5,2,0)</f>
        <v>0.25</v>
      </c>
      <c r="G83" s="144">
        <f t="shared" si="199"/>
        <v>3</v>
      </c>
      <c r="H83" s="291" t="s">
        <v>163</v>
      </c>
      <c r="I83" s="145" t="s">
        <v>186</v>
      </c>
      <c r="J83" s="146">
        <v>16</v>
      </c>
      <c r="K83" s="146">
        <f>IF(J83&lt;&gt;"",MAX(K$1:K82)+1,"")</f>
        <v>69</v>
      </c>
      <c r="L83" s="295" t="s">
        <v>196</v>
      </c>
      <c r="M83" s="344">
        <v>3</v>
      </c>
      <c r="N83" s="297" t="s">
        <v>72</v>
      </c>
      <c r="O83" s="298"/>
      <c r="P83" s="345" t="str">
        <f t="shared" si="200"/>
        <v/>
      </c>
      <c r="Q83" s="295" t="s">
        <v>195</v>
      </c>
      <c r="R83" s="295" t="s">
        <v>69</v>
      </c>
      <c r="S83" s="146"/>
      <c r="U83" s="148">
        <f t="shared" si="201"/>
        <v>3</v>
      </c>
      <c r="V83" s="148">
        <f>IF(N83="Très Satisfaisant",1,IF(N83="Satisfaisant",0.75,IF(N83="Insatisfaisant",0.25,IF(N83="Très Insatisfaisant",0,IF(N83="Non Mesuré","",0)))))</f>
        <v>1</v>
      </c>
      <c r="W83" s="148">
        <f t="shared" si="202"/>
        <v>3</v>
      </c>
      <c r="X83" s="148"/>
      <c r="Y83" s="148">
        <f t="shared" si="203"/>
        <v>0</v>
      </c>
      <c r="Z83" s="148"/>
      <c r="AA83" s="148">
        <f t="shared" si="204"/>
        <v>3</v>
      </c>
      <c r="AB83" s="120"/>
      <c r="AC83" s="185"/>
      <c r="AD83" s="185"/>
      <c r="AE83" s="150" t="str">
        <f t="shared" si="171"/>
        <v/>
      </c>
      <c r="AF83" s="150"/>
      <c r="AG83" s="150" t="str">
        <f t="shared" si="172"/>
        <v/>
      </c>
      <c r="AH83" s="150"/>
      <c r="AI83" s="150" t="str">
        <f t="shared" si="173"/>
        <v/>
      </c>
      <c r="AJ83" s="151"/>
      <c r="AK83" s="152"/>
      <c r="AL83" s="150"/>
      <c r="AM83" s="150" t="str">
        <f t="shared" si="174"/>
        <v/>
      </c>
      <c r="AN83" s="150"/>
      <c r="AO83" s="150" t="str">
        <f t="shared" si="175"/>
        <v/>
      </c>
      <c r="AP83" s="150"/>
      <c r="AQ83" s="150" t="str">
        <f t="shared" si="176"/>
        <v/>
      </c>
      <c r="AR83" s="151"/>
      <c r="AS83" s="152"/>
      <c r="AT83" s="150"/>
      <c r="AU83" s="150">
        <f t="shared" si="150"/>
        <v>3</v>
      </c>
      <c r="AV83" s="150"/>
      <c r="AW83" s="150">
        <f t="shared" si="151"/>
        <v>0</v>
      </c>
      <c r="AX83" s="150"/>
      <c r="AY83" s="150">
        <f t="shared" si="205"/>
        <v>3</v>
      </c>
      <c r="AZ83" s="151"/>
      <c r="BA83" s="152"/>
      <c r="BB83" s="150"/>
      <c r="BC83" s="150" t="str">
        <f t="shared" si="152"/>
        <v/>
      </c>
      <c r="BD83" s="150"/>
      <c r="BE83" s="150" t="str">
        <f t="shared" si="153"/>
        <v/>
      </c>
      <c r="BF83" s="150"/>
      <c r="BG83" s="150" t="str">
        <f t="shared" si="206"/>
        <v/>
      </c>
      <c r="BH83" s="151"/>
      <c r="BI83" s="152"/>
      <c r="BJ83" s="148"/>
      <c r="BK83" s="150" t="str">
        <f t="shared" si="154"/>
        <v/>
      </c>
      <c r="BL83" s="150"/>
      <c r="BM83" s="150" t="str">
        <f t="shared" si="155"/>
        <v/>
      </c>
      <c r="BN83" s="150"/>
      <c r="BO83" s="150" t="str">
        <f t="shared" si="207"/>
        <v/>
      </c>
      <c r="BP83" s="151"/>
      <c r="BQ83" s="152"/>
      <c r="BR83" s="148"/>
      <c r="BS83" s="150" t="str">
        <f t="shared" si="131"/>
        <v/>
      </c>
      <c r="BT83" s="150"/>
      <c r="BU83" s="150" t="str">
        <f t="shared" si="132"/>
        <v/>
      </c>
      <c r="BV83" s="150"/>
      <c r="BW83" s="150" t="str">
        <f t="shared" si="133"/>
        <v/>
      </c>
      <c r="BX83" s="151"/>
      <c r="BY83" s="152"/>
      <c r="BZ83" s="153"/>
      <c r="CA83" s="150">
        <f t="shared" si="134"/>
        <v>3</v>
      </c>
      <c r="CB83" s="150"/>
      <c r="CC83" s="150">
        <f t="shared" si="135"/>
        <v>0</v>
      </c>
      <c r="CD83" s="150"/>
      <c r="CE83" s="150">
        <f t="shared" si="136"/>
        <v>3</v>
      </c>
      <c r="CF83" s="151"/>
      <c r="CI83" s="150" t="str">
        <f t="shared" si="137"/>
        <v/>
      </c>
      <c r="CJ83" s="150"/>
      <c r="CK83" s="150" t="str">
        <f t="shared" si="138"/>
        <v/>
      </c>
      <c r="CL83" s="150"/>
      <c r="CM83" s="150" t="str">
        <f t="shared" si="139"/>
        <v/>
      </c>
      <c r="CN83" s="151"/>
      <c r="EG83" s="135" t="s">
        <v>47</v>
      </c>
      <c r="EH83" s="154" t="str">
        <f t="shared" si="208"/>
        <v xml:space="preserve">
NM si absence d'affichage.
R</v>
      </c>
    </row>
    <row r="84" spans="1:138" s="147" customFormat="1" ht="36" customHeight="1" x14ac:dyDescent="0.25">
      <c r="A84" s="144"/>
      <c r="B84" s="144" t="s">
        <v>66</v>
      </c>
      <c r="C84" s="332" t="s">
        <v>152</v>
      </c>
      <c r="D84" s="187" t="s">
        <v>184</v>
      </c>
      <c r="E84" s="144"/>
      <c r="F84" s="137">
        <f>VLOOKUP(H84,Feuil1!A$1:B$5,2,0)</f>
        <v>0.1</v>
      </c>
      <c r="G84" s="144">
        <f>IF(H84="Information et Communication",1,IF(H84="Savoir-faire Savoir-être",2,IF(H84="Confort et hygiène",3,IF(H84="Qualité de la prestation",5,IF(H84="Développement Durable",4)))))</f>
        <v>1</v>
      </c>
      <c r="H84" s="291" t="s">
        <v>59</v>
      </c>
      <c r="I84" s="145" t="s">
        <v>186</v>
      </c>
      <c r="J84" s="146">
        <v>70</v>
      </c>
      <c r="K84" s="146">
        <f>IF(J84&lt;&gt;"",MAX(K$1:K83)+1,"")</f>
        <v>70</v>
      </c>
      <c r="L84" s="295" t="s">
        <v>593</v>
      </c>
      <c r="M84" s="344">
        <v>3</v>
      </c>
      <c r="N84" s="297" t="s">
        <v>0</v>
      </c>
      <c r="O84" s="298"/>
      <c r="P84" s="345" t="str">
        <f t="shared" si="200"/>
        <v/>
      </c>
      <c r="Q84" s="295" t="s">
        <v>560</v>
      </c>
      <c r="R84" s="295" t="s">
        <v>69</v>
      </c>
      <c r="S84" s="146"/>
      <c r="U84" s="148">
        <f>M84</f>
        <v>3</v>
      </c>
      <c r="V84" s="148">
        <f>IF(N84="OUI",1,IF(N84="NON",0,IF(N84="Non Mesuré","",0)))</f>
        <v>1</v>
      </c>
      <c r="W84" s="148">
        <f>IF(N84&lt;&gt;"Non Mesuré",U84*V84,"")</f>
        <v>3</v>
      </c>
      <c r="X84" s="148"/>
      <c r="Y84" s="148">
        <f>IF(N84="Non Mesuré",U84,0)</f>
        <v>0</v>
      </c>
      <c r="Z84" s="148"/>
      <c r="AA84" s="148">
        <f>U84-Y84</f>
        <v>3</v>
      </c>
      <c r="AB84" s="148"/>
      <c r="AC84" s="149"/>
      <c r="AD84" s="149"/>
      <c r="AE84" s="150">
        <f t="shared" si="171"/>
        <v>3</v>
      </c>
      <c r="AF84" s="150"/>
      <c r="AG84" s="150">
        <f t="shared" si="172"/>
        <v>0</v>
      </c>
      <c r="AH84" s="150"/>
      <c r="AI84" s="150">
        <f t="shared" si="173"/>
        <v>3</v>
      </c>
      <c r="AJ84" s="151"/>
      <c r="AK84" s="152"/>
      <c r="AL84" s="150"/>
      <c r="AM84" s="150" t="str">
        <f t="shared" si="174"/>
        <v/>
      </c>
      <c r="AN84" s="150"/>
      <c r="AO84" s="150" t="str">
        <f t="shared" si="175"/>
        <v/>
      </c>
      <c r="AP84" s="150"/>
      <c r="AQ84" s="150" t="str">
        <f t="shared" si="176"/>
        <v/>
      </c>
      <c r="AR84" s="151"/>
      <c r="AS84" s="152"/>
      <c r="AT84" s="150"/>
      <c r="AU84" s="150" t="str">
        <f t="shared" si="150"/>
        <v/>
      </c>
      <c r="AV84" s="150"/>
      <c r="AW84" s="150" t="str">
        <f t="shared" si="151"/>
        <v/>
      </c>
      <c r="AX84" s="150"/>
      <c r="AY84" s="150" t="str">
        <f>IF(G84=3,AA84,"")</f>
        <v/>
      </c>
      <c r="AZ84" s="151"/>
      <c r="BA84" s="152"/>
      <c r="BB84" s="150"/>
      <c r="BC84" s="150" t="str">
        <f t="shared" si="152"/>
        <v/>
      </c>
      <c r="BD84" s="150"/>
      <c r="BE84" s="150" t="str">
        <f t="shared" si="153"/>
        <v/>
      </c>
      <c r="BF84" s="150"/>
      <c r="BG84" s="150" t="str">
        <f>IF(G84=4,AA84,"")</f>
        <v/>
      </c>
      <c r="BH84" s="151"/>
      <c r="BI84" s="152"/>
      <c r="BJ84" s="148"/>
      <c r="BK84" s="150" t="str">
        <f t="shared" si="154"/>
        <v/>
      </c>
      <c r="BL84" s="150"/>
      <c r="BM84" s="150" t="str">
        <f t="shared" si="155"/>
        <v/>
      </c>
      <c r="BN84" s="150"/>
      <c r="BO84" s="150" t="str">
        <f>IF(G84=5,AA84,"")</f>
        <v/>
      </c>
      <c r="BP84" s="151"/>
      <c r="BQ84" s="152"/>
      <c r="BR84" s="148"/>
      <c r="BS84" s="150" t="str">
        <f>IF(A84=31,W84,"")</f>
        <v/>
      </c>
      <c r="BT84" s="150"/>
      <c r="BU84" s="150" t="str">
        <f>IF(A84=31,Y84,"")</f>
        <v/>
      </c>
      <c r="BV84" s="150"/>
      <c r="BW84" s="150" t="str">
        <f>IF(A84=31,AA84,"")</f>
        <v/>
      </c>
      <c r="BX84" s="151"/>
      <c r="BY84" s="152"/>
      <c r="BZ84" s="153"/>
      <c r="CA84" s="150" t="str">
        <f>IF(A84=32,W84,"")</f>
        <v/>
      </c>
      <c r="CB84" s="150"/>
      <c r="CC84" s="150" t="str">
        <f>IF(A84=32,Y84,"")</f>
        <v/>
      </c>
      <c r="CD84" s="150"/>
      <c r="CE84" s="150" t="str">
        <f>IF(A84=32,AA84,"")</f>
        <v/>
      </c>
      <c r="CF84" s="151"/>
      <c r="CI84" s="150" t="str">
        <f>IF(A84=33,W84,"")</f>
        <v/>
      </c>
      <c r="CJ84" s="150"/>
      <c r="CK84" s="150" t="str">
        <f>IF(A84=33,Y84,"")</f>
        <v/>
      </c>
      <c r="CL84" s="150"/>
      <c r="CM84" s="150" t="str">
        <f>IF(A84=33,AA84,"")</f>
        <v/>
      </c>
      <c r="CN84" s="151"/>
      <c r="EG84" s="135" t="s">
        <v>47</v>
      </c>
      <c r="EH84" s="154" t="str">
        <f t="shared" si="208"/>
        <v xml:space="preserve">
A minima : Menus, tarifs / prix des services, horaires, moyens de paiement acceptés, etc.  La langue étrangère correspond au bassin touristique émetteur.
R</v>
      </c>
    </row>
    <row r="85" spans="1:138" s="147" customFormat="1" ht="58.5" customHeight="1" x14ac:dyDescent="0.25">
      <c r="B85" s="113" t="s">
        <v>66</v>
      </c>
      <c r="C85" s="333" t="s">
        <v>152</v>
      </c>
      <c r="D85" s="187" t="s">
        <v>184</v>
      </c>
      <c r="E85" s="113"/>
      <c r="F85" s="113">
        <v>0.1</v>
      </c>
      <c r="G85" s="113">
        <f t="shared" ref="G85" si="209">IF(H85="Information et Communication",1,IF(H85="Savoir-faire Savoir-être",2,IF(H85="Confort et hygiène",3,IF(H85="Qualité de la prestation",5,IF(H85="Développement Durable",4)))))</f>
        <v>1</v>
      </c>
      <c r="H85" s="294" t="s">
        <v>59</v>
      </c>
      <c r="I85" s="306" t="s">
        <v>186</v>
      </c>
      <c r="J85" s="146">
        <v>102</v>
      </c>
      <c r="K85" s="146">
        <f>IF(J85&lt;&gt;"",MAX(K$1:K84)+1,"")</f>
        <v>71</v>
      </c>
      <c r="L85" s="346" t="s">
        <v>559</v>
      </c>
      <c r="M85" s="347">
        <v>3</v>
      </c>
      <c r="N85" s="348" t="s">
        <v>0</v>
      </c>
      <c r="O85" s="350"/>
      <c r="P85" s="350" t="str">
        <f t="shared" si="200"/>
        <v/>
      </c>
      <c r="Q85" s="346" t="s">
        <v>608</v>
      </c>
      <c r="R85" s="346" t="s">
        <v>69</v>
      </c>
      <c r="S85" s="291"/>
      <c r="U85" s="148">
        <f t="shared" ref="U85" si="210">M85</f>
        <v>3</v>
      </c>
      <c r="V85" s="148">
        <f>IF(N85="OUI",1,IF(N85="NON",0,IF(N85="Non Mesuré","",0)))</f>
        <v>1</v>
      </c>
      <c r="W85" s="148">
        <f t="shared" ref="W85" si="211">IF(N85&lt;&gt;"Non Mesuré",U85*V85,"")</f>
        <v>3</v>
      </c>
      <c r="X85" s="148"/>
      <c r="Y85" s="148">
        <f t="shared" ref="Y85" si="212">IF(N85="Non Mesuré",U85,0)</f>
        <v>0</v>
      </c>
      <c r="Z85" s="148"/>
      <c r="AA85" s="148">
        <f t="shared" ref="AA85" si="213">U85-Y85</f>
        <v>3</v>
      </c>
      <c r="AB85" s="148"/>
      <c r="AC85" s="149"/>
      <c r="AD85" s="149"/>
      <c r="AE85" s="150">
        <f t="shared" si="171"/>
        <v>3</v>
      </c>
      <c r="AF85" s="150"/>
      <c r="AG85" s="150">
        <f t="shared" si="172"/>
        <v>0</v>
      </c>
      <c r="AH85" s="150"/>
      <c r="AI85" s="150">
        <f t="shared" si="173"/>
        <v>3</v>
      </c>
      <c r="AJ85" s="151"/>
      <c r="AK85" s="152"/>
      <c r="AL85" s="150"/>
      <c r="AM85" s="150" t="str">
        <f t="shared" si="174"/>
        <v/>
      </c>
      <c r="AN85" s="150"/>
      <c r="AO85" s="150" t="str">
        <f t="shared" si="175"/>
        <v/>
      </c>
      <c r="AP85" s="150"/>
      <c r="AQ85" s="150" t="str">
        <f t="shared" si="176"/>
        <v/>
      </c>
      <c r="AR85" s="151"/>
      <c r="AS85" s="152"/>
      <c r="AT85" s="150"/>
      <c r="AU85" s="150" t="str">
        <f t="shared" si="150"/>
        <v/>
      </c>
      <c r="AV85" s="150"/>
      <c r="AW85" s="150" t="str">
        <f t="shared" si="151"/>
        <v/>
      </c>
      <c r="AX85" s="150"/>
      <c r="AY85" s="150" t="str">
        <f t="shared" ref="AY85" si="214">IF(G85=3,AA85,"")</f>
        <v/>
      </c>
      <c r="AZ85" s="151"/>
      <c r="BA85" s="152"/>
      <c r="BB85" s="150"/>
      <c r="BC85" s="150" t="str">
        <f t="shared" si="152"/>
        <v/>
      </c>
      <c r="BD85" s="150"/>
      <c r="BE85" s="150" t="str">
        <f t="shared" si="153"/>
        <v/>
      </c>
      <c r="BF85" s="150"/>
      <c r="BG85" s="150" t="str">
        <f t="shared" ref="BG85" si="215">IF(G85=4,AA85,"")</f>
        <v/>
      </c>
      <c r="BH85" s="151"/>
      <c r="BI85" s="152"/>
      <c r="BJ85" s="148"/>
      <c r="BK85" s="150" t="str">
        <f t="shared" si="154"/>
        <v/>
      </c>
      <c r="BL85" s="150"/>
      <c r="BM85" s="150" t="str">
        <f t="shared" si="155"/>
        <v/>
      </c>
      <c r="BN85" s="150"/>
      <c r="BO85" s="150" t="str">
        <f t="shared" ref="BO85" si="216">IF(G85=5,AA85,"")</f>
        <v/>
      </c>
      <c r="BP85" s="151"/>
      <c r="BQ85" s="152"/>
      <c r="BR85" s="148"/>
      <c r="BS85" s="150" t="str">
        <f t="shared" ref="BS85" si="217">IF(A85=31,W85,"")</f>
        <v/>
      </c>
      <c r="BT85" s="150"/>
      <c r="BU85" s="150" t="str">
        <f t="shared" ref="BU85" si="218">IF(A85=31,Y85,"")</f>
        <v/>
      </c>
      <c r="BV85" s="150"/>
      <c r="BW85" s="150" t="str">
        <f t="shared" ref="BW85" si="219">IF(A85=31,AA85,"")</f>
        <v/>
      </c>
      <c r="BX85" s="151"/>
      <c r="BY85" s="152"/>
      <c r="BZ85" s="153"/>
      <c r="CA85" s="150" t="str">
        <f t="shared" ref="CA85" si="220">IF(A85=32,W85,"")</f>
        <v/>
      </c>
      <c r="CB85" s="150"/>
      <c r="CC85" s="150" t="str">
        <f t="shared" ref="CC85" si="221">IF(A85=32,Y85,"")</f>
        <v/>
      </c>
      <c r="CD85" s="150"/>
      <c r="CE85" s="150" t="str">
        <f t="shared" ref="CE85" si="222">IF(A85=32,AA85,"")</f>
        <v/>
      </c>
      <c r="CF85" s="151"/>
      <c r="CI85" s="150" t="str">
        <f t="shared" ref="CI85" si="223">IF(A85=33,W85,"")</f>
        <v/>
      </c>
      <c r="CJ85" s="150"/>
      <c r="CK85" s="150" t="str">
        <f t="shared" ref="CK85" si="224">IF(A85=33,Y85,"")</f>
        <v/>
      </c>
      <c r="CL85" s="150"/>
      <c r="CM85" s="150" t="str">
        <f t="shared" ref="CM85" si="225">IF(A85=33,AA85,"")</f>
        <v/>
      </c>
      <c r="CN85" s="151"/>
      <c r="EF85" s="154" t="s">
        <v>47</v>
      </c>
      <c r="EG85" s="154" t="str">
        <f t="shared" ref="EG85" si="226">CONCATENATE(Q85,EF85,R85,EF85,B85)</f>
        <v>Bonus - Indiquer NM si non vérifié. Les informations à traduire sont : Type de chambres, tarifs / prix des services, horaires, moyens de paiement acceptés. La langue étrangère correspond au bassin touristique émetteur.
Constat visuel
R</v>
      </c>
    </row>
    <row r="86" spans="1:138" s="147" customFormat="1" ht="30" customHeight="1" x14ac:dyDescent="0.25">
      <c r="A86" s="144"/>
      <c r="B86" s="144"/>
      <c r="C86" s="332" t="s">
        <v>152</v>
      </c>
      <c r="D86" s="187"/>
      <c r="E86" s="144" t="s">
        <v>70</v>
      </c>
      <c r="F86" s="137" t="e">
        <f>VLOOKUP(H86,Feuil1!A$1:B$5,2,0)</f>
        <v>#N/A</v>
      </c>
      <c r="G86" s="144"/>
      <c r="H86" s="291"/>
      <c r="I86" s="331"/>
      <c r="J86" s="146"/>
      <c r="K86" s="146" t="str">
        <f>IF(J86&lt;&gt;"",MAX(K$1:K85)+1,"")</f>
        <v/>
      </c>
      <c r="L86" s="425" t="s">
        <v>203</v>
      </c>
      <c r="M86" s="426" t="s">
        <v>30</v>
      </c>
      <c r="N86" s="427" t="s">
        <v>31</v>
      </c>
      <c r="O86" s="428" t="s">
        <v>32</v>
      </c>
      <c r="P86" s="429" t="str">
        <f t="shared" si="200"/>
        <v/>
      </c>
      <c r="Q86" s="424" t="s">
        <v>33</v>
      </c>
      <c r="R86" s="424" t="s">
        <v>542</v>
      </c>
      <c r="S86" s="146"/>
      <c r="U86" s="148"/>
      <c r="V86" s="148"/>
      <c r="W86" s="148"/>
      <c r="X86" s="148">
        <f>SUM(W58:W85)</f>
        <v>59</v>
      </c>
      <c r="Y86" s="153"/>
      <c r="Z86" s="148">
        <f>SUM(Y58:Y85)</f>
        <v>0</v>
      </c>
      <c r="AA86" s="153"/>
      <c r="AB86" s="148">
        <f>SUM(AA58:AA85)</f>
        <v>59</v>
      </c>
      <c r="AC86" s="149">
        <f>X86/AB86</f>
        <v>1</v>
      </c>
      <c r="AD86" s="149"/>
      <c r="AE86" s="150" t="str">
        <f t="shared" si="171"/>
        <v/>
      </c>
      <c r="AF86" s="150"/>
      <c r="AG86" s="150" t="str">
        <f t="shared" si="172"/>
        <v/>
      </c>
      <c r="AH86" s="150"/>
      <c r="AI86" s="150" t="str">
        <f t="shared" si="173"/>
        <v/>
      </c>
      <c r="AJ86" s="151"/>
      <c r="AK86" s="152"/>
      <c r="AL86" s="150"/>
      <c r="AM86" s="150" t="str">
        <f t="shared" si="174"/>
        <v/>
      </c>
      <c r="AN86" s="150"/>
      <c r="AO86" s="150" t="str">
        <f t="shared" si="175"/>
        <v/>
      </c>
      <c r="AP86" s="150"/>
      <c r="AQ86" s="150" t="str">
        <f t="shared" si="176"/>
        <v/>
      </c>
      <c r="AR86" s="151"/>
      <c r="AS86" s="152"/>
      <c r="AT86" s="150"/>
      <c r="AU86" s="150" t="str">
        <f t="shared" si="150"/>
        <v/>
      </c>
      <c r="AV86" s="150"/>
      <c r="AW86" s="150" t="str">
        <f t="shared" si="151"/>
        <v/>
      </c>
      <c r="AX86" s="150"/>
      <c r="AY86" s="150" t="str">
        <f>IF(G86=3,AA86,"")</f>
        <v/>
      </c>
      <c r="AZ86" s="151"/>
      <c r="BA86" s="152"/>
      <c r="BB86" s="150"/>
      <c r="BC86" s="150" t="str">
        <f t="shared" si="152"/>
        <v/>
      </c>
      <c r="BD86" s="150"/>
      <c r="BE86" s="150" t="str">
        <f t="shared" si="153"/>
        <v/>
      </c>
      <c r="BF86" s="150"/>
      <c r="BG86" s="150" t="str">
        <f>IF(G86=4,AA86,"")</f>
        <v/>
      </c>
      <c r="BH86" s="151"/>
      <c r="BI86" s="152"/>
      <c r="BJ86" s="148"/>
      <c r="BK86" s="150" t="str">
        <f t="shared" si="154"/>
        <v/>
      </c>
      <c r="BL86" s="150"/>
      <c r="BM86" s="150" t="str">
        <f t="shared" si="155"/>
        <v/>
      </c>
      <c r="BN86" s="150"/>
      <c r="BO86" s="150" t="str">
        <f>IF(G86=5,AA86,"")</f>
        <v/>
      </c>
      <c r="BP86" s="151"/>
      <c r="BQ86" s="152"/>
      <c r="BR86" s="148"/>
      <c r="BS86" s="150" t="str">
        <f t="shared" si="131"/>
        <v/>
      </c>
      <c r="BT86" s="150"/>
      <c r="BU86" s="150" t="str">
        <f t="shared" si="132"/>
        <v/>
      </c>
      <c r="BV86" s="150"/>
      <c r="BW86" s="150" t="str">
        <f t="shared" si="133"/>
        <v/>
      </c>
      <c r="BX86" s="151"/>
      <c r="BY86" s="152"/>
      <c r="BZ86" s="153"/>
      <c r="CA86" s="150" t="str">
        <f t="shared" si="134"/>
        <v/>
      </c>
      <c r="CB86" s="150"/>
      <c r="CC86" s="150" t="str">
        <f t="shared" si="135"/>
        <v/>
      </c>
      <c r="CD86" s="150"/>
      <c r="CE86" s="150" t="str">
        <f t="shared" si="136"/>
        <v/>
      </c>
      <c r="CF86" s="151"/>
      <c r="CI86" s="150" t="str">
        <f t="shared" si="137"/>
        <v/>
      </c>
      <c r="CJ86" s="150"/>
      <c r="CK86" s="150" t="str">
        <f t="shared" si="138"/>
        <v/>
      </c>
      <c r="CL86" s="150"/>
      <c r="CM86" s="150" t="str">
        <f t="shared" si="139"/>
        <v/>
      </c>
      <c r="CN86" s="151"/>
      <c r="EG86" s="135" t="s">
        <v>47</v>
      </c>
      <c r="EH86" s="154" t="str">
        <f t="shared" si="208"/>
        <v xml:space="preserve">
Guide d'interprétation
</v>
      </c>
    </row>
    <row r="87" spans="1:138" s="165" customFormat="1" ht="28.5" customHeight="1" x14ac:dyDescent="0.25">
      <c r="A87" s="110"/>
      <c r="B87" s="110"/>
      <c r="C87" s="113"/>
      <c r="D87" s="113"/>
      <c r="E87" s="110"/>
      <c r="F87" s="137" t="e">
        <f>VLOOKUP(H87,Feuil1!A$1:B$5,2,0)</f>
        <v>#N/A</v>
      </c>
      <c r="G87" s="110"/>
      <c r="H87" s="136"/>
      <c r="I87" s="186"/>
      <c r="J87" s="157"/>
      <c r="K87" s="146" t="str">
        <f>IF(J87&lt;&gt;"",MAX(K$1:K86)+1,"")</f>
        <v/>
      </c>
      <c r="L87" s="187" t="s">
        <v>204</v>
      </c>
      <c r="M87" s="139"/>
      <c r="N87" s="283"/>
      <c r="O87" s="282"/>
      <c r="P87" s="329" t="str">
        <f t="shared" si="200"/>
        <v/>
      </c>
      <c r="Q87" s="188"/>
      <c r="R87" s="188"/>
      <c r="S87" s="157"/>
      <c r="U87" s="179"/>
      <c r="V87" s="179"/>
      <c r="W87" s="179"/>
      <c r="X87" s="180"/>
      <c r="Y87" s="179"/>
      <c r="Z87" s="179"/>
      <c r="AA87" s="179"/>
      <c r="AB87" s="179"/>
      <c r="AC87" s="181"/>
      <c r="AD87" s="182"/>
      <c r="AE87" s="150" t="str">
        <f t="shared" si="171"/>
        <v/>
      </c>
      <c r="AF87" s="150"/>
      <c r="AG87" s="150" t="str">
        <f t="shared" si="172"/>
        <v/>
      </c>
      <c r="AH87" s="150"/>
      <c r="AI87" s="150" t="str">
        <f t="shared" si="173"/>
        <v/>
      </c>
      <c r="AJ87" s="162"/>
      <c r="AK87" s="163"/>
      <c r="AL87" s="161"/>
      <c r="AM87" s="150" t="str">
        <f t="shared" si="174"/>
        <v/>
      </c>
      <c r="AN87" s="150"/>
      <c r="AO87" s="150" t="str">
        <f t="shared" si="175"/>
        <v/>
      </c>
      <c r="AP87" s="150"/>
      <c r="AQ87" s="150" t="str">
        <f t="shared" si="176"/>
        <v/>
      </c>
      <c r="AR87" s="162"/>
      <c r="AS87" s="163"/>
      <c r="AT87" s="161"/>
      <c r="AU87" s="150" t="str">
        <f t="shared" si="150"/>
        <v/>
      </c>
      <c r="AV87" s="150"/>
      <c r="AW87" s="150" t="str">
        <f t="shared" si="151"/>
        <v/>
      </c>
      <c r="AX87" s="150"/>
      <c r="AY87" s="161"/>
      <c r="AZ87" s="162"/>
      <c r="BA87" s="163"/>
      <c r="BB87" s="161"/>
      <c r="BC87" s="150" t="str">
        <f t="shared" si="152"/>
        <v/>
      </c>
      <c r="BD87" s="150"/>
      <c r="BE87" s="150" t="str">
        <f t="shared" si="153"/>
        <v/>
      </c>
      <c r="BF87" s="150"/>
      <c r="BG87" s="161"/>
      <c r="BH87" s="162"/>
      <c r="BI87" s="163"/>
      <c r="BJ87" s="158"/>
      <c r="BK87" s="150" t="str">
        <f t="shared" si="154"/>
        <v/>
      </c>
      <c r="BL87" s="150"/>
      <c r="BM87" s="150" t="str">
        <f t="shared" si="155"/>
        <v/>
      </c>
      <c r="BN87" s="150"/>
      <c r="BO87" s="161"/>
      <c r="BP87" s="162"/>
      <c r="BQ87" s="163"/>
      <c r="BR87" s="158"/>
      <c r="BS87" s="161" t="str">
        <f t="shared" ref="BS87:BS113" si="227">IF(A87=31,W87,"")</f>
        <v/>
      </c>
      <c r="BT87" s="161"/>
      <c r="BU87" s="161" t="str">
        <f t="shared" ref="BU87:BU113" si="228">IF(A87=31,Y87,"")</f>
        <v/>
      </c>
      <c r="BV87" s="161"/>
      <c r="BW87" s="161" t="str">
        <f t="shared" ref="BW87:BW113" si="229">IF(A87=31,AA87,"")</f>
        <v/>
      </c>
      <c r="BX87" s="162"/>
      <c r="BY87" s="163"/>
      <c r="BZ87" s="164"/>
      <c r="CA87" s="161" t="str">
        <f t="shared" ref="CA87:CA113" si="230">IF(A87=32,W87,"")</f>
        <v/>
      </c>
      <c r="CB87" s="161"/>
      <c r="CC87" s="161" t="str">
        <f t="shared" ref="CC87:CC113" si="231">IF(A87=32,Y87,"")</f>
        <v/>
      </c>
      <c r="CD87" s="161"/>
      <c r="CE87" s="161" t="str">
        <f t="shared" ref="CE87:CE113" si="232">IF(A87=32,AA87,"")</f>
        <v/>
      </c>
      <c r="CF87" s="162"/>
      <c r="CI87" s="161" t="str">
        <f t="shared" ref="CI87:CI113" si="233">IF(A87=33,W87,"")</f>
        <v/>
      </c>
      <c r="CJ87" s="161"/>
      <c r="CK87" s="161" t="str">
        <f t="shared" ref="CK87:CK113" si="234">IF(A87=33,Y87,"")</f>
        <v/>
      </c>
      <c r="CL87" s="161"/>
      <c r="CM87" s="161" t="str">
        <f t="shared" ref="CM87:CM113" si="235">IF(A87=33,AA87,"")</f>
        <v/>
      </c>
      <c r="CN87" s="162"/>
      <c r="EG87" s="135" t="s">
        <v>47</v>
      </c>
      <c r="EH87" s="154" t="str">
        <f t="shared" si="208"/>
        <v xml:space="preserve">
</v>
      </c>
    </row>
    <row r="88" spans="1:138" s="147" customFormat="1" ht="53.25" customHeight="1" x14ac:dyDescent="0.25">
      <c r="A88" s="144"/>
      <c r="B88" s="144" t="s">
        <v>58</v>
      </c>
      <c r="C88" s="332" t="s">
        <v>205</v>
      </c>
      <c r="D88" s="187" t="s">
        <v>204</v>
      </c>
      <c r="E88" s="144"/>
      <c r="F88" s="137">
        <f>VLOOKUP(H88,Feuil1!A$1:B$5,2,0)</f>
        <v>0.35</v>
      </c>
      <c r="G88" s="144">
        <f t="shared" ref="G88:G97" si="236">IF(H88="Information et Communication",1,IF(H88="Savoir-faire Savoir-être",2,IF(H88="Confort et hygiène",3,IF(H88="Qualité de la prestation",5,IF(H88="Développement Durable",4)))))</f>
        <v>2</v>
      </c>
      <c r="H88" s="291" t="s">
        <v>114</v>
      </c>
      <c r="I88" s="145" t="s">
        <v>206</v>
      </c>
      <c r="J88" s="146">
        <v>17</v>
      </c>
      <c r="K88" s="146">
        <f>IF(J88&lt;&gt;"",MAX(K$1:K87)+1,"")</f>
        <v>72</v>
      </c>
      <c r="L88" s="339" t="s">
        <v>207</v>
      </c>
      <c r="M88" s="340">
        <v>1</v>
      </c>
      <c r="N88" s="341" t="s">
        <v>0</v>
      </c>
      <c r="O88" s="342"/>
      <c r="P88" s="343" t="str">
        <f t="shared" si="200"/>
        <v/>
      </c>
      <c r="Q88" s="339" t="s">
        <v>208</v>
      </c>
      <c r="R88" s="295" t="s">
        <v>69</v>
      </c>
      <c r="S88" s="146"/>
      <c r="U88" s="148">
        <f t="shared" ref="U88:U97" si="237">M88</f>
        <v>1</v>
      </c>
      <c r="V88" s="148">
        <f>IF(N88="OUI",1,IF(N88="NON",0,IF(N88="Non Mesuré","",0)))</f>
        <v>1</v>
      </c>
      <c r="W88" s="148">
        <f t="shared" ref="W88:W97" si="238">IF(N88&lt;&gt;"Non Mesuré",U88*V88,"")</f>
        <v>1</v>
      </c>
      <c r="X88" s="148"/>
      <c r="Y88" s="148">
        <f t="shared" ref="Y88:Y97" si="239">IF(N88="Non Mesuré",U88,0)</f>
        <v>0</v>
      </c>
      <c r="Z88" s="148"/>
      <c r="AA88" s="148">
        <f t="shared" ref="AA88:AA97" si="240">U88-Y88</f>
        <v>1</v>
      </c>
      <c r="AB88" s="120"/>
      <c r="AC88" s="185"/>
      <c r="AD88" s="185"/>
      <c r="AE88" s="150" t="str">
        <f t="shared" si="171"/>
        <v/>
      </c>
      <c r="AF88" s="150"/>
      <c r="AG88" s="150" t="str">
        <f t="shared" si="172"/>
        <v/>
      </c>
      <c r="AH88" s="150"/>
      <c r="AI88" s="150" t="str">
        <f t="shared" si="173"/>
        <v/>
      </c>
      <c r="AJ88" s="151"/>
      <c r="AK88" s="152"/>
      <c r="AL88" s="150"/>
      <c r="AM88" s="150">
        <f t="shared" si="174"/>
        <v>1</v>
      </c>
      <c r="AN88" s="150"/>
      <c r="AO88" s="150">
        <f t="shared" si="175"/>
        <v>0</v>
      </c>
      <c r="AP88" s="150"/>
      <c r="AQ88" s="150">
        <f t="shared" si="176"/>
        <v>1</v>
      </c>
      <c r="AR88" s="151"/>
      <c r="AS88" s="152"/>
      <c r="AT88" s="150"/>
      <c r="AU88" s="150" t="str">
        <f t="shared" si="150"/>
        <v/>
      </c>
      <c r="AV88" s="150"/>
      <c r="AW88" s="150" t="str">
        <f t="shared" si="151"/>
        <v/>
      </c>
      <c r="AX88" s="150"/>
      <c r="AY88" s="150" t="str">
        <f t="shared" ref="AY88:AY97" si="241">IF(G88=3,AA88,"")</f>
        <v/>
      </c>
      <c r="AZ88" s="151"/>
      <c r="BA88" s="152"/>
      <c r="BB88" s="150"/>
      <c r="BC88" s="150" t="str">
        <f t="shared" si="152"/>
        <v/>
      </c>
      <c r="BD88" s="150"/>
      <c r="BE88" s="150" t="str">
        <f t="shared" si="153"/>
        <v/>
      </c>
      <c r="BF88" s="150"/>
      <c r="BG88" s="150" t="str">
        <f t="shared" ref="BG88:BG97" si="242">IF(G88=4,AA88,"")</f>
        <v/>
      </c>
      <c r="BH88" s="151"/>
      <c r="BI88" s="152"/>
      <c r="BJ88" s="148"/>
      <c r="BK88" s="150" t="str">
        <f t="shared" si="154"/>
        <v/>
      </c>
      <c r="BL88" s="150"/>
      <c r="BM88" s="150" t="str">
        <f t="shared" si="155"/>
        <v/>
      </c>
      <c r="BN88" s="150"/>
      <c r="BO88" s="150" t="str">
        <f t="shared" ref="BO88:BO97" si="243">IF(G88=5,AA88,"")</f>
        <v/>
      </c>
      <c r="BP88" s="151"/>
      <c r="BQ88" s="152"/>
      <c r="BR88" s="148"/>
      <c r="BS88" s="150" t="str">
        <f t="shared" si="227"/>
        <v/>
      </c>
      <c r="BT88" s="150"/>
      <c r="BU88" s="150" t="str">
        <f t="shared" si="228"/>
        <v/>
      </c>
      <c r="BV88" s="150"/>
      <c r="BW88" s="150" t="str">
        <f t="shared" si="229"/>
        <v/>
      </c>
      <c r="BX88" s="151"/>
      <c r="BY88" s="152"/>
      <c r="BZ88" s="153"/>
      <c r="CA88" s="150" t="str">
        <f t="shared" si="230"/>
        <v/>
      </c>
      <c r="CB88" s="150"/>
      <c r="CC88" s="150" t="str">
        <f t="shared" si="231"/>
        <v/>
      </c>
      <c r="CD88" s="150"/>
      <c r="CE88" s="150" t="str">
        <f t="shared" si="232"/>
        <v/>
      </c>
      <c r="CF88" s="151"/>
      <c r="CI88" s="150" t="str">
        <f t="shared" si="233"/>
        <v/>
      </c>
      <c r="CJ88" s="150"/>
      <c r="CK88" s="150" t="str">
        <f t="shared" si="234"/>
        <v/>
      </c>
      <c r="CL88" s="150"/>
      <c r="CM88" s="150" t="str">
        <f t="shared" si="235"/>
        <v/>
      </c>
      <c r="CN88" s="151"/>
      <c r="EG88" s="135" t="s">
        <v>47</v>
      </c>
      <c r="EH88" s="154" t="str">
        <f t="shared" si="208"/>
        <v xml:space="preserve">
Présence d'un badge et/ou comportement actif et/ou prise en charge immédiate et/ou tenue distinctive. L'auditeur contrôle l'item pour l'ensemble de l'équipe.
NR</v>
      </c>
    </row>
    <row r="89" spans="1:138" s="190" customFormat="1" ht="33.75" customHeight="1" x14ac:dyDescent="0.25">
      <c r="A89" s="144"/>
      <c r="B89" s="144" t="s">
        <v>58</v>
      </c>
      <c r="C89" s="302" t="s">
        <v>209</v>
      </c>
      <c r="D89" s="187" t="s">
        <v>204</v>
      </c>
      <c r="E89" s="144"/>
      <c r="F89" s="137">
        <f>VLOOKUP(H89,Feuil1!A$1:B$5,2,0)</f>
        <v>0.35</v>
      </c>
      <c r="G89" s="144">
        <f t="shared" si="236"/>
        <v>2</v>
      </c>
      <c r="H89" s="291" t="s">
        <v>114</v>
      </c>
      <c r="I89" s="145" t="s">
        <v>210</v>
      </c>
      <c r="J89" s="146">
        <v>20</v>
      </c>
      <c r="K89" s="146">
        <f>IF(J89&lt;&gt;"",MAX(K$1:K88)+1,"")</f>
        <v>73</v>
      </c>
      <c r="L89" s="295" t="s">
        <v>211</v>
      </c>
      <c r="M89" s="344">
        <v>3</v>
      </c>
      <c r="N89" s="297" t="s">
        <v>0</v>
      </c>
      <c r="O89" s="298"/>
      <c r="P89" s="345" t="str">
        <f t="shared" si="200"/>
        <v/>
      </c>
      <c r="Q89" s="295" t="s">
        <v>212</v>
      </c>
      <c r="R89" s="295" t="s">
        <v>69</v>
      </c>
      <c r="S89" s="146"/>
      <c r="U89" s="191">
        <f t="shared" si="237"/>
        <v>3</v>
      </c>
      <c r="V89" s="191">
        <f>IF(N89="OUI",1,IF(N89="NON",0,IF(N89="Non Mesuré","",0)))</f>
        <v>1</v>
      </c>
      <c r="W89" s="191">
        <f t="shared" si="238"/>
        <v>3</v>
      </c>
      <c r="X89" s="191"/>
      <c r="Y89" s="191">
        <f t="shared" si="239"/>
        <v>0</v>
      </c>
      <c r="Z89" s="191"/>
      <c r="AA89" s="191">
        <f t="shared" si="240"/>
        <v>3</v>
      </c>
      <c r="AB89" s="192"/>
      <c r="AC89" s="193"/>
      <c r="AD89" s="193"/>
      <c r="AE89" s="150" t="str">
        <f t="shared" si="171"/>
        <v/>
      </c>
      <c r="AF89" s="150"/>
      <c r="AG89" s="150" t="str">
        <f t="shared" si="172"/>
        <v/>
      </c>
      <c r="AH89" s="150"/>
      <c r="AI89" s="150" t="str">
        <f t="shared" si="173"/>
        <v/>
      </c>
      <c r="AJ89" s="195"/>
      <c r="AK89" s="196"/>
      <c r="AL89" s="194"/>
      <c r="AM89" s="150">
        <f t="shared" si="174"/>
        <v>3</v>
      </c>
      <c r="AN89" s="150"/>
      <c r="AO89" s="150">
        <f t="shared" si="175"/>
        <v>0</v>
      </c>
      <c r="AP89" s="150"/>
      <c r="AQ89" s="150">
        <f t="shared" si="176"/>
        <v>3</v>
      </c>
      <c r="AR89" s="195"/>
      <c r="AS89" s="196"/>
      <c r="AT89" s="194"/>
      <c r="AU89" s="150" t="str">
        <f t="shared" si="150"/>
        <v/>
      </c>
      <c r="AV89" s="150"/>
      <c r="AW89" s="150" t="str">
        <f t="shared" si="151"/>
        <v/>
      </c>
      <c r="AX89" s="150"/>
      <c r="AY89" s="194" t="str">
        <f t="shared" si="241"/>
        <v/>
      </c>
      <c r="AZ89" s="195"/>
      <c r="BA89" s="196"/>
      <c r="BB89" s="194"/>
      <c r="BC89" s="150" t="str">
        <f t="shared" si="152"/>
        <v/>
      </c>
      <c r="BD89" s="150"/>
      <c r="BE89" s="150" t="str">
        <f t="shared" si="153"/>
        <v/>
      </c>
      <c r="BF89" s="150"/>
      <c r="BG89" s="194" t="str">
        <f t="shared" si="242"/>
        <v/>
      </c>
      <c r="BH89" s="195"/>
      <c r="BI89" s="196"/>
      <c r="BJ89" s="191"/>
      <c r="BK89" s="150" t="str">
        <f t="shared" si="154"/>
        <v/>
      </c>
      <c r="BL89" s="150"/>
      <c r="BM89" s="150" t="str">
        <f t="shared" si="155"/>
        <v/>
      </c>
      <c r="BN89" s="150"/>
      <c r="BO89" s="194" t="str">
        <f t="shared" si="243"/>
        <v/>
      </c>
      <c r="BP89" s="195"/>
      <c r="BQ89" s="196"/>
      <c r="BR89" s="191"/>
      <c r="BS89" s="194" t="str">
        <f t="shared" si="227"/>
        <v/>
      </c>
      <c r="BT89" s="194"/>
      <c r="BU89" s="194" t="str">
        <f t="shared" si="228"/>
        <v/>
      </c>
      <c r="BV89" s="194"/>
      <c r="BW89" s="194" t="str">
        <f t="shared" si="229"/>
        <v/>
      </c>
      <c r="BX89" s="195"/>
      <c r="BY89" s="196"/>
      <c r="BZ89" s="197"/>
      <c r="CA89" s="194" t="str">
        <f t="shared" si="230"/>
        <v/>
      </c>
      <c r="CB89" s="194"/>
      <c r="CC89" s="194" t="str">
        <f t="shared" si="231"/>
        <v/>
      </c>
      <c r="CD89" s="194"/>
      <c r="CE89" s="194" t="str">
        <f t="shared" si="232"/>
        <v/>
      </c>
      <c r="CF89" s="195"/>
      <c r="CI89" s="194" t="str">
        <f t="shared" si="233"/>
        <v/>
      </c>
      <c r="CJ89" s="194"/>
      <c r="CK89" s="194" t="str">
        <f t="shared" si="234"/>
        <v/>
      </c>
      <c r="CL89" s="194"/>
      <c r="CM89" s="194" t="str">
        <f t="shared" si="235"/>
        <v/>
      </c>
      <c r="CN89" s="195"/>
      <c r="EG89" s="198" t="s">
        <v>47</v>
      </c>
      <c r="EH89" s="199" t="str">
        <f t="shared" si="208"/>
        <v xml:space="preserve">
 L'auditeur contrôle l'item pour l'ensemble de l'équipe.
NR</v>
      </c>
    </row>
    <row r="90" spans="1:138" s="147" customFormat="1" ht="55.5" customHeight="1" x14ac:dyDescent="0.25">
      <c r="A90" s="144"/>
      <c r="B90" s="144" t="s">
        <v>66</v>
      </c>
      <c r="C90" s="332" t="s">
        <v>152</v>
      </c>
      <c r="D90" s="187" t="s">
        <v>204</v>
      </c>
      <c r="E90" s="144"/>
      <c r="F90" s="137">
        <f>VLOOKUP(H90,Feuil1!A$1:B$5,2,0)</f>
        <v>0.1</v>
      </c>
      <c r="G90" s="144">
        <f>IF(H90="Information et Communication",1,IF(H90="Savoir-faire Savoir-être",2,IF(H90="Confort et hygiène",3,IF(H90="Qualité de la prestation",5,IF(H90="Développement Durable",4)))))</f>
        <v>1</v>
      </c>
      <c r="H90" s="291" t="s">
        <v>59</v>
      </c>
      <c r="I90" s="145" t="s">
        <v>191</v>
      </c>
      <c r="J90" s="146">
        <v>71</v>
      </c>
      <c r="K90" s="146">
        <f>IF(J90&lt;&gt;"",MAX(K$1:K89)+1,"")</f>
        <v>74</v>
      </c>
      <c r="L90" s="295" t="s">
        <v>192</v>
      </c>
      <c r="M90" s="344">
        <v>1</v>
      </c>
      <c r="N90" s="297" t="s">
        <v>0</v>
      </c>
      <c r="O90" s="298"/>
      <c r="P90" s="345" t="str">
        <f>IF(ISERROR(SEARCH("Pas de NM possible",Q90)),"","oui")</f>
        <v/>
      </c>
      <c r="Q90" s="295" t="s">
        <v>193</v>
      </c>
      <c r="R90" s="295" t="s">
        <v>69</v>
      </c>
      <c r="S90" s="146"/>
      <c r="U90" s="148">
        <f>M90</f>
        <v>1</v>
      </c>
      <c r="V90" s="148">
        <f>IF(N90="OUI",1,IF(N90="NON",0,IF(N90="Non Mesuré","",0)))</f>
        <v>1</v>
      </c>
      <c r="W90" s="148">
        <f>IF(N90&lt;&gt;"Non Mesuré",U90*V90,"")</f>
        <v>1</v>
      </c>
      <c r="X90" s="148"/>
      <c r="Y90" s="148">
        <f>IF(N90="Non Mesuré",U90,0)</f>
        <v>0</v>
      </c>
      <c r="Z90" s="148"/>
      <c r="AA90" s="148">
        <f>U90-Y90</f>
        <v>1</v>
      </c>
      <c r="AB90" s="120"/>
      <c r="AC90" s="185"/>
      <c r="AD90" s="185"/>
      <c r="AE90" s="150">
        <f t="shared" si="171"/>
        <v>1</v>
      </c>
      <c r="AF90" s="150"/>
      <c r="AG90" s="150">
        <f t="shared" si="172"/>
        <v>0</v>
      </c>
      <c r="AH90" s="150"/>
      <c r="AI90" s="150">
        <f t="shared" si="173"/>
        <v>1</v>
      </c>
      <c r="AJ90" s="151"/>
      <c r="AK90" s="152"/>
      <c r="AL90" s="150"/>
      <c r="AM90" s="150" t="str">
        <f t="shared" si="174"/>
        <v/>
      </c>
      <c r="AN90" s="150"/>
      <c r="AO90" s="150" t="str">
        <f t="shared" si="175"/>
        <v/>
      </c>
      <c r="AP90" s="150"/>
      <c r="AQ90" s="150" t="str">
        <f t="shared" si="176"/>
        <v/>
      </c>
      <c r="AR90" s="151"/>
      <c r="AS90" s="152"/>
      <c r="AT90" s="150"/>
      <c r="AU90" s="150" t="str">
        <f t="shared" si="150"/>
        <v/>
      </c>
      <c r="AV90" s="150"/>
      <c r="AW90" s="150" t="str">
        <f t="shared" si="151"/>
        <v/>
      </c>
      <c r="AX90" s="150"/>
      <c r="AY90" s="150" t="str">
        <f>IF(G90=3,AA90,"")</f>
        <v/>
      </c>
      <c r="AZ90" s="151"/>
      <c r="BA90" s="152"/>
      <c r="BB90" s="150"/>
      <c r="BC90" s="150" t="str">
        <f t="shared" si="152"/>
        <v/>
      </c>
      <c r="BD90" s="150"/>
      <c r="BE90" s="150" t="str">
        <f t="shared" si="153"/>
        <v/>
      </c>
      <c r="BF90" s="150"/>
      <c r="BG90" s="150" t="str">
        <f>IF(G90=4,AA90,"")</f>
        <v/>
      </c>
      <c r="BH90" s="151"/>
      <c r="BI90" s="152"/>
      <c r="BJ90" s="148"/>
      <c r="BK90" s="150" t="str">
        <f t="shared" si="154"/>
        <v/>
      </c>
      <c r="BL90" s="150"/>
      <c r="BM90" s="150" t="str">
        <f t="shared" si="155"/>
        <v/>
      </c>
      <c r="BN90" s="150"/>
      <c r="BO90" s="150" t="str">
        <f>IF(G90=5,AA90,"")</f>
        <v/>
      </c>
      <c r="BP90" s="151"/>
      <c r="BQ90" s="152"/>
      <c r="BR90" s="148"/>
      <c r="BS90" s="150" t="str">
        <f>IF(A90=31,W90,"")</f>
        <v/>
      </c>
      <c r="BT90" s="150"/>
      <c r="BU90" s="150" t="str">
        <f>IF(A90=31,Y90,"")</f>
        <v/>
      </c>
      <c r="BV90" s="150"/>
      <c r="BW90" s="150" t="str">
        <f>IF(A90=31,AA90,"")</f>
        <v/>
      </c>
      <c r="BX90" s="151"/>
      <c r="BY90" s="152"/>
      <c r="BZ90" s="153"/>
      <c r="CA90" s="150" t="str">
        <f>IF(A90=32,W90,"")</f>
        <v/>
      </c>
      <c r="CB90" s="150"/>
      <c r="CC90" s="150" t="str">
        <f>IF(A90=32,Y90,"")</f>
        <v/>
      </c>
      <c r="CD90" s="150"/>
      <c r="CE90" s="150" t="str">
        <f>IF(A90=32,AA90,"")</f>
        <v/>
      </c>
      <c r="CF90" s="151"/>
      <c r="CI90" s="150" t="str">
        <f>IF(A90=33,W90,"")</f>
        <v/>
      </c>
      <c r="CJ90" s="150"/>
      <c r="CK90" s="150" t="str">
        <f>IF(A90=33,Y90,"")</f>
        <v/>
      </c>
      <c r="CL90" s="150"/>
      <c r="CM90" s="150" t="str">
        <f>IF(A90=33,AA90,"")</f>
        <v/>
      </c>
      <c r="CN90" s="151"/>
      <c r="EG90" s="135" t="s">
        <v>47</v>
      </c>
      <c r="EH90" s="154" t="str">
        <f>CONCATENATE(P90,EG90,Q90,EG90,B90)</f>
        <v xml:space="preserve">
NM si absence de langues étrangères parlées. Peut être à indiqué à l'extérieur ou à l'intérieur. Support indifférent (carte, affichage…).
R</v>
      </c>
    </row>
    <row r="91" spans="1:138" s="147" customFormat="1" ht="36" customHeight="1" x14ac:dyDescent="0.25">
      <c r="A91" s="144"/>
      <c r="B91" s="144" t="s">
        <v>58</v>
      </c>
      <c r="C91" s="334" t="s">
        <v>209</v>
      </c>
      <c r="D91" s="187" t="s">
        <v>204</v>
      </c>
      <c r="E91" s="144"/>
      <c r="F91" s="137">
        <f>VLOOKUP(H91,Feuil1!A$1:B$5,2,0)</f>
        <v>0.35</v>
      </c>
      <c r="G91" s="144">
        <f>IF(H91="Information et Communication",1,IF(H91="Savoir-faire Savoir-être",2,IF(H91="Confort et hygiène",3,IF(H91="Qualité de la prestation",5,IF(H91="Développement Durable",4)))))</f>
        <v>2</v>
      </c>
      <c r="H91" s="291" t="s">
        <v>114</v>
      </c>
      <c r="I91" s="145" t="s">
        <v>206</v>
      </c>
      <c r="J91" s="146">
        <v>17</v>
      </c>
      <c r="K91" s="146">
        <f>IF(J91&lt;&gt;"",MAX(K$1:K90)+1,"")</f>
        <v>75</v>
      </c>
      <c r="L91" s="295" t="s">
        <v>594</v>
      </c>
      <c r="M91" s="344">
        <v>3</v>
      </c>
      <c r="N91" s="297" t="s">
        <v>0</v>
      </c>
      <c r="O91" s="298"/>
      <c r="P91" s="345" t="str">
        <f t="shared" si="200"/>
        <v/>
      </c>
      <c r="Q91" s="295"/>
      <c r="R91" s="295" t="s">
        <v>69</v>
      </c>
      <c r="S91" s="146"/>
      <c r="U91" s="148">
        <f>M91</f>
        <v>3</v>
      </c>
      <c r="V91" s="148">
        <f>IF(N91="OUI",1,IF(N91="NON",0,IF(N91="Non Mesuré","",0)))</f>
        <v>1</v>
      </c>
      <c r="W91" s="148">
        <f>IF(N91&lt;&gt;"Non Mesuré",U91*V91,"")</f>
        <v>3</v>
      </c>
      <c r="X91" s="148"/>
      <c r="Y91" s="148">
        <f>IF(N91="Non Mesuré",U91,0)</f>
        <v>0</v>
      </c>
      <c r="Z91" s="148"/>
      <c r="AA91" s="148">
        <f>U91-Y91</f>
        <v>3</v>
      </c>
      <c r="AB91" s="148"/>
      <c r="AC91" s="149"/>
      <c r="AD91" s="149"/>
      <c r="AE91" s="150" t="str">
        <f t="shared" si="171"/>
        <v/>
      </c>
      <c r="AF91" s="150"/>
      <c r="AG91" s="150" t="str">
        <f t="shared" si="172"/>
        <v/>
      </c>
      <c r="AH91" s="150"/>
      <c r="AI91" s="150" t="str">
        <f t="shared" si="173"/>
        <v/>
      </c>
      <c r="AJ91" s="151"/>
      <c r="AK91" s="152"/>
      <c r="AL91" s="150"/>
      <c r="AM91" s="150">
        <f t="shared" si="174"/>
        <v>3</v>
      </c>
      <c r="AN91" s="150"/>
      <c r="AO91" s="150">
        <f t="shared" si="175"/>
        <v>0</v>
      </c>
      <c r="AP91" s="150"/>
      <c r="AQ91" s="150">
        <f t="shared" si="176"/>
        <v>3</v>
      </c>
      <c r="AR91" s="151"/>
      <c r="AS91" s="152"/>
      <c r="AT91" s="150"/>
      <c r="AU91" s="150" t="str">
        <f t="shared" si="150"/>
        <v/>
      </c>
      <c r="AV91" s="150"/>
      <c r="AW91" s="150" t="str">
        <f t="shared" si="151"/>
        <v/>
      </c>
      <c r="AX91" s="150"/>
      <c r="AY91" s="150" t="str">
        <f>IF(G91=3,AA91,"")</f>
        <v/>
      </c>
      <c r="AZ91" s="151"/>
      <c r="BA91" s="152"/>
      <c r="BB91" s="150"/>
      <c r="BC91" s="150" t="str">
        <f t="shared" si="152"/>
        <v/>
      </c>
      <c r="BD91" s="150"/>
      <c r="BE91" s="150" t="str">
        <f t="shared" si="153"/>
        <v/>
      </c>
      <c r="BF91" s="150"/>
      <c r="BG91" s="150" t="str">
        <f>IF(G91=4,AA91,"")</f>
        <v/>
      </c>
      <c r="BH91" s="151"/>
      <c r="BI91" s="152"/>
      <c r="BJ91" s="148"/>
      <c r="BK91" s="150" t="str">
        <f t="shared" si="154"/>
        <v/>
      </c>
      <c r="BL91" s="150"/>
      <c r="BM91" s="150" t="str">
        <f t="shared" si="155"/>
        <v/>
      </c>
      <c r="BN91" s="150"/>
      <c r="BO91" s="150" t="str">
        <f>IF(G91=5,AA91,"")</f>
        <v/>
      </c>
      <c r="BP91" s="151"/>
      <c r="BQ91" s="152"/>
      <c r="BR91" s="148"/>
      <c r="BS91" s="150" t="str">
        <f>IF(A91=31,W91,"")</f>
        <v/>
      </c>
      <c r="BT91" s="150"/>
      <c r="BU91" s="150" t="str">
        <f>IF(A91=31,Y91,"")</f>
        <v/>
      </c>
      <c r="BV91" s="150"/>
      <c r="BW91" s="150" t="str">
        <f>IF(A91=31,AA91,"")</f>
        <v/>
      </c>
      <c r="BX91" s="151"/>
      <c r="BY91" s="152"/>
      <c r="BZ91" s="153"/>
      <c r="CA91" s="150" t="str">
        <f>IF(A91=32,W91,"")</f>
        <v/>
      </c>
      <c r="CB91" s="150"/>
      <c r="CC91" s="150" t="str">
        <f>IF(A91=32,Y91,"")</f>
        <v/>
      </c>
      <c r="CD91" s="150"/>
      <c r="CE91" s="150" t="str">
        <f>IF(A91=32,AA91,"")</f>
        <v/>
      </c>
      <c r="CF91" s="151"/>
      <c r="CI91" s="150" t="str">
        <f>IF(A91=33,W91,"")</f>
        <v/>
      </c>
      <c r="CJ91" s="150"/>
      <c r="CK91" s="150" t="str">
        <f>IF(A91=33,Y91,"")</f>
        <v/>
      </c>
      <c r="CL91" s="150"/>
      <c r="CM91" s="150" t="str">
        <f>IF(A91=33,AA91,"")</f>
        <v/>
      </c>
      <c r="CN91" s="151"/>
      <c r="EG91" s="135" t="s">
        <v>47</v>
      </c>
      <c r="EH91" s="154" t="str">
        <f>CONCATENATE(P91,EG91,Q91,EG91,B91)</f>
        <v xml:space="preserve">
NR</v>
      </c>
    </row>
    <row r="92" spans="1:138" s="190" customFormat="1" ht="29.25" customHeight="1" x14ac:dyDescent="0.25">
      <c r="A92" s="144"/>
      <c r="B92" s="144" t="s">
        <v>58</v>
      </c>
      <c r="C92" s="302" t="s">
        <v>209</v>
      </c>
      <c r="D92" s="187" t="s">
        <v>204</v>
      </c>
      <c r="E92" s="144"/>
      <c r="F92" s="137">
        <f>VLOOKUP(H92,Feuil1!A$1:B$5,2,0)</f>
        <v>0.35</v>
      </c>
      <c r="G92" s="144">
        <f t="shared" si="236"/>
        <v>2</v>
      </c>
      <c r="H92" s="291" t="s">
        <v>114</v>
      </c>
      <c r="I92" s="145" t="s">
        <v>206</v>
      </c>
      <c r="J92" s="146">
        <v>17</v>
      </c>
      <c r="K92" s="146">
        <f>IF(J92&lt;&gt;"",MAX(K$1:K91)+1,"")</f>
        <v>76</v>
      </c>
      <c r="L92" s="295" t="s">
        <v>213</v>
      </c>
      <c r="M92" s="344">
        <v>9</v>
      </c>
      <c r="N92" s="297" t="s">
        <v>72</v>
      </c>
      <c r="O92" s="298"/>
      <c r="P92" s="345" t="str">
        <f t="shared" si="200"/>
        <v/>
      </c>
      <c r="Q92" s="295" t="s">
        <v>214</v>
      </c>
      <c r="R92" s="295" t="s">
        <v>69</v>
      </c>
      <c r="S92" s="146"/>
      <c r="U92" s="191">
        <f t="shared" si="237"/>
        <v>9</v>
      </c>
      <c r="V92" s="191">
        <f>IF(N92="Très Satisfaisant",1,IF(N92="Satisfaisant",0.75,IF(N92="Insatisfaisant",0.25,IF(N92="Très Insatisfaisant",0,IF(N92="Non Mesuré","",0)))))</f>
        <v>1</v>
      </c>
      <c r="W92" s="191">
        <f t="shared" si="238"/>
        <v>9</v>
      </c>
      <c r="X92" s="191"/>
      <c r="Y92" s="191">
        <f t="shared" si="239"/>
        <v>0</v>
      </c>
      <c r="Z92" s="191"/>
      <c r="AA92" s="191">
        <f t="shared" si="240"/>
        <v>9</v>
      </c>
      <c r="AB92" s="191"/>
      <c r="AC92" s="200"/>
      <c r="AD92" s="200"/>
      <c r="AE92" s="150" t="str">
        <f t="shared" si="171"/>
        <v/>
      </c>
      <c r="AF92" s="150"/>
      <c r="AG92" s="150" t="str">
        <f t="shared" si="172"/>
        <v/>
      </c>
      <c r="AH92" s="150"/>
      <c r="AI92" s="150" t="str">
        <f t="shared" si="173"/>
        <v/>
      </c>
      <c r="AJ92" s="195"/>
      <c r="AK92" s="196"/>
      <c r="AL92" s="194"/>
      <c r="AM92" s="150">
        <f t="shared" si="174"/>
        <v>9</v>
      </c>
      <c r="AN92" s="150"/>
      <c r="AO92" s="150">
        <f t="shared" si="175"/>
        <v>0</v>
      </c>
      <c r="AP92" s="150"/>
      <c r="AQ92" s="150">
        <f t="shared" si="176"/>
        <v>9</v>
      </c>
      <c r="AR92" s="195"/>
      <c r="AS92" s="196"/>
      <c r="AT92" s="194"/>
      <c r="AU92" s="150" t="str">
        <f t="shared" si="150"/>
        <v/>
      </c>
      <c r="AV92" s="150"/>
      <c r="AW92" s="150" t="str">
        <f t="shared" si="151"/>
        <v/>
      </c>
      <c r="AX92" s="150"/>
      <c r="AY92" s="194" t="str">
        <f t="shared" si="241"/>
        <v/>
      </c>
      <c r="AZ92" s="195"/>
      <c r="BA92" s="196"/>
      <c r="BB92" s="194"/>
      <c r="BC92" s="150" t="str">
        <f t="shared" si="152"/>
        <v/>
      </c>
      <c r="BD92" s="150"/>
      <c r="BE92" s="150" t="str">
        <f t="shared" si="153"/>
        <v/>
      </c>
      <c r="BF92" s="150"/>
      <c r="BG92" s="194" t="str">
        <f t="shared" si="242"/>
        <v/>
      </c>
      <c r="BH92" s="195"/>
      <c r="BI92" s="196"/>
      <c r="BJ92" s="191"/>
      <c r="BK92" s="150" t="str">
        <f t="shared" si="154"/>
        <v/>
      </c>
      <c r="BL92" s="150"/>
      <c r="BM92" s="150" t="str">
        <f t="shared" si="155"/>
        <v/>
      </c>
      <c r="BN92" s="150"/>
      <c r="BO92" s="194" t="str">
        <f t="shared" si="243"/>
        <v/>
      </c>
      <c r="BP92" s="195"/>
      <c r="BQ92" s="196"/>
      <c r="BR92" s="191"/>
      <c r="BS92" s="194" t="str">
        <f t="shared" si="227"/>
        <v/>
      </c>
      <c r="BT92" s="194"/>
      <c r="BU92" s="194" t="str">
        <f t="shared" si="228"/>
        <v/>
      </c>
      <c r="BV92" s="194"/>
      <c r="BW92" s="194" t="str">
        <f t="shared" si="229"/>
        <v/>
      </c>
      <c r="BX92" s="195"/>
      <c r="BY92" s="196"/>
      <c r="BZ92" s="197"/>
      <c r="CA92" s="194" t="str">
        <f t="shared" si="230"/>
        <v/>
      </c>
      <c r="CB92" s="194"/>
      <c r="CC92" s="194" t="str">
        <f t="shared" si="231"/>
        <v/>
      </c>
      <c r="CD92" s="194"/>
      <c r="CE92" s="194" t="str">
        <f t="shared" si="232"/>
        <v/>
      </c>
      <c r="CF92" s="195"/>
      <c r="CI92" s="194" t="str">
        <f t="shared" si="233"/>
        <v/>
      </c>
      <c r="CJ92" s="194"/>
      <c r="CK92" s="194" t="str">
        <f t="shared" si="234"/>
        <v/>
      </c>
      <c r="CL92" s="194"/>
      <c r="CM92" s="194" t="str">
        <f t="shared" si="235"/>
        <v/>
      </c>
      <c r="CN92" s="195"/>
      <c r="EG92" s="198" t="s">
        <v>47</v>
      </c>
      <c r="EH92" s="199" t="str">
        <f t="shared" si="208"/>
        <v xml:space="preserve">
Comportement souriant, ton aimable, etc. 
NR</v>
      </c>
    </row>
    <row r="93" spans="1:138" s="147" customFormat="1" ht="60" customHeight="1" x14ac:dyDescent="0.25">
      <c r="A93" s="144"/>
      <c r="B93" s="144" t="s">
        <v>58</v>
      </c>
      <c r="C93" s="334" t="s">
        <v>209</v>
      </c>
      <c r="D93" s="187" t="s">
        <v>204</v>
      </c>
      <c r="E93" s="144"/>
      <c r="F93" s="137">
        <f>VLOOKUP(H93,Feuil1!A$1:B$5,2,0)</f>
        <v>0.35</v>
      </c>
      <c r="G93" s="144">
        <f t="shared" si="236"/>
        <v>2</v>
      </c>
      <c r="H93" s="291" t="s">
        <v>114</v>
      </c>
      <c r="I93" s="145" t="s">
        <v>206</v>
      </c>
      <c r="J93" s="146">
        <v>17</v>
      </c>
      <c r="K93" s="146">
        <f>IF(J93&lt;&gt;"",MAX(K$1:K92)+1,"")</f>
        <v>77</v>
      </c>
      <c r="L93" s="324" t="s">
        <v>215</v>
      </c>
      <c r="M93" s="344">
        <v>3</v>
      </c>
      <c r="N93" s="297" t="s">
        <v>0</v>
      </c>
      <c r="O93" s="298"/>
      <c r="P93" s="345" t="str">
        <f t="shared" si="200"/>
        <v/>
      </c>
      <c r="Q93" s="295" t="s">
        <v>216</v>
      </c>
      <c r="R93" s="295" t="s">
        <v>69</v>
      </c>
      <c r="S93" s="146"/>
      <c r="U93" s="148">
        <f t="shared" si="237"/>
        <v>3</v>
      </c>
      <c r="V93" s="148">
        <f>IF(N93="OUI",1,IF(N93="NON",0,IF(N93="Non Mesuré","",0)))</f>
        <v>1</v>
      </c>
      <c r="W93" s="148">
        <f t="shared" si="238"/>
        <v>3</v>
      </c>
      <c r="X93" s="148"/>
      <c r="Y93" s="148">
        <f t="shared" si="239"/>
        <v>0</v>
      </c>
      <c r="Z93" s="148"/>
      <c r="AA93" s="148">
        <f t="shared" si="240"/>
        <v>3</v>
      </c>
      <c r="AB93" s="148"/>
      <c r="AC93" s="149"/>
      <c r="AD93" s="149"/>
      <c r="AE93" s="150" t="str">
        <f t="shared" si="171"/>
        <v/>
      </c>
      <c r="AF93" s="150"/>
      <c r="AG93" s="150" t="str">
        <f t="shared" si="172"/>
        <v/>
      </c>
      <c r="AH93" s="150"/>
      <c r="AI93" s="150" t="str">
        <f t="shared" si="173"/>
        <v/>
      </c>
      <c r="AJ93" s="151"/>
      <c r="AK93" s="152"/>
      <c r="AL93" s="150"/>
      <c r="AM93" s="150">
        <f t="shared" si="174"/>
        <v>3</v>
      </c>
      <c r="AN93" s="150"/>
      <c r="AO93" s="150">
        <f t="shared" si="175"/>
        <v>0</v>
      </c>
      <c r="AP93" s="150"/>
      <c r="AQ93" s="150">
        <f t="shared" si="176"/>
        <v>3</v>
      </c>
      <c r="AR93" s="151"/>
      <c r="AS93" s="152"/>
      <c r="AT93" s="150"/>
      <c r="AU93" s="150" t="str">
        <f t="shared" si="150"/>
        <v/>
      </c>
      <c r="AV93" s="150"/>
      <c r="AW93" s="150" t="str">
        <f t="shared" si="151"/>
        <v/>
      </c>
      <c r="AX93" s="150"/>
      <c r="AY93" s="150" t="str">
        <f t="shared" si="241"/>
        <v/>
      </c>
      <c r="AZ93" s="151"/>
      <c r="BA93" s="152"/>
      <c r="BB93" s="150"/>
      <c r="BC93" s="150" t="str">
        <f t="shared" si="152"/>
        <v/>
      </c>
      <c r="BD93" s="150"/>
      <c r="BE93" s="150" t="str">
        <f t="shared" si="153"/>
        <v/>
      </c>
      <c r="BF93" s="150"/>
      <c r="BG93" s="150" t="str">
        <f t="shared" si="242"/>
        <v/>
      </c>
      <c r="BH93" s="151"/>
      <c r="BI93" s="152"/>
      <c r="BJ93" s="148"/>
      <c r="BK93" s="150" t="str">
        <f t="shared" si="154"/>
        <v/>
      </c>
      <c r="BL93" s="150"/>
      <c r="BM93" s="150" t="str">
        <f t="shared" si="155"/>
        <v/>
      </c>
      <c r="BN93" s="150"/>
      <c r="BO93" s="150" t="str">
        <f t="shared" si="243"/>
        <v/>
      </c>
      <c r="BP93" s="151"/>
      <c r="BQ93" s="152"/>
      <c r="BR93" s="148"/>
      <c r="BS93" s="150" t="str">
        <f t="shared" si="227"/>
        <v/>
      </c>
      <c r="BT93" s="150"/>
      <c r="BU93" s="150" t="str">
        <f t="shared" si="228"/>
        <v/>
      </c>
      <c r="BV93" s="150"/>
      <c r="BW93" s="150" t="str">
        <f t="shared" si="229"/>
        <v/>
      </c>
      <c r="BX93" s="151"/>
      <c r="BY93" s="152"/>
      <c r="BZ93" s="153"/>
      <c r="CA93" s="150" t="str">
        <f t="shared" si="230"/>
        <v/>
      </c>
      <c r="CB93" s="150"/>
      <c r="CC93" s="150" t="str">
        <f t="shared" si="231"/>
        <v/>
      </c>
      <c r="CD93" s="150"/>
      <c r="CE93" s="150" t="str">
        <f t="shared" si="232"/>
        <v/>
      </c>
      <c r="CF93" s="151"/>
      <c r="CI93" s="150" t="str">
        <f t="shared" si="233"/>
        <v/>
      </c>
      <c r="CJ93" s="150"/>
      <c r="CK93" s="150" t="str">
        <f t="shared" si="234"/>
        <v/>
      </c>
      <c r="CL93" s="150"/>
      <c r="CM93" s="150" t="str">
        <f t="shared" si="235"/>
        <v/>
      </c>
      <c r="CN93" s="151"/>
      <c r="EG93" s="135" t="s">
        <v>47</v>
      </c>
      <c r="EH93" s="154" t="str">
        <f t="shared" si="208"/>
        <v xml:space="preserve">
La prise en compte de l'arrivée du client passe par un signe, une invitation à patienter, etc.
NR</v>
      </c>
    </row>
    <row r="94" spans="1:138" s="190" customFormat="1" ht="45.75" customHeight="1" x14ac:dyDescent="0.25">
      <c r="A94" s="144"/>
      <c r="B94" s="144" t="s">
        <v>58</v>
      </c>
      <c r="C94" s="334" t="s">
        <v>209</v>
      </c>
      <c r="D94" s="187" t="s">
        <v>204</v>
      </c>
      <c r="E94" s="144"/>
      <c r="F94" s="137">
        <f>VLOOKUP(H94,Feuil1!A$1:B$5,2,0)</f>
        <v>0.35</v>
      </c>
      <c r="G94" s="144">
        <f t="shared" si="236"/>
        <v>2</v>
      </c>
      <c r="H94" s="291" t="s">
        <v>114</v>
      </c>
      <c r="I94" s="145" t="s">
        <v>217</v>
      </c>
      <c r="J94" s="146">
        <v>18</v>
      </c>
      <c r="K94" s="146">
        <f>IF(J94&lt;&gt;"",MAX(K$1:K93)+1,"")</f>
        <v>78</v>
      </c>
      <c r="L94" s="295" t="s">
        <v>218</v>
      </c>
      <c r="M94" s="344">
        <v>3</v>
      </c>
      <c r="N94" s="297" t="s">
        <v>0</v>
      </c>
      <c r="O94" s="298"/>
      <c r="P94" s="345" t="str">
        <f t="shared" si="200"/>
        <v/>
      </c>
      <c r="Q94" s="295" t="s">
        <v>572</v>
      </c>
      <c r="R94" s="295" t="s">
        <v>69</v>
      </c>
      <c r="S94" s="146"/>
      <c r="U94" s="148">
        <f t="shared" si="237"/>
        <v>3</v>
      </c>
      <c r="V94" s="148">
        <f>IF(N94="OUI",1,IF(N94="NON",0,IF(N94="Non Mesuré","",0)))</f>
        <v>1</v>
      </c>
      <c r="W94" s="148">
        <f t="shared" si="238"/>
        <v>3</v>
      </c>
      <c r="X94" s="148"/>
      <c r="Y94" s="148">
        <f t="shared" si="239"/>
        <v>0</v>
      </c>
      <c r="Z94" s="148"/>
      <c r="AA94" s="148">
        <f t="shared" si="240"/>
        <v>3</v>
      </c>
      <c r="AB94" s="120"/>
      <c r="AC94" s="185"/>
      <c r="AD94" s="185"/>
      <c r="AE94" s="150" t="str">
        <f t="shared" si="171"/>
        <v/>
      </c>
      <c r="AF94" s="150"/>
      <c r="AG94" s="150" t="str">
        <f t="shared" si="172"/>
        <v/>
      </c>
      <c r="AH94" s="150"/>
      <c r="AI94" s="150" t="str">
        <f t="shared" si="173"/>
        <v/>
      </c>
      <c r="AJ94" s="151"/>
      <c r="AK94" s="152"/>
      <c r="AL94" s="150"/>
      <c r="AM94" s="150">
        <f t="shared" si="174"/>
        <v>3</v>
      </c>
      <c r="AN94" s="150"/>
      <c r="AO94" s="150">
        <f t="shared" si="175"/>
        <v>0</v>
      </c>
      <c r="AP94" s="150"/>
      <c r="AQ94" s="150">
        <f t="shared" si="176"/>
        <v>3</v>
      </c>
      <c r="AR94" s="151"/>
      <c r="AS94" s="152"/>
      <c r="AT94" s="150"/>
      <c r="AU94" s="150" t="str">
        <f t="shared" si="150"/>
        <v/>
      </c>
      <c r="AV94" s="150"/>
      <c r="AW94" s="150" t="str">
        <f t="shared" si="151"/>
        <v/>
      </c>
      <c r="AX94" s="150"/>
      <c r="AY94" s="150" t="str">
        <f t="shared" si="241"/>
        <v/>
      </c>
      <c r="AZ94" s="151"/>
      <c r="BA94" s="152"/>
      <c r="BB94" s="150"/>
      <c r="BC94" s="150" t="str">
        <f t="shared" si="152"/>
        <v/>
      </c>
      <c r="BD94" s="150"/>
      <c r="BE94" s="150" t="str">
        <f t="shared" si="153"/>
        <v/>
      </c>
      <c r="BF94" s="150"/>
      <c r="BG94" s="150" t="str">
        <f t="shared" si="242"/>
        <v/>
      </c>
      <c r="BH94" s="151"/>
      <c r="BI94" s="152"/>
      <c r="BJ94" s="148"/>
      <c r="BK94" s="150" t="str">
        <f t="shared" si="154"/>
        <v/>
      </c>
      <c r="BL94" s="150"/>
      <c r="BM94" s="150" t="str">
        <f t="shared" si="155"/>
        <v/>
      </c>
      <c r="BN94" s="150"/>
      <c r="BO94" s="150" t="str">
        <f t="shared" si="243"/>
        <v/>
      </c>
      <c r="BP94" s="151"/>
      <c r="BQ94" s="152"/>
      <c r="BR94" s="148"/>
      <c r="BS94" s="150" t="str">
        <f t="shared" si="227"/>
        <v/>
      </c>
      <c r="BT94" s="150"/>
      <c r="BU94" s="150" t="str">
        <f t="shared" si="228"/>
        <v/>
      </c>
      <c r="BV94" s="150"/>
      <c r="BW94" s="150" t="str">
        <f t="shared" si="229"/>
        <v/>
      </c>
      <c r="BX94" s="151"/>
      <c r="BY94" s="152"/>
      <c r="BZ94" s="153"/>
      <c r="CA94" s="150" t="str">
        <f t="shared" si="230"/>
        <v/>
      </c>
      <c r="CB94" s="150"/>
      <c r="CC94" s="150" t="str">
        <f t="shared" si="231"/>
        <v/>
      </c>
      <c r="CD94" s="150"/>
      <c r="CE94" s="150" t="str">
        <f t="shared" si="232"/>
        <v/>
      </c>
      <c r="CF94" s="151"/>
      <c r="CG94" s="147"/>
      <c r="CH94" s="147"/>
      <c r="CI94" s="150" t="str">
        <f t="shared" si="233"/>
        <v/>
      </c>
      <c r="CJ94" s="150"/>
      <c r="CK94" s="150" t="str">
        <f t="shared" si="234"/>
        <v/>
      </c>
      <c r="CL94" s="150"/>
      <c r="CM94" s="150" t="str">
        <f t="shared" si="235"/>
        <v/>
      </c>
      <c r="CN94" s="151"/>
      <c r="CO94" s="147"/>
      <c r="EG94" s="135" t="s">
        <v>47</v>
      </c>
      <c r="EH94" s="154" t="str">
        <f t="shared" si="208"/>
        <v xml:space="preserve">
NM si non observé. Réactivité par rapport à la clientèle familiale, clientèle en situation de handicap,  etc.
NR</v>
      </c>
    </row>
    <row r="95" spans="1:138" s="190" customFormat="1" ht="46.5" customHeight="1" x14ac:dyDescent="0.25">
      <c r="A95" s="144"/>
      <c r="B95" s="144" t="s">
        <v>58</v>
      </c>
      <c r="C95" s="302" t="s">
        <v>209</v>
      </c>
      <c r="D95" s="187" t="s">
        <v>204</v>
      </c>
      <c r="E95" s="144"/>
      <c r="F95" s="137">
        <f>VLOOKUP(H95,Feuil1!A$1:B$5,2,0)</f>
        <v>0.35</v>
      </c>
      <c r="G95" s="144">
        <f t="shared" si="236"/>
        <v>2</v>
      </c>
      <c r="H95" s="291" t="s">
        <v>114</v>
      </c>
      <c r="I95" s="145" t="s">
        <v>217</v>
      </c>
      <c r="J95" s="146">
        <v>18</v>
      </c>
      <c r="K95" s="146">
        <f>IF(J95&lt;&gt;"",MAX(K$1:K94)+1,"")</f>
        <v>79</v>
      </c>
      <c r="L95" s="295" t="s">
        <v>219</v>
      </c>
      <c r="M95" s="344">
        <v>3</v>
      </c>
      <c r="N95" s="297" t="s">
        <v>0</v>
      </c>
      <c r="O95" s="298"/>
      <c r="P95" s="345" t="str">
        <f t="shared" si="200"/>
        <v/>
      </c>
      <c r="Q95" s="295" t="s">
        <v>220</v>
      </c>
      <c r="R95" s="295" t="s">
        <v>69</v>
      </c>
      <c r="S95" s="146"/>
      <c r="U95" s="191">
        <f t="shared" si="237"/>
        <v>3</v>
      </c>
      <c r="V95" s="191">
        <f>IF(N95="OUI",1,IF(N95="NON",0,IF(N95="Non Mesuré","",0)))</f>
        <v>1</v>
      </c>
      <c r="W95" s="191">
        <f t="shared" si="238"/>
        <v>3</v>
      </c>
      <c r="X95" s="191"/>
      <c r="Y95" s="191">
        <f t="shared" si="239"/>
        <v>0</v>
      </c>
      <c r="Z95" s="191"/>
      <c r="AA95" s="191">
        <f t="shared" si="240"/>
        <v>3</v>
      </c>
      <c r="AB95" s="191"/>
      <c r="AC95" s="200"/>
      <c r="AD95" s="200"/>
      <c r="AE95" s="150" t="str">
        <f t="shared" si="171"/>
        <v/>
      </c>
      <c r="AF95" s="150"/>
      <c r="AG95" s="150" t="str">
        <f t="shared" si="172"/>
        <v/>
      </c>
      <c r="AH95" s="150"/>
      <c r="AI95" s="150" t="str">
        <f t="shared" si="173"/>
        <v/>
      </c>
      <c r="AJ95" s="195"/>
      <c r="AK95" s="196"/>
      <c r="AL95" s="194"/>
      <c r="AM95" s="150">
        <f t="shared" si="174"/>
        <v>3</v>
      </c>
      <c r="AN95" s="150"/>
      <c r="AO95" s="150">
        <f t="shared" si="175"/>
        <v>0</v>
      </c>
      <c r="AP95" s="150"/>
      <c r="AQ95" s="150">
        <f t="shared" si="176"/>
        <v>3</v>
      </c>
      <c r="AR95" s="195"/>
      <c r="AS95" s="196"/>
      <c r="AT95" s="194"/>
      <c r="AU95" s="150" t="str">
        <f t="shared" si="150"/>
        <v/>
      </c>
      <c r="AV95" s="150"/>
      <c r="AW95" s="150" t="str">
        <f t="shared" si="151"/>
        <v/>
      </c>
      <c r="AX95" s="150"/>
      <c r="AY95" s="194" t="str">
        <f t="shared" si="241"/>
        <v/>
      </c>
      <c r="AZ95" s="195"/>
      <c r="BA95" s="196"/>
      <c r="BB95" s="194"/>
      <c r="BC95" s="150" t="str">
        <f t="shared" si="152"/>
        <v/>
      </c>
      <c r="BD95" s="150"/>
      <c r="BE95" s="150" t="str">
        <f t="shared" si="153"/>
        <v/>
      </c>
      <c r="BF95" s="150"/>
      <c r="BG95" s="194" t="str">
        <f t="shared" si="242"/>
        <v/>
      </c>
      <c r="BH95" s="195"/>
      <c r="BI95" s="196"/>
      <c r="BJ95" s="191"/>
      <c r="BK95" s="150" t="str">
        <f t="shared" si="154"/>
        <v/>
      </c>
      <c r="BL95" s="150"/>
      <c r="BM95" s="150" t="str">
        <f t="shared" si="155"/>
        <v/>
      </c>
      <c r="BN95" s="150"/>
      <c r="BO95" s="194" t="str">
        <f t="shared" si="243"/>
        <v/>
      </c>
      <c r="BP95" s="195"/>
      <c r="BQ95" s="196"/>
      <c r="BR95" s="191"/>
      <c r="BS95" s="194" t="str">
        <f t="shared" si="227"/>
        <v/>
      </c>
      <c r="BT95" s="194"/>
      <c r="BU95" s="194" t="str">
        <f t="shared" si="228"/>
        <v/>
      </c>
      <c r="BV95" s="194"/>
      <c r="BW95" s="194" t="str">
        <f t="shared" si="229"/>
        <v/>
      </c>
      <c r="BX95" s="195"/>
      <c r="BY95" s="196"/>
      <c r="BZ95" s="197"/>
      <c r="CA95" s="194" t="str">
        <f t="shared" si="230"/>
        <v/>
      </c>
      <c r="CB95" s="194"/>
      <c r="CC95" s="194" t="str">
        <f t="shared" si="231"/>
        <v/>
      </c>
      <c r="CD95" s="194"/>
      <c r="CE95" s="194" t="str">
        <f t="shared" si="232"/>
        <v/>
      </c>
      <c r="CF95" s="195"/>
      <c r="CI95" s="194" t="str">
        <f t="shared" si="233"/>
        <v/>
      </c>
      <c r="CJ95" s="194"/>
      <c r="CK95" s="194" t="str">
        <f t="shared" si="234"/>
        <v/>
      </c>
      <c r="CL95" s="194"/>
      <c r="CM95" s="194" t="str">
        <f t="shared" si="235"/>
        <v/>
      </c>
      <c r="CN95" s="195"/>
      <c r="EG95" s="198" t="s">
        <v>47</v>
      </c>
      <c r="EH95" s="199" t="str">
        <f t="shared" si="208"/>
        <v xml:space="preserve">
NM si pas de réservation. Vérification du nom, du nombre de personnes, éventuellement le choix de la table (terrasse…).
NR</v>
      </c>
    </row>
    <row r="96" spans="1:138" s="190" customFormat="1" ht="36" customHeight="1" x14ac:dyDescent="0.25">
      <c r="A96" s="144"/>
      <c r="B96" s="144" t="s">
        <v>58</v>
      </c>
      <c r="C96" s="334" t="s">
        <v>209</v>
      </c>
      <c r="D96" s="187" t="s">
        <v>204</v>
      </c>
      <c r="E96" s="144"/>
      <c r="F96" s="137">
        <f>VLOOKUP(H96,Feuil1!A$1:B$5,2,0)</f>
        <v>0.35</v>
      </c>
      <c r="G96" s="144">
        <f t="shared" si="236"/>
        <v>2</v>
      </c>
      <c r="H96" s="291" t="s">
        <v>114</v>
      </c>
      <c r="I96" s="145" t="s">
        <v>221</v>
      </c>
      <c r="J96" s="146">
        <v>53</v>
      </c>
      <c r="K96" s="146">
        <f>IF(J96&lt;&gt;"",MAX(K$1:K95)+1,"")</f>
        <v>80</v>
      </c>
      <c r="L96" s="295" t="s">
        <v>222</v>
      </c>
      <c r="M96" s="344">
        <v>3</v>
      </c>
      <c r="N96" s="297" t="s">
        <v>0</v>
      </c>
      <c r="O96" s="298"/>
      <c r="P96" s="345" t="str">
        <f t="shared" si="200"/>
        <v/>
      </c>
      <c r="Q96" s="295"/>
      <c r="R96" s="295" t="s">
        <v>69</v>
      </c>
      <c r="S96" s="146"/>
      <c r="U96" s="148">
        <f t="shared" si="237"/>
        <v>3</v>
      </c>
      <c r="V96" s="148">
        <f>IF(N96="OUI",1,IF(N96="NON",0,IF(N96="Non Mesuré","",0)))</f>
        <v>1</v>
      </c>
      <c r="W96" s="148">
        <f t="shared" si="238"/>
        <v>3</v>
      </c>
      <c r="X96" s="148"/>
      <c r="Y96" s="148">
        <f t="shared" si="239"/>
        <v>0</v>
      </c>
      <c r="Z96" s="148"/>
      <c r="AA96" s="148">
        <f t="shared" si="240"/>
        <v>3</v>
      </c>
      <c r="AB96" s="148"/>
      <c r="AC96" s="149"/>
      <c r="AD96" s="149"/>
      <c r="AE96" s="150" t="str">
        <f t="shared" si="171"/>
        <v/>
      </c>
      <c r="AF96" s="150"/>
      <c r="AG96" s="150" t="str">
        <f t="shared" si="172"/>
        <v/>
      </c>
      <c r="AH96" s="150"/>
      <c r="AI96" s="150" t="str">
        <f t="shared" si="173"/>
        <v/>
      </c>
      <c r="AJ96" s="151"/>
      <c r="AK96" s="152"/>
      <c r="AL96" s="150"/>
      <c r="AM96" s="150">
        <f t="shared" si="174"/>
        <v>3</v>
      </c>
      <c r="AN96" s="150"/>
      <c r="AO96" s="150">
        <f t="shared" si="175"/>
        <v>0</v>
      </c>
      <c r="AP96" s="150"/>
      <c r="AQ96" s="150">
        <f t="shared" si="176"/>
        <v>3</v>
      </c>
      <c r="AR96" s="151"/>
      <c r="AS96" s="152"/>
      <c r="AT96" s="150"/>
      <c r="AU96" s="150" t="str">
        <f t="shared" si="150"/>
        <v/>
      </c>
      <c r="AV96" s="150"/>
      <c r="AW96" s="150" t="str">
        <f t="shared" si="151"/>
        <v/>
      </c>
      <c r="AX96" s="150"/>
      <c r="AY96" s="150" t="str">
        <f t="shared" si="241"/>
        <v/>
      </c>
      <c r="AZ96" s="151"/>
      <c r="BA96" s="152"/>
      <c r="BB96" s="150"/>
      <c r="BC96" s="150" t="str">
        <f t="shared" si="152"/>
        <v/>
      </c>
      <c r="BD96" s="150"/>
      <c r="BE96" s="150" t="str">
        <f t="shared" si="153"/>
        <v/>
      </c>
      <c r="BF96" s="150"/>
      <c r="BG96" s="150" t="str">
        <f t="shared" si="242"/>
        <v/>
      </c>
      <c r="BH96" s="151"/>
      <c r="BI96" s="152"/>
      <c r="BJ96" s="148"/>
      <c r="BK96" s="150" t="str">
        <f t="shared" si="154"/>
        <v/>
      </c>
      <c r="BL96" s="150"/>
      <c r="BM96" s="150" t="str">
        <f t="shared" si="155"/>
        <v/>
      </c>
      <c r="BN96" s="150"/>
      <c r="BO96" s="150" t="str">
        <f t="shared" si="243"/>
        <v/>
      </c>
      <c r="BP96" s="151"/>
      <c r="BQ96" s="152"/>
      <c r="BR96" s="148"/>
      <c r="BS96" s="150" t="str">
        <f t="shared" si="227"/>
        <v/>
      </c>
      <c r="BT96" s="150"/>
      <c r="BU96" s="150" t="str">
        <f t="shared" si="228"/>
        <v/>
      </c>
      <c r="BV96" s="150"/>
      <c r="BW96" s="150" t="str">
        <f t="shared" si="229"/>
        <v/>
      </c>
      <c r="BX96" s="151"/>
      <c r="BY96" s="152"/>
      <c r="BZ96" s="153"/>
      <c r="CA96" s="150" t="str">
        <f t="shared" si="230"/>
        <v/>
      </c>
      <c r="CB96" s="150"/>
      <c r="CC96" s="150" t="str">
        <f t="shared" si="231"/>
        <v/>
      </c>
      <c r="CD96" s="150"/>
      <c r="CE96" s="150" t="str">
        <f t="shared" si="232"/>
        <v/>
      </c>
      <c r="CF96" s="151"/>
      <c r="CG96" s="147"/>
      <c r="CH96" s="147"/>
      <c r="CI96" s="150" t="str">
        <f t="shared" si="233"/>
        <v/>
      </c>
      <c r="CJ96" s="150"/>
      <c r="CK96" s="150" t="str">
        <f t="shared" si="234"/>
        <v/>
      </c>
      <c r="CL96" s="150"/>
      <c r="CM96" s="150" t="str">
        <f t="shared" si="235"/>
        <v/>
      </c>
      <c r="CN96" s="151"/>
      <c r="CO96" s="147"/>
      <c r="EG96" s="135" t="s">
        <v>47</v>
      </c>
      <c r="EH96" s="154" t="str">
        <f t="shared" si="208"/>
        <v xml:space="preserve">
NR</v>
      </c>
    </row>
    <row r="97" spans="1:138" s="190" customFormat="1" ht="48" customHeight="1" x14ac:dyDescent="0.25">
      <c r="A97" s="144"/>
      <c r="B97" s="144" t="s">
        <v>58</v>
      </c>
      <c r="C97" s="302" t="s">
        <v>209</v>
      </c>
      <c r="D97" s="187" t="s">
        <v>204</v>
      </c>
      <c r="E97" s="144"/>
      <c r="F97" s="137">
        <f>VLOOKUP(H97,Feuil1!A$1:B$5,2,0)</f>
        <v>0.35</v>
      </c>
      <c r="G97" s="144">
        <f t="shared" si="236"/>
        <v>2</v>
      </c>
      <c r="H97" s="291" t="s">
        <v>114</v>
      </c>
      <c r="I97" s="145" t="s">
        <v>223</v>
      </c>
      <c r="J97" s="146">
        <v>56</v>
      </c>
      <c r="K97" s="146">
        <f>IF(J97&lt;&gt;"",MAX(K$1:K96)+1,"")</f>
        <v>81</v>
      </c>
      <c r="L97" s="346" t="s">
        <v>595</v>
      </c>
      <c r="M97" s="347">
        <v>3</v>
      </c>
      <c r="N97" s="348" t="s">
        <v>0</v>
      </c>
      <c r="O97" s="349"/>
      <c r="P97" s="350" t="str">
        <f t="shared" si="200"/>
        <v/>
      </c>
      <c r="Q97" s="346" t="s">
        <v>224</v>
      </c>
      <c r="R97" s="295" t="s">
        <v>69</v>
      </c>
      <c r="S97" s="146"/>
      <c r="U97" s="191">
        <f t="shared" si="237"/>
        <v>3</v>
      </c>
      <c r="V97" s="191">
        <f>IF(N97="OUI",1,IF(N97="NON",0,IF(N97="Non Mesuré","",0)))</f>
        <v>1</v>
      </c>
      <c r="W97" s="191">
        <f t="shared" si="238"/>
        <v>3</v>
      </c>
      <c r="X97" s="191"/>
      <c r="Y97" s="191">
        <f t="shared" si="239"/>
        <v>0</v>
      </c>
      <c r="Z97" s="191"/>
      <c r="AA97" s="191">
        <f t="shared" si="240"/>
        <v>3</v>
      </c>
      <c r="AB97" s="192"/>
      <c r="AC97" s="193"/>
      <c r="AD97" s="193"/>
      <c r="AE97" s="150" t="str">
        <f t="shared" si="171"/>
        <v/>
      </c>
      <c r="AF97" s="150"/>
      <c r="AG97" s="150" t="str">
        <f t="shared" si="172"/>
        <v/>
      </c>
      <c r="AH97" s="150"/>
      <c r="AI97" s="150" t="str">
        <f t="shared" si="173"/>
        <v/>
      </c>
      <c r="AJ97" s="195"/>
      <c r="AK97" s="196"/>
      <c r="AL97" s="194"/>
      <c r="AM97" s="150">
        <f t="shared" si="174"/>
        <v>3</v>
      </c>
      <c r="AN97" s="150"/>
      <c r="AO97" s="150">
        <f t="shared" si="175"/>
        <v>0</v>
      </c>
      <c r="AP97" s="150"/>
      <c r="AQ97" s="150">
        <f t="shared" si="176"/>
        <v>3</v>
      </c>
      <c r="AR97" s="195"/>
      <c r="AS97" s="196"/>
      <c r="AT97" s="194"/>
      <c r="AU97" s="150" t="str">
        <f t="shared" si="150"/>
        <v/>
      </c>
      <c r="AV97" s="150"/>
      <c r="AW97" s="150" t="str">
        <f t="shared" si="151"/>
        <v/>
      </c>
      <c r="AX97" s="150"/>
      <c r="AY97" s="194" t="str">
        <f t="shared" si="241"/>
        <v/>
      </c>
      <c r="AZ97" s="195"/>
      <c r="BA97" s="196"/>
      <c r="BB97" s="194"/>
      <c r="BC97" s="150" t="str">
        <f t="shared" si="152"/>
        <v/>
      </c>
      <c r="BD97" s="150"/>
      <c r="BE97" s="150" t="str">
        <f t="shared" si="153"/>
        <v/>
      </c>
      <c r="BF97" s="150"/>
      <c r="BG97" s="194" t="str">
        <f t="shared" si="242"/>
        <v/>
      </c>
      <c r="BH97" s="195"/>
      <c r="BI97" s="196"/>
      <c r="BJ97" s="191"/>
      <c r="BK97" s="150" t="str">
        <f t="shared" si="154"/>
        <v/>
      </c>
      <c r="BL97" s="150"/>
      <c r="BM97" s="150" t="str">
        <f t="shared" si="155"/>
        <v/>
      </c>
      <c r="BN97" s="150"/>
      <c r="BO97" s="194" t="str">
        <f t="shared" si="243"/>
        <v/>
      </c>
      <c r="BP97" s="195"/>
      <c r="BQ97" s="196"/>
      <c r="BR97" s="191"/>
      <c r="BS97" s="194" t="str">
        <f t="shared" si="227"/>
        <v/>
      </c>
      <c r="BT97" s="194"/>
      <c r="BU97" s="194" t="str">
        <f t="shared" si="228"/>
        <v/>
      </c>
      <c r="BV97" s="194"/>
      <c r="BW97" s="194" t="str">
        <f t="shared" si="229"/>
        <v/>
      </c>
      <c r="BX97" s="195"/>
      <c r="BY97" s="196"/>
      <c r="BZ97" s="197"/>
      <c r="CA97" s="194" t="str">
        <f t="shared" si="230"/>
        <v/>
      </c>
      <c r="CB97" s="194"/>
      <c r="CC97" s="194" t="str">
        <f t="shared" si="231"/>
        <v/>
      </c>
      <c r="CD97" s="194"/>
      <c r="CE97" s="194" t="str">
        <f t="shared" si="232"/>
        <v/>
      </c>
      <c r="CF97" s="195"/>
      <c r="CI97" s="194" t="str">
        <f t="shared" si="233"/>
        <v/>
      </c>
      <c r="CJ97" s="194"/>
      <c r="CK97" s="194" t="str">
        <f t="shared" si="234"/>
        <v/>
      </c>
      <c r="CL97" s="194"/>
      <c r="CM97" s="194" t="str">
        <f t="shared" si="235"/>
        <v/>
      </c>
      <c r="CN97" s="195"/>
      <c r="EG97" s="198" t="s">
        <v>47</v>
      </c>
      <c r="EH97" s="199" t="str">
        <f t="shared" si="208"/>
        <v xml:space="preserve">
Moins de 5 minutes sauf affluence exceptionnelle. Les plats en rupture sont annoncés spontanément, ainsi que les solutions alternatives.
NR</v>
      </c>
    </row>
    <row r="98" spans="1:138" s="165" customFormat="1" ht="18" customHeight="1" x14ac:dyDescent="0.25">
      <c r="A98" s="110"/>
      <c r="B98" s="110"/>
      <c r="C98" s="334" t="s">
        <v>209</v>
      </c>
      <c r="D98" s="201"/>
      <c r="E98" s="110"/>
      <c r="F98" s="137" t="e">
        <f>VLOOKUP(H98,Feuil1!A$1:B$5,2,0)</f>
        <v>#N/A</v>
      </c>
      <c r="G98" s="110"/>
      <c r="H98" s="136"/>
      <c r="I98" s="186"/>
      <c r="J98" s="157"/>
      <c r="K98" s="146" t="str">
        <f>IF(J98&lt;&gt;"",MAX(K$1:K97)+1,"")</f>
        <v/>
      </c>
      <c r="L98" s="187" t="s">
        <v>225</v>
      </c>
      <c r="M98" s="139"/>
      <c r="N98" s="283"/>
      <c r="O98" s="282"/>
      <c r="P98" s="329" t="str">
        <f t="shared" si="200"/>
        <v/>
      </c>
      <c r="Q98" s="188"/>
      <c r="R98" s="188"/>
      <c r="S98" s="157"/>
      <c r="U98" s="158"/>
      <c r="V98" s="158"/>
      <c r="W98" s="158"/>
      <c r="X98" s="158"/>
      <c r="Y98" s="158"/>
      <c r="Z98" s="158"/>
      <c r="AA98" s="158"/>
      <c r="AB98" s="158"/>
      <c r="AC98" s="160"/>
      <c r="AD98" s="160"/>
      <c r="AE98" s="150" t="str">
        <f t="shared" si="171"/>
        <v/>
      </c>
      <c r="AF98" s="150"/>
      <c r="AG98" s="150" t="str">
        <f t="shared" si="172"/>
        <v/>
      </c>
      <c r="AH98" s="150"/>
      <c r="AI98" s="150" t="str">
        <f t="shared" si="173"/>
        <v/>
      </c>
      <c r="AJ98" s="162"/>
      <c r="AK98" s="163"/>
      <c r="AL98" s="161"/>
      <c r="AM98" s="150" t="str">
        <f t="shared" si="174"/>
        <v/>
      </c>
      <c r="AN98" s="150"/>
      <c r="AO98" s="150" t="str">
        <f t="shared" si="175"/>
        <v/>
      </c>
      <c r="AP98" s="150"/>
      <c r="AQ98" s="150" t="str">
        <f t="shared" si="176"/>
        <v/>
      </c>
      <c r="AR98" s="162"/>
      <c r="AS98" s="163"/>
      <c r="AT98" s="161"/>
      <c r="AU98" s="150" t="str">
        <f t="shared" si="150"/>
        <v/>
      </c>
      <c r="AV98" s="150"/>
      <c r="AW98" s="150" t="str">
        <f t="shared" si="151"/>
        <v/>
      </c>
      <c r="AX98" s="150"/>
      <c r="AY98" s="161"/>
      <c r="AZ98" s="162"/>
      <c r="BA98" s="163"/>
      <c r="BB98" s="161"/>
      <c r="BC98" s="150" t="str">
        <f t="shared" si="152"/>
        <v/>
      </c>
      <c r="BD98" s="150"/>
      <c r="BE98" s="150" t="str">
        <f t="shared" si="153"/>
        <v/>
      </c>
      <c r="BF98" s="150"/>
      <c r="BG98" s="161"/>
      <c r="BH98" s="162"/>
      <c r="BI98" s="163"/>
      <c r="BJ98" s="158"/>
      <c r="BK98" s="150" t="str">
        <f t="shared" si="154"/>
        <v/>
      </c>
      <c r="BL98" s="150"/>
      <c r="BM98" s="150" t="str">
        <f t="shared" si="155"/>
        <v/>
      </c>
      <c r="BN98" s="150"/>
      <c r="BO98" s="161"/>
      <c r="BP98" s="162"/>
      <c r="BQ98" s="163"/>
      <c r="BR98" s="158"/>
      <c r="BS98" s="161" t="str">
        <f t="shared" si="227"/>
        <v/>
      </c>
      <c r="BT98" s="161"/>
      <c r="BU98" s="161" t="str">
        <f t="shared" si="228"/>
        <v/>
      </c>
      <c r="BV98" s="161"/>
      <c r="BW98" s="161" t="str">
        <f t="shared" si="229"/>
        <v/>
      </c>
      <c r="BX98" s="162"/>
      <c r="BY98" s="163"/>
      <c r="BZ98" s="164"/>
      <c r="CA98" s="161" t="str">
        <f t="shared" si="230"/>
        <v/>
      </c>
      <c r="CB98" s="161"/>
      <c r="CC98" s="161" t="str">
        <f t="shared" si="231"/>
        <v/>
      </c>
      <c r="CD98" s="161"/>
      <c r="CE98" s="161" t="str">
        <f t="shared" si="232"/>
        <v/>
      </c>
      <c r="CF98" s="162"/>
      <c r="CI98" s="161" t="str">
        <f t="shared" si="233"/>
        <v/>
      </c>
      <c r="CJ98" s="161"/>
      <c r="CK98" s="161" t="str">
        <f t="shared" si="234"/>
        <v/>
      </c>
      <c r="CL98" s="161"/>
      <c r="CM98" s="161" t="str">
        <f t="shared" si="235"/>
        <v/>
      </c>
      <c r="CN98" s="162"/>
      <c r="EG98" s="135" t="s">
        <v>47</v>
      </c>
      <c r="EH98" s="154" t="str">
        <f t="shared" si="208"/>
        <v xml:space="preserve">
</v>
      </c>
    </row>
    <row r="99" spans="1:138" s="190" customFormat="1" ht="36.75" customHeight="1" x14ac:dyDescent="0.25">
      <c r="A99" s="144"/>
      <c r="B99" s="144" t="s">
        <v>66</v>
      </c>
      <c r="C99" s="334" t="s">
        <v>209</v>
      </c>
      <c r="D99" s="187" t="s">
        <v>225</v>
      </c>
      <c r="E99" s="187"/>
      <c r="F99" s="137">
        <f>VLOOKUP(H99,Feuil1!A$1:B$5,2,0)</f>
        <v>0.1</v>
      </c>
      <c r="G99" s="144">
        <f t="shared" ref="G99:G108" si="244">IF(H99="Information et Communication",1,IF(H99="Savoir-faire Savoir-être",2,IF(H99="Confort et hygiène",3,IF(H99="Qualité de la prestation",5,IF(H99="Développement Durable",4)))))</f>
        <v>1</v>
      </c>
      <c r="H99" s="292" t="s">
        <v>59</v>
      </c>
      <c r="I99" s="145" t="s">
        <v>226</v>
      </c>
      <c r="J99" s="146">
        <v>59</v>
      </c>
      <c r="K99" s="146">
        <f>IF(J99&lt;&gt;"",MAX(K$1:K98)+1,"")</f>
        <v>82</v>
      </c>
      <c r="L99" s="339" t="s">
        <v>645</v>
      </c>
      <c r="M99" s="340">
        <v>3</v>
      </c>
      <c r="N99" s="341" t="s">
        <v>0</v>
      </c>
      <c r="O99" s="342"/>
      <c r="P99" s="343" t="str">
        <f t="shared" si="200"/>
        <v/>
      </c>
      <c r="Q99" s="339" t="s">
        <v>227</v>
      </c>
      <c r="R99" s="339" t="s">
        <v>69</v>
      </c>
      <c r="S99" s="146"/>
      <c r="U99" s="148">
        <f t="shared" ref="U99:U108" si="245">M99</f>
        <v>3</v>
      </c>
      <c r="V99" s="148">
        <f t="shared" ref="V99:V108" si="246">IF(N99="OUI",1,IF(N99="NON",0,IF(N99="Non Mesuré","",0)))</f>
        <v>1</v>
      </c>
      <c r="W99" s="148">
        <f t="shared" ref="W99:W108" si="247">IF(N99&lt;&gt;"Non Mesuré",U99*V99,"")</f>
        <v>3</v>
      </c>
      <c r="X99" s="148"/>
      <c r="Y99" s="148">
        <f t="shared" ref="Y99:Y108" si="248">IF(N99="Non Mesuré",U99,0)</f>
        <v>0</v>
      </c>
      <c r="Z99" s="148"/>
      <c r="AA99" s="148">
        <f t="shared" ref="AA99:AA108" si="249">U99-Y99</f>
        <v>3</v>
      </c>
      <c r="AB99" s="148"/>
      <c r="AC99" s="149"/>
      <c r="AD99" s="149"/>
      <c r="AE99" s="150">
        <f t="shared" si="171"/>
        <v>3</v>
      </c>
      <c r="AF99" s="150"/>
      <c r="AG99" s="150">
        <f t="shared" si="172"/>
        <v>0</v>
      </c>
      <c r="AH99" s="150"/>
      <c r="AI99" s="150">
        <f t="shared" si="173"/>
        <v>3</v>
      </c>
      <c r="AJ99" s="151"/>
      <c r="AK99" s="152"/>
      <c r="AL99" s="150"/>
      <c r="AM99" s="150" t="str">
        <f t="shared" si="174"/>
        <v/>
      </c>
      <c r="AN99" s="150"/>
      <c r="AO99" s="150" t="str">
        <f t="shared" si="175"/>
        <v/>
      </c>
      <c r="AP99" s="150"/>
      <c r="AQ99" s="150" t="str">
        <f t="shared" si="176"/>
        <v/>
      </c>
      <c r="AR99" s="151"/>
      <c r="AS99" s="152"/>
      <c r="AT99" s="150"/>
      <c r="AU99" s="150" t="str">
        <f t="shared" si="150"/>
        <v/>
      </c>
      <c r="AV99" s="150"/>
      <c r="AW99" s="150" t="str">
        <f t="shared" si="151"/>
        <v/>
      </c>
      <c r="AX99" s="150"/>
      <c r="AY99" s="150" t="str">
        <f t="shared" ref="AY99:AY108" si="250">IF(G99=3,AA99,"")</f>
        <v/>
      </c>
      <c r="AZ99" s="151"/>
      <c r="BA99" s="152"/>
      <c r="BB99" s="150"/>
      <c r="BC99" s="150" t="str">
        <f t="shared" si="152"/>
        <v/>
      </c>
      <c r="BD99" s="150"/>
      <c r="BE99" s="150" t="str">
        <f t="shared" si="153"/>
        <v/>
      </c>
      <c r="BF99" s="150"/>
      <c r="BG99" s="150" t="str">
        <f t="shared" ref="BG99:BG108" si="251">IF(G99=4,AA99,"")</f>
        <v/>
      </c>
      <c r="BH99" s="151"/>
      <c r="BI99" s="152"/>
      <c r="BJ99" s="148"/>
      <c r="BK99" s="150" t="str">
        <f t="shared" si="154"/>
        <v/>
      </c>
      <c r="BL99" s="150"/>
      <c r="BM99" s="150" t="str">
        <f t="shared" si="155"/>
        <v/>
      </c>
      <c r="BN99" s="150"/>
      <c r="BO99" s="150" t="str">
        <f t="shared" ref="BO99:BO108" si="252">IF(G99=5,AA99,"")</f>
        <v/>
      </c>
      <c r="BP99" s="151"/>
      <c r="BQ99" s="152"/>
      <c r="BR99" s="148"/>
      <c r="BS99" s="150" t="str">
        <f t="shared" si="227"/>
        <v/>
      </c>
      <c r="BT99" s="150"/>
      <c r="BU99" s="150" t="str">
        <f t="shared" si="228"/>
        <v/>
      </c>
      <c r="BV99" s="150"/>
      <c r="BW99" s="150" t="str">
        <f t="shared" si="229"/>
        <v/>
      </c>
      <c r="BX99" s="151"/>
      <c r="BY99" s="152"/>
      <c r="BZ99" s="153"/>
      <c r="CA99" s="150" t="str">
        <f t="shared" si="230"/>
        <v/>
      </c>
      <c r="CB99" s="150"/>
      <c r="CC99" s="150" t="str">
        <f t="shared" si="231"/>
        <v/>
      </c>
      <c r="CD99" s="150"/>
      <c r="CE99" s="150" t="str">
        <f t="shared" si="232"/>
        <v/>
      </c>
      <c r="CF99" s="151"/>
      <c r="CG99" s="147"/>
      <c r="CH99" s="147"/>
      <c r="CI99" s="150" t="str">
        <f t="shared" si="233"/>
        <v/>
      </c>
      <c r="CJ99" s="150"/>
      <c r="CK99" s="150" t="str">
        <f t="shared" si="234"/>
        <v/>
      </c>
      <c r="CL99" s="150"/>
      <c r="CM99" s="150" t="str">
        <f t="shared" si="235"/>
        <v/>
      </c>
      <c r="CN99" s="151"/>
      <c r="CO99" s="147"/>
      <c r="EG99" s="135" t="s">
        <v>47</v>
      </c>
      <c r="EH99" s="154" t="str">
        <f t="shared" si="208"/>
        <v xml:space="preserve">
Tous les supports sont acceptés.
R</v>
      </c>
    </row>
    <row r="100" spans="1:138" s="190" customFormat="1" ht="20.25" customHeight="1" x14ac:dyDescent="0.25">
      <c r="A100" s="144"/>
      <c r="B100" s="144" t="s">
        <v>66</v>
      </c>
      <c r="C100" s="334" t="s">
        <v>209</v>
      </c>
      <c r="D100" s="187" t="s">
        <v>225</v>
      </c>
      <c r="E100" s="187"/>
      <c r="F100" s="137">
        <f>VLOOKUP(H100,Feuil1!A$1:B$5,2,0)</f>
        <v>0.2</v>
      </c>
      <c r="G100" s="144">
        <f t="shared" si="244"/>
        <v>5</v>
      </c>
      <c r="H100" s="292" t="s">
        <v>158</v>
      </c>
      <c r="I100" s="145" t="s">
        <v>226</v>
      </c>
      <c r="J100" s="146">
        <v>59</v>
      </c>
      <c r="K100" s="146">
        <f>IF(J100&lt;&gt;"",MAX(K$1:K99)+1,"")</f>
        <v>83</v>
      </c>
      <c r="L100" s="295" t="s">
        <v>228</v>
      </c>
      <c r="M100" s="344">
        <v>1</v>
      </c>
      <c r="N100" s="297" t="s">
        <v>0</v>
      </c>
      <c r="O100" s="298"/>
      <c r="P100" s="345" t="str">
        <f t="shared" si="200"/>
        <v/>
      </c>
      <c r="Q100" s="295"/>
      <c r="R100" s="295" t="s">
        <v>69</v>
      </c>
      <c r="S100" s="146"/>
      <c r="U100" s="148">
        <f t="shared" si="245"/>
        <v>1</v>
      </c>
      <c r="V100" s="148">
        <f t="shared" si="246"/>
        <v>1</v>
      </c>
      <c r="W100" s="148">
        <f t="shared" si="247"/>
        <v>1</v>
      </c>
      <c r="X100" s="148"/>
      <c r="Y100" s="148">
        <f t="shared" si="248"/>
        <v>0</v>
      </c>
      <c r="Z100" s="148"/>
      <c r="AA100" s="148">
        <f t="shared" si="249"/>
        <v>1</v>
      </c>
      <c r="AB100" s="120"/>
      <c r="AC100" s="185"/>
      <c r="AD100" s="185"/>
      <c r="AE100" s="150" t="str">
        <f t="shared" si="171"/>
        <v/>
      </c>
      <c r="AF100" s="150"/>
      <c r="AG100" s="150" t="str">
        <f t="shared" si="172"/>
        <v/>
      </c>
      <c r="AH100" s="150"/>
      <c r="AI100" s="150" t="str">
        <f t="shared" si="173"/>
        <v/>
      </c>
      <c r="AJ100" s="151"/>
      <c r="AK100" s="152"/>
      <c r="AL100" s="150"/>
      <c r="AM100" s="150" t="str">
        <f t="shared" si="174"/>
        <v/>
      </c>
      <c r="AN100" s="150"/>
      <c r="AO100" s="150" t="str">
        <f t="shared" si="175"/>
        <v/>
      </c>
      <c r="AP100" s="150"/>
      <c r="AQ100" s="150" t="str">
        <f t="shared" si="176"/>
        <v/>
      </c>
      <c r="AR100" s="151"/>
      <c r="AS100" s="152"/>
      <c r="AT100" s="150"/>
      <c r="AU100" s="150" t="str">
        <f t="shared" si="150"/>
        <v/>
      </c>
      <c r="AV100" s="150"/>
      <c r="AW100" s="150" t="str">
        <f t="shared" si="151"/>
        <v/>
      </c>
      <c r="AX100" s="150"/>
      <c r="AY100" s="150" t="str">
        <f t="shared" si="250"/>
        <v/>
      </c>
      <c r="AZ100" s="151"/>
      <c r="BA100" s="152"/>
      <c r="BB100" s="150"/>
      <c r="BC100" s="150" t="str">
        <f t="shared" si="152"/>
        <v/>
      </c>
      <c r="BD100" s="150"/>
      <c r="BE100" s="150" t="str">
        <f t="shared" si="153"/>
        <v/>
      </c>
      <c r="BF100" s="150"/>
      <c r="BG100" s="150" t="str">
        <f t="shared" si="251"/>
        <v/>
      </c>
      <c r="BH100" s="151"/>
      <c r="BI100" s="152"/>
      <c r="BJ100" s="148"/>
      <c r="BK100" s="150">
        <f t="shared" si="154"/>
        <v>1</v>
      </c>
      <c r="BL100" s="150"/>
      <c r="BM100" s="150">
        <f t="shared" si="155"/>
        <v>0</v>
      </c>
      <c r="BN100" s="150"/>
      <c r="BO100" s="150">
        <f t="shared" si="252"/>
        <v>1</v>
      </c>
      <c r="BP100" s="151"/>
      <c r="BQ100" s="152"/>
      <c r="BR100" s="148"/>
      <c r="BS100" s="150" t="str">
        <f t="shared" si="227"/>
        <v/>
      </c>
      <c r="BT100" s="150"/>
      <c r="BU100" s="150" t="str">
        <f t="shared" si="228"/>
        <v/>
      </c>
      <c r="BV100" s="150"/>
      <c r="BW100" s="150" t="str">
        <f t="shared" si="229"/>
        <v/>
      </c>
      <c r="BX100" s="151"/>
      <c r="BY100" s="152"/>
      <c r="BZ100" s="153"/>
      <c r="CA100" s="150" t="str">
        <f t="shared" si="230"/>
        <v/>
      </c>
      <c r="CB100" s="150"/>
      <c r="CC100" s="150" t="str">
        <f t="shared" si="231"/>
        <v/>
      </c>
      <c r="CD100" s="150"/>
      <c r="CE100" s="150" t="str">
        <f t="shared" si="232"/>
        <v/>
      </c>
      <c r="CF100" s="151"/>
      <c r="CG100" s="147"/>
      <c r="CH100" s="147"/>
      <c r="CI100" s="150" t="str">
        <f t="shared" si="233"/>
        <v/>
      </c>
      <c r="CJ100" s="150"/>
      <c r="CK100" s="150" t="str">
        <f t="shared" si="234"/>
        <v/>
      </c>
      <c r="CL100" s="150"/>
      <c r="CM100" s="150" t="str">
        <f t="shared" si="235"/>
        <v/>
      </c>
      <c r="CN100" s="151"/>
      <c r="CO100" s="147"/>
      <c r="EG100" s="135" t="s">
        <v>47</v>
      </c>
      <c r="EH100" s="154" t="str">
        <f t="shared" si="208"/>
        <v xml:space="preserve">
R</v>
      </c>
    </row>
    <row r="101" spans="1:138" s="190" customFormat="1" ht="47.25" customHeight="1" x14ac:dyDescent="0.25">
      <c r="A101" s="144"/>
      <c r="B101" s="144" t="s">
        <v>66</v>
      </c>
      <c r="C101" s="334" t="s">
        <v>209</v>
      </c>
      <c r="D101" s="187" t="s">
        <v>225</v>
      </c>
      <c r="E101" s="187"/>
      <c r="F101" s="137">
        <f>VLOOKUP(H101,Feuil1!A$1:B$5,2,0)</f>
        <v>0.1</v>
      </c>
      <c r="G101" s="144">
        <f t="shared" si="244"/>
        <v>1</v>
      </c>
      <c r="H101" s="291" t="s">
        <v>59</v>
      </c>
      <c r="I101" s="145" t="s">
        <v>229</v>
      </c>
      <c r="J101" s="146">
        <v>54</v>
      </c>
      <c r="K101" s="146">
        <f>IF(J101&lt;&gt;"",MAX(K$1:K100)+1,"")</f>
        <v>84</v>
      </c>
      <c r="L101" s="295" t="s">
        <v>644</v>
      </c>
      <c r="M101" s="344">
        <v>1</v>
      </c>
      <c r="N101" s="297" t="s">
        <v>0</v>
      </c>
      <c r="O101" s="298"/>
      <c r="P101" s="345" t="str">
        <f t="shared" si="200"/>
        <v/>
      </c>
      <c r="Q101" s="295" t="s">
        <v>643</v>
      </c>
      <c r="R101" s="295" t="s">
        <v>69</v>
      </c>
      <c r="S101" s="146"/>
      <c r="U101" s="148">
        <f t="shared" si="245"/>
        <v>1</v>
      </c>
      <c r="V101" s="148">
        <f t="shared" si="246"/>
        <v>1</v>
      </c>
      <c r="W101" s="148">
        <f t="shared" si="247"/>
        <v>1</v>
      </c>
      <c r="X101" s="148"/>
      <c r="Y101" s="148">
        <f t="shared" si="248"/>
        <v>0</v>
      </c>
      <c r="Z101" s="148"/>
      <c r="AA101" s="148">
        <f t="shared" si="249"/>
        <v>1</v>
      </c>
      <c r="AB101" s="120"/>
      <c r="AC101" s="185"/>
      <c r="AD101" s="185"/>
      <c r="AE101" s="150">
        <f t="shared" si="171"/>
        <v>1</v>
      </c>
      <c r="AF101" s="150"/>
      <c r="AG101" s="150">
        <f t="shared" si="172"/>
        <v>0</v>
      </c>
      <c r="AH101" s="150"/>
      <c r="AI101" s="150">
        <f t="shared" si="173"/>
        <v>1</v>
      </c>
      <c r="AJ101" s="151"/>
      <c r="AK101" s="152"/>
      <c r="AL101" s="150"/>
      <c r="AM101" s="150" t="str">
        <f t="shared" si="174"/>
        <v/>
      </c>
      <c r="AN101" s="150"/>
      <c r="AO101" s="150" t="str">
        <f t="shared" si="175"/>
        <v/>
      </c>
      <c r="AP101" s="150"/>
      <c r="AQ101" s="150" t="str">
        <f t="shared" si="176"/>
        <v/>
      </c>
      <c r="AR101" s="151"/>
      <c r="AS101" s="152"/>
      <c r="AT101" s="150"/>
      <c r="AU101" s="150" t="str">
        <f t="shared" si="150"/>
        <v/>
      </c>
      <c r="AV101" s="150"/>
      <c r="AW101" s="150" t="str">
        <f t="shared" si="151"/>
        <v/>
      </c>
      <c r="AX101" s="150"/>
      <c r="AY101" s="150" t="str">
        <f t="shared" si="250"/>
        <v/>
      </c>
      <c r="AZ101" s="151"/>
      <c r="BA101" s="152"/>
      <c r="BB101" s="150"/>
      <c r="BC101" s="150" t="str">
        <f t="shared" si="152"/>
        <v/>
      </c>
      <c r="BD101" s="150"/>
      <c r="BE101" s="150" t="str">
        <f t="shared" si="153"/>
        <v/>
      </c>
      <c r="BF101" s="150"/>
      <c r="BG101" s="150" t="str">
        <f t="shared" si="251"/>
        <v/>
      </c>
      <c r="BH101" s="151"/>
      <c r="BI101" s="152"/>
      <c r="BJ101" s="148"/>
      <c r="BK101" s="150" t="str">
        <f t="shared" si="154"/>
        <v/>
      </c>
      <c r="BL101" s="150"/>
      <c r="BM101" s="150" t="str">
        <f t="shared" si="155"/>
        <v/>
      </c>
      <c r="BN101" s="150"/>
      <c r="BO101" s="150" t="str">
        <f t="shared" si="252"/>
        <v/>
      </c>
      <c r="BP101" s="151"/>
      <c r="BQ101" s="152"/>
      <c r="BR101" s="148"/>
      <c r="BS101" s="150" t="str">
        <f t="shared" si="227"/>
        <v/>
      </c>
      <c r="BT101" s="150"/>
      <c r="BU101" s="150" t="str">
        <f t="shared" si="228"/>
        <v/>
      </c>
      <c r="BV101" s="150"/>
      <c r="BW101" s="150" t="str">
        <f t="shared" si="229"/>
        <v/>
      </c>
      <c r="BX101" s="151"/>
      <c r="BY101" s="152"/>
      <c r="BZ101" s="153"/>
      <c r="CA101" s="150" t="str">
        <f t="shared" si="230"/>
        <v/>
      </c>
      <c r="CB101" s="150"/>
      <c r="CC101" s="150" t="str">
        <f t="shared" si="231"/>
        <v/>
      </c>
      <c r="CD101" s="150"/>
      <c r="CE101" s="150" t="str">
        <f t="shared" si="232"/>
        <v/>
      </c>
      <c r="CF101" s="151"/>
      <c r="CG101" s="147"/>
      <c r="CH101" s="147"/>
      <c r="CI101" s="150" t="str">
        <f t="shared" si="233"/>
        <v/>
      </c>
      <c r="CJ101" s="150"/>
      <c r="CK101" s="150" t="str">
        <f t="shared" si="234"/>
        <v/>
      </c>
      <c r="CL101" s="150"/>
      <c r="CM101" s="150" t="str">
        <f t="shared" si="235"/>
        <v/>
      </c>
      <c r="CN101" s="151"/>
      <c r="CO101" s="147"/>
      <c r="EG101" s="135" t="s">
        <v>47</v>
      </c>
      <c r="EH101" s="154" t="str">
        <f t="shared" si="208"/>
        <v xml:space="preserve">
NM si pas de carte. Prendre en compte également les ardoises, si elles remplacent les cartes (calligraphie, propres et non abîmées, non surchargées ni raturées). Présence des mentions obligatoires (prix net et service compris, cl etc..)  et application de la mention "Fait maison"
R</v>
      </c>
    </row>
    <row r="102" spans="1:138" s="190" customFormat="1" ht="48" customHeight="1" x14ac:dyDescent="0.25">
      <c r="A102" s="144"/>
      <c r="B102" s="144" t="s">
        <v>58</v>
      </c>
      <c r="C102" s="334" t="s">
        <v>209</v>
      </c>
      <c r="D102" s="187" t="s">
        <v>225</v>
      </c>
      <c r="E102" s="187"/>
      <c r="F102" s="137">
        <f>VLOOKUP(H102,Feuil1!A$1:B$5,2,0)</f>
        <v>0.1</v>
      </c>
      <c r="G102" s="144">
        <f t="shared" si="244"/>
        <v>1</v>
      </c>
      <c r="H102" s="291" t="s">
        <v>59</v>
      </c>
      <c r="I102" s="145" t="s">
        <v>229</v>
      </c>
      <c r="J102" s="146">
        <v>54</v>
      </c>
      <c r="K102" s="146">
        <f>IF(J102&lt;&gt;"",MAX(K$1:K101)+1,"")</f>
        <v>85</v>
      </c>
      <c r="L102" s="295" t="s">
        <v>230</v>
      </c>
      <c r="M102" s="344">
        <v>1</v>
      </c>
      <c r="N102" s="297" t="s">
        <v>0</v>
      </c>
      <c r="O102" s="298"/>
      <c r="P102" s="345" t="str">
        <f t="shared" si="200"/>
        <v/>
      </c>
      <c r="Q102" s="295" t="s">
        <v>231</v>
      </c>
      <c r="R102" s="295" t="s">
        <v>69</v>
      </c>
      <c r="S102" s="146"/>
      <c r="U102" s="148">
        <f t="shared" si="245"/>
        <v>1</v>
      </c>
      <c r="V102" s="148">
        <f t="shared" si="246"/>
        <v>1</v>
      </c>
      <c r="W102" s="148">
        <f t="shared" si="247"/>
        <v>1</v>
      </c>
      <c r="X102" s="148"/>
      <c r="Y102" s="148">
        <f t="shared" si="248"/>
        <v>0</v>
      </c>
      <c r="Z102" s="148"/>
      <c r="AA102" s="148">
        <f t="shared" si="249"/>
        <v>1</v>
      </c>
      <c r="AB102" s="148"/>
      <c r="AC102" s="132"/>
      <c r="AD102" s="185"/>
      <c r="AE102" s="150">
        <f t="shared" si="171"/>
        <v>1</v>
      </c>
      <c r="AF102" s="150"/>
      <c r="AG102" s="150">
        <f t="shared" si="172"/>
        <v>0</v>
      </c>
      <c r="AH102" s="150"/>
      <c r="AI102" s="150">
        <f t="shared" si="173"/>
        <v>1</v>
      </c>
      <c r="AJ102" s="151"/>
      <c r="AK102" s="152"/>
      <c r="AL102" s="150"/>
      <c r="AM102" s="150" t="str">
        <f t="shared" si="174"/>
        <v/>
      </c>
      <c r="AN102" s="150"/>
      <c r="AO102" s="150" t="str">
        <f t="shared" si="175"/>
        <v/>
      </c>
      <c r="AP102" s="150"/>
      <c r="AQ102" s="150" t="str">
        <f t="shared" si="176"/>
        <v/>
      </c>
      <c r="AR102" s="151"/>
      <c r="AS102" s="152"/>
      <c r="AT102" s="150"/>
      <c r="AU102" s="150" t="str">
        <f t="shared" si="150"/>
        <v/>
      </c>
      <c r="AV102" s="150"/>
      <c r="AW102" s="150" t="str">
        <f t="shared" si="151"/>
        <v/>
      </c>
      <c r="AX102" s="150"/>
      <c r="AY102" s="150" t="str">
        <f t="shared" si="250"/>
        <v/>
      </c>
      <c r="AZ102" s="151"/>
      <c r="BA102" s="152"/>
      <c r="BB102" s="150"/>
      <c r="BC102" s="150" t="str">
        <f t="shared" si="152"/>
        <v/>
      </c>
      <c r="BD102" s="150"/>
      <c r="BE102" s="150" t="str">
        <f t="shared" si="153"/>
        <v/>
      </c>
      <c r="BF102" s="150"/>
      <c r="BG102" s="150" t="str">
        <f t="shared" si="251"/>
        <v/>
      </c>
      <c r="BH102" s="151"/>
      <c r="BI102" s="152"/>
      <c r="BJ102" s="148"/>
      <c r="BK102" s="150" t="str">
        <f t="shared" si="154"/>
        <v/>
      </c>
      <c r="BL102" s="150"/>
      <c r="BM102" s="150" t="str">
        <f t="shared" si="155"/>
        <v/>
      </c>
      <c r="BN102" s="150"/>
      <c r="BO102" s="150" t="str">
        <f t="shared" si="252"/>
        <v/>
      </c>
      <c r="BP102" s="151"/>
      <c r="BQ102" s="152"/>
      <c r="BR102" s="148"/>
      <c r="BS102" s="150" t="str">
        <f t="shared" si="227"/>
        <v/>
      </c>
      <c r="BT102" s="150"/>
      <c r="BU102" s="150" t="str">
        <f t="shared" si="228"/>
        <v/>
      </c>
      <c r="BV102" s="150"/>
      <c r="BW102" s="150" t="str">
        <f t="shared" si="229"/>
        <v/>
      </c>
      <c r="BX102" s="151"/>
      <c r="BY102" s="152"/>
      <c r="BZ102" s="153"/>
      <c r="CA102" s="150" t="str">
        <f t="shared" si="230"/>
        <v/>
      </c>
      <c r="CB102" s="150"/>
      <c r="CC102" s="150" t="str">
        <f t="shared" si="231"/>
        <v/>
      </c>
      <c r="CD102" s="150"/>
      <c r="CE102" s="150" t="str">
        <f t="shared" si="232"/>
        <v/>
      </c>
      <c r="CF102" s="151"/>
      <c r="CG102" s="147"/>
      <c r="CH102" s="147"/>
      <c r="CI102" s="150" t="str">
        <f t="shared" si="233"/>
        <v/>
      </c>
      <c r="CJ102" s="150"/>
      <c r="CK102" s="150" t="str">
        <f t="shared" si="234"/>
        <v/>
      </c>
      <c r="CL102" s="150"/>
      <c r="CM102" s="150" t="str">
        <f t="shared" si="235"/>
        <v/>
      </c>
      <c r="CN102" s="151"/>
      <c r="CO102" s="147"/>
      <c r="EG102" s="135" t="s">
        <v>47</v>
      </c>
      <c r="EH102" s="154" t="str">
        <f t="shared" si="208"/>
        <v xml:space="preserve">
NM si non existants. La valorisation sur la carte peut être sous forme de : chapitre spécifique, astérisque au regard des plats concernés…
NR</v>
      </c>
    </row>
    <row r="103" spans="1:138" s="190" customFormat="1" ht="69.75" customHeight="1" x14ac:dyDescent="0.25">
      <c r="A103" s="144"/>
      <c r="B103" s="144" t="s">
        <v>66</v>
      </c>
      <c r="C103" s="334" t="s">
        <v>209</v>
      </c>
      <c r="D103" s="187" t="s">
        <v>225</v>
      </c>
      <c r="E103" s="187"/>
      <c r="F103" s="137">
        <f>VLOOKUP(H103,Feuil1!A$1:B$5,2,0)</f>
        <v>0.1</v>
      </c>
      <c r="G103" s="144">
        <f t="shared" si="244"/>
        <v>1</v>
      </c>
      <c r="H103" s="291" t="s">
        <v>59</v>
      </c>
      <c r="I103" s="145" t="s">
        <v>229</v>
      </c>
      <c r="J103" s="146">
        <v>54</v>
      </c>
      <c r="K103" s="146">
        <f>IF(J103&lt;&gt;"",MAX(K$1:K102)+1,"")</f>
        <v>86</v>
      </c>
      <c r="L103" s="295" t="s">
        <v>232</v>
      </c>
      <c r="M103" s="344">
        <v>1</v>
      </c>
      <c r="N103" s="297" t="s">
        <v>0</v>
      </c>
      <c r="O103" s="298"/>
      <c r="P103" s="345" t="str">
        <f t="shared" si="200"/>
        <v/>
      </c>
      <c r="Q103" s="295" t="s">
        <v>231</v>
      </c>
      <c r="R103" s="295" t="s">
        <v>69</v>
      </c>
      <c r="S103" s="146"/>
      <c r="U103" s="148">
        <f t="shared" si="245"/>
        <v>1</v>
      </c>
      <c r="V103" s="148">
        <f t="shared" si="246"/>
        <v>1</v>
      </c>
      <c r="W103" s="148">
        <f t="shared" si="247"/>
        <v>1</v>
      </c>
      <c r="X103" s="148"/>
      <c r="Y103" s="148">
        <f t="shared" si="248"/>
        <v>0</v>
      </c>
      <c r="Z103" s="148"/>
      <c r="AA103" s="148">
        <f t="shared" si="249"/>
        <v>1</v>
      </c>
      <c r="AB103" s="120"/>
      <c r="AC103" s="185"/>
      <c r="AD103" s="185"/>
      <c r="AE103" s="150">
        <f t="shared" si="171"/>
        <v>1</v>
      </c>
      <c r="AF103" s="150"/>
      <c r="AG103" s="150">
        <f t="shared" si="172"/>
        <v>0</v>
      </c>
      <c r="AH103" s="150"/>
      <c r="AI103" s="150">
        <f t="shared" si="173"/>
        <v>1</v>
      </c>
      <c r="AJ103" s="151"/>
      <c r="AK103" s="152"/>
      <c r="AL103" s="150"/>
      <c r="AM103" s="150" t="str">
        <f t="shared" si="174"/>
        <v/>
      </c>
      <c r="AN103" s="150"/>
      <c r="AO103" s="150" t="str">
        <f t="shared" si="175"/>
        <v/>
      </c>
      <c r="AP103" s="150"/>
      <c r="AQ103" s="150" t="str">
        <f t="shared" si="176"/>
        <v/>
      </c>
      <c r="AR103" s="151"/>
      <c r="AS103" s="152"/>
      <c r="AT103" s="150"/>
      <c r="AU103" s="150" t="str">
        <f t="shared" si="150"/>
        <v/>
      </c>
      <c r="AV103" s="150"/>
      <c r="AW103" s="150" t="str">
        <f t="shared" si="151"/>
        <v/>
      </c>
      <c r="AX103" s="150"/>
      <c r="AY103" s="150" t="str">
        <f t="shared" si="250"/>
        <v/>
      </c>
      <c r="AZ103" s="151"/>
      <c r="BA103" s="152"/>
      <c r="BB103" s="150"/>
      <c r="BC103" s="150" t="str">
        <f t="shared" si="152"/>
        <v/>
      </c>
      <c r="BD103" s="150"/>
      <c r="BE103" s="150" t="str">
        <f t="shared" si="153"/>
        <v/>
      </c>
      <c r="BF103" s="150"/>
      <c r="BG103" s="150" t="str">
        <f t="shared" si="251"/>
        <v/>
      </c>
      <c r="BH103" s="151"/>
      <c r="BI103" s="152"/>
      <c r="BJ103" s="148"/>
      <c r="BK103" s="150" t="str">
        <f t="shared" si="154"/>
        <v/>
      </c>
      <c r="BL103" s="150"/>
      <c r="BM103" s="150" t="str">
        <f t="shared" si="155"/>
        <v/>
      </c>
      <c r="BN103" s="150"/>
      <c r="BO103" s="150" t="str">
        <f t="shared" si="252"/>
        <v/>
      </c>
      <c r="BP103" s="151"/>
      <c r="BQ103" s="152"/>
      <c r="BR103" s="148"/>
      <c r="BS103" s="150" t="str">
        <f t="shared" si="227"/>
        <v/>
      </c>
      <c r="BT103" s="150"/>
      <c r="BU103" s="150" t="str">
        <f t="shared" si="228"/>
        <v/>
      </c>
      <c r="BV103" s="150"/>
      <c r="BW103" s="150" t="str">
        <f t="shared" si="229"/>
        <v/>
      </c>
      <c r="BX103" s="151"/>
      <c r="BY103" s="152"/>
      <c r="BZ103" s="153"/>
      <c r="CA103" s="150" t="str">
        <f t="shared" si="230"/>
        <v/>
      </c>
      <c r="CB103" s="150"/>
      <c r="CC103" s="150" t="str">
        <f t="shared" si="231"/>
        <v/>
      </c>
      <c r="CD103" s="150"/>
      <c r="CE103" s="150" t="str">
        <f t="shared" si="232"/>
        <v/>
      </c>
      <c r="CF103" s="151"/>
      <c r="CG103" s="147"/>
      <c r="CH103" s="147"/>
      <c r="CI103" s="150" t="str">
        <f t="shared" si="233"/>
        <v/>
      </c>
      <c r="CJ103" s="150"/>
      <c r="CK103" s="150" t="str">
        <f t="shared" si="234"/>
        <v/>
      </c>
      <c r="CL103" s="150"/>
      <c r="CM103" s="150" t="str">
        <f t="shared" si="235"/>
        <v/>
      </c>
      <c r="CN103" s="151"/>
      <c r="CO103" s="147"/>
      <c r="EG103" s="135" t="s">
        <v>47</v>
      </c>
      <c r="EH103" s="154" t="str">
        <f t="shared" si="208"/>
        <v xml:space="preserve">
NM si non existants. La valorisation sur la carte peut être sous forme de : chapitre spécifique, astérisque au regard des plats concernés…
R</v>
      </c>
    </row>
    <row r="104" spans="1:138" s="190" customFormat="1" ht="35.1" customHeight="1" x14ac:dyDescent="0.25">
      <c r="A104" s="144"/>
      <c r="B104" s="144" t="s">
        <v>58</v>
      </c>
      <c r="C104" s="334" t="s">
        <v>209</v>
      </c>
      <c r="D104" s="187" t="s">
        <v>225</v>
      </c>
      <c r="E104" s="187"/>
      <c r="F104" s="137">
        <f>VLOOKUP(H104,Feuil1!A$1:B$5,2,0)</f>
        <v>0.2</v>
      </c>
      <c r="G104" s="144">
        <f t="shared" si="244"/>
        <v>5</v>
      </c>
      <c r="H104" s="292" t="s">
        <v>158</v>
      </c>
      <c r="I104" s="145" t="s">
        <v>226</v>
      </c>
      <c r="J104" s="146">
        <v>59</v>
      </c>
      <c r="K104" s="146">
        <f>IF(J104&lt;&gt;"",MAX(K$1:K103)+1,"")</f>
        <v>87</v>
      </c>
      <c r="L104" s="295" t="s">
        <v>233</v>
      </c>
      <c r="M104" s="344">
        <v>3</v>
      </c>
      <c r="N104" s="297" t="s">
        <v>0</v>
      </c>
      <c r="O104" s="298"/>
      <c r="P104" s="345" t="str">
        <f t="shared" si="200"/>
        <v/>
      </c>
      <c r="Q104" s="295"/>
      <c r="R104" s="295" t="s">
        <v>69</v>
      </c>
      <c r="S104" s="146"/>
      <c r="U104" s="148">
        <f t="shared" si="245"/>
        <v>3</v>
      </c>
      <c r="V104" s="148">
        <f t="shared" si="246"/>
        <v>1</v>
      </c>
      <c r="W104" s="148">
        <f t="shared" si="247"/>
        <v>3</v>
      </c>
      <c r="X104" s="148"/>
      <c r="Y104" s="148">
        <f t="shared" si="248"/>
        <v>0</v>
      </c>
      <c r="Z104" s="148"/>
      <c r="AA104" s="148">
        <f t="shared" si="249"/>
        <v>3</v>
      </c>
      <c r="AB104" s="120"/>
      <c r="AC104" s="185"/>
      <c r="AD104" s="185"/>
      <c r="AE104" s="150" t="str">
        <f t="shared" si="171"/>
        <v/>
      </c>
      <c r="AF104" s="150"/>
      <c r="AG104" s="150" t="str">
        <f t="shared" si="172"/>
        <v/>
      </c>
      <c r="AH104" s="150"/>
      <c r="AI104" s="150" t="str">
        <f t="shared" si="173"/>
        <v/>
      </c>
      <c r="AJ104" s="151"/>
      <c r="AK104" s="152"/>
      <c r="AL104" s="150"/>
      <c r="AM104" s="150" t="str">
        <f t="shared" si="174"/>
        <v/>
      </c>
      <c r="AN104" s="150"/>
      <c r="AO104" s="150" t="str">
        <f t="shared" si="175"/>
        <v/>
      </c>
      <c r="AP104" s="150"/>
      <c r="AQ104" s="150" t="str">
        <f t="shared" si="176"/>
        <v/>
      </c>
      <c r="AR104" s="151"/>
      <c r="AS104" s="152"/>
      <c r="AT104" s="150"/>
      <c r="AU104" s="150" t="str">
        <f t="shared" si="150"/>
        <v/>
      </c>
      <c r="AV104" s="150"/>
      <c r="AW104" s="150" t="str">
        <f t="shared" si="151"/>
        <v/>
      </c>
      <c r="AX104" s="150"/>
      <c r="AY104" s="150" t="str">
        <f t="shared" si="250"/>
        <v/>
      </c>
      <c r="AZ104" s="151"/>
      <c r="BA104" s="152"/>
      <c r="BB104" s="150"/>
      <c r="BC104" s="150" t="str">
        <f t="shared" si="152"/>
        <v/>
      </c>
      <c r="BD104" s="150"/>
      <c r="BE104" s="150" t="str">
        <f t="shared" si="153"/>
        <v/>
      </c>
      <c r="BF104" s="150"/>
      <c r="BG104" s="150" t="str">
        <f t="shared" si="251"/>
        <v/>
      </c>
      <c r="BH104" s="151"/>
      <c r="BI104" s="152"/>
      <c r="BJ104" s="148"/>
      <c r="BK104" s="150">
        <f t="shared" si="154"/>
        <v>3</v>
      </c>
      <c r="BL104" s="150"/>
      <c r="BM104" s="150">
        <f t="shared" si="155"/>
        <v>0</v>
      </c>
      <c r="BN104" s="150"/>
      <c r="BO104" s="150">
        <f t="shared" si="252"/>
        <v>3</v>
      </c>
      <c r="BP104" s="151"/>
      <c r="BQ104" s="152"/>
      <c r="BR104" s="148"/>
      <c r="BS104" s="150" t="str">
        <f t="shared" si="227"/>
        <v/>
      </c>
      <c r="BT104" s="150"/>
      <c r="BU104" s="150" t="str">
        <f t="shared" si="228"/>
        <v/>
      </c>
      <c r="BV104" s="150"/>
      <c r="BW104" s="150" t="str">
        <f t="shared" si="229"/>
        <v/>
      </c>
      <c r="BX104" s="151"/>
      <c r="BY104" s="152"/>
      <c r="BZ104" s="153"/>
      <c r="CA104" s="150" t="str">
        <f t="shared" si="230"/>
        <v/>
      </c>
      <c r="CB104" s="150"/>
      <c r="CC104" s="150" t="str">
        <f t="shared" si="231"/>
        <v/>
      </c>
      <c r="CD104" s="150"/>
      <c r="CE104" s="150" t="str">
        <f t="shared" si="232"/>
        <v/>
      </c>
      <c r="CF104" s="151"/>
      <c r="CG104" s="147"/>
      <c r="CH104" s="147"/>
      <c r="CI104" s="150" t="str">
        <f t="shared" si="233"/>
        <v/>
      </c>
      <c r="CJ104" s="150"/>
      <c r="CK104" s="150" t="str">
        <f t="shared" si="234"/>
        <v/>
      </c>
      <c r="CL104" s="150"/>
      <c r="CM104" s="150" t="str">
        <f t="shared" si="235"/>
        <v/>
      </c>
      <c r="CN104" s="151"/>
      <c r="CO104" s="147"/>
      <c r="EG104" s="135" t="s">
        <v>47</v>
      </c>
      <c r="EH104" s="154" t="str">
        <f t="shared" si="208"/>
        <v xml:space="preserve">
NR</v>
      </c>
    </row>
    <row r="105" spans="1:138" s="190" customFormat="1" ht="34.5" customHeight="1" x14ac:dyDescent="0.25">
      <c r="A105" s="144"/>
      <c r="B105" s="144" t="s">
        <v>58</v>
      </c>
      <c r="C105" s="334" t="s">
        <v>209</v>
      </c>
      <c r="D105" s="187" t="s">
        <v>225</v>
      </c>
      <c r="E105" s="187"/>
      <c r="F105" s="137">
        <f>VLOOKUP(H105,Feuil1!A$1:B$5,2,0)</f>
        <v>0.2</v>
      </c>
      <c r="G105" s="144">
        <f t="shared" si="244"/>
        <v>5</v>
      </c>
      <c r="H105" s="292" t="s">
        <v>158</v>
      </c>
      <c r="I105" s="145" t="s">
        <v>226</v>
      </c>
      <c r="J105" s="146">
        <v>59</v>
      </c>
      <c r="K105" s="146">
        <f>IF(J105&lt;&gt;"",MAX(K$1:K104)+1,"")</f>
        <v>88</v>
      </c>
      <c r="L105" s="295" t="s">
        <v>596</v>
      </c>
      <c r="M105" s="344">
        <v>3</v>
      </c>
      <c r="N105" s="297" t="s">
        <v>0</v>
      </c>
      <c r="O105" s="298"/>
      <c r="P105" s="345" t="str">
        <f t="shared" si="200"/>
        <v/>
      </c>
      <c r="Q105" s="295"/>
      <c r="R105" s="295" t="s">
        <v>69</v>
      </c>
      <c r="S105" s="146"/>
      <c r="U105" s="148">
        <f t="shared" si="245"/>
        <v>3</v>
      </c>
      <c r="V105" s="148">
        <f t="shared" si="246"/>
        <v>1</v>
      </c>
      <c r="W105" s="148">
        <f t="shared" si="247"/>
        <v>3</v>
      </c>
      <c r="X105" s="148"/>
      <c r="Y105" s="148">
        <f t="shared" si="248"/>
        <v>0</v>
      </c>
      <c r="Z105" s="148"/>
      <c r="AA105" s="148">
        <f t="shared" si="249"/>
        <v>3</v>
      </c>
      <c r="AB105" s="120"/>
      <c r="AC105" s="185"/>
      <c r="AD105" s="185"/>
      <c r="AE105" s="150" t="str">
        <f t="shared" si="171"/>
        <v/>
      </c>
      <c r="AF105" s="150"/>
      <c r="AG105" s="150" t="str">
        <f t="shared" si="172"/>
        <v/>
      </c>
      <c r="AH105" s="150"/>
      <c r="AI105" s="150" t="str">
        <f t="shared" si="173"/>
        <v/>
      </c>
      <c r="AJ105" s="151"/>
      <c r="AK105" s="152"/>
      <c r="AL105" s="150"/>
      <c r="AM105" s="150" t="str">
        <f t="shared" si="174"/>
        <v/>
      </c>
      <c r="AN105" s="150"/>
      <c r="AO105" s="150" t="str">
        <f t="shared" si="175"/>
        <v/>
      </c>
      <c r="AP105" s="150"/>
      <c r="AQ105" s="150" t="str">
        <f t="shared" si="176"/>
        <v/>
      </c>
      <c r="AR105" s="151"/>
      <c r="AS105" s="152"/>
      <c r="AT105" s="150"/>
      <c r="AU105" s="150" t="str">
        <f t="shared" si="150"/>
        <v/>
      </c>
      <c r="AV105" s="150"/>
      <c r="AW105" s="150" t="str">
        <f t="shared" si="151"/>
        <v/>
      </c>
      <c r="AX105" s="150"/>
      <c r="AY105" s="150" t="str">
        <f t="shared" si="250"/>
        <v/>
      </c>
      <c r="AZ105" s="151"/>
      <c r="BA105" s="152"/>
      <c r="BB105" s="150"/>
      <c r="BC105" s="150" t="str">
        <f t="shared" si="152"/>
        <v/>
      </c>
      <c r="BD105" s="150"/>
      <c r="BE105" s="150" t="str">
        <f t="shared" si="153"/>
        <v/>
      </c>
      <c r="BF105" s="150"/>
      <c r="BG105" s="150" t="str">
        <f t="shared" si="251"/>
        <v/>
      </c>
      <c r="BH105" s="151"/>
      <c r="BI105" s="152"/>
      <c r="BJ105" s="148"/>
      <c r="BK105" s="150">
        <f t="shared" si="154"/>
        <v>3</v>
      </c>
      <c r="BL105" s="150"/>
      <c r="BM105" s="150">
        <f t="shared" si="155"/>
        <v>0</v>
      </c>
      <c r="BN105" s="150"/>
      <c r="BO105" s="150">
        <f t="shared" si="252"/>
        <v>3</v>
      </c>
      <c r="BP105" s="151"/>
      <c r="BQ105" s="152"/>
      <c r="BR105" s="148"/>
      <c r="BS105" s="150" t="str">
        <f t="shared" si="227"/>
        <v/>
      </c>
      <c r="BT105" s="150"/>
      <c r="BU105" s="150" t="str">
        <f t="shared" si="228"/>
        <v/>
      </c>
      <c r="BV105" s="150"/>
      <c r="BW105" s="150" t="str">
        <f t="shared" si="229"/>
        <v/>
      </c>
      <c r="BX105" s="151"/>
      <c r="BY105" s="152"/>
      <c r="BZ105" s="153"/>
      <c r="CA105" s="150" t="str">
        <f t="shared" si="230"/>
        <v/>
      </c>
      <c r="CB105" s="150"/>
      <c r="CC105" s="150" t="str">
        <f t="shared" si="231"/>
        <v/>
      </c>
      <c r="CD105" s="150"/>
      <c r="CE105" s="150" t="str">
        <f t="shared" si="232"/>
        <v/>
      </c>
      <c r="CF105" s="151"/>
      <c r="CG105" s="147"/>
      <c r="CH105" s="147"/>
      <c r="CI105" s="150" t="str">
        <f t="shared" si="233"/>
        <v/>
      </c>
      <c r="CJ105" s="150"/>
      <c r="CK105" s="150" t="str">
        <f t="shared" si="234"/>
        <v/>
      </c>
      <c r="CL105" s="150"/>
      <c r="CM105" s="150" t="str">
        <f t="shared" si="235"/>
        <v/>
      </c>
      <c r="CN105" s="151"/>
      <c r="CO105" s="147"/>
      <c r="EG105" s="135" t="s">
        <v>47</v>
      </c>
      <c r="EH105" s="154" t="str">
        <f t="shared" si="208"/>
        <v xml:space="preserve">
NR</v>
      </c>
    </row>
    <row r="106" spans="1:138" s="190" customFormat="1" ht="33" customHeight="1" x14ac:dyDescent="0.25">
      <c r="A106" s="144"/>
      <c r="B106" s="144" t="s">
        <v>58</v>
      </c>
      <c r="C106" s="302" t="s">
        <v>209</v>
      </c>
      <c r="D106" s="187" t="s">
        <v>225</v>
      </c>
      <c r="E106" s="110"/>
      <c r="F106" s="137">
        <f>VLOOKUP(H106,Feuil1!A$1:B$5,2,0)</f>
        <v>0.2</v>
      </c>
      <c r="G106" s="144">
        <f t="shared" si="244"/>
        <v>5</v>
      </c>
      <c r="H106" s="292" t="s">
        <v>158</v>
      </c>
      <c r="I106" s="145" t="s">
        <v>226</v>
      </c>
      <c r="J106" s="146">
        <v>59</v>
      </c>
      <c r="K106" s="146">
        <f>IF(J106&lt;&gt;"",MAX(K$1:K105)+1,"")</f>
        <v>89</v>
      </c>
      <c r="L106" s="324" t="s">
        <v>638</v>
      </c>
      <c r="M106" s="344">
        <v>3</v>
      </c>
      <c r="N106" s="297" t="s">
        <v>0</v>
      </c>
      <c r="O106" s="298"/>
      <c r="P106" s="345" t="str">
        <f t="shared" si="200"/>
        <v/>
      </c>
      <c r="Q106" s="295"/>
      <c r="R106" s="361" t="s">
        <v>69</v>
      </c>
      <c r="S106" s="146"/>
      <c r="U106" s="191">
        <f t="shared" si="245"/>
        <v>3</v>
      </c>
      <c r="V106" s="191">
        <f t="shared" si="246"/>
        <v>1</v>
      </c>
      <c r="W106" s="191">
        <f t="shared" si="247"/>
        <v>3</v>
      </c>
      <c r="X106" s="191"/>
      <c r="Y106" s="191">
        <f t="shared" si="248"/>
        <v>0</v>
      </c>
      <c r="Z106" s="191"/>
      <c r="AA106" s="191">
        <f t="shared" si="249"/>
        <v>3</v>
      </c>
      <c r="AB106" s="191"/>
      <c r="AC106" s="200"/>
      <c r="AD106" s="200"/>
      <c r="AE106" s="150" t="str">
        <f t="shared" si="171"/>
        <v/>
      </c>
      <c r="AF106" s="150"/>
      <c r="AG106" s="150" t="str">
        <f t="shared" si="172"/>
        <v/>
      </c>
      <c r="AH106" s="150"/>
      <c r="AI106" s="150" t="str">
        <f t="shared" si="173"/>
        <v/>
      </c>
      <c r="AJ106" s="195"/>
      <c r="AK106" s="196"/>
      <c r="AL106" s="194"/>
      <c r="AM106" s="150" t="str">
        <f t="shared" si="174"/>
        <v/>
      </c>
      <c r="AN106" s="150"/>
      <c r="AO106" s="150" t="str">
        <f t="shared" si="175"/>
        <v/>
      </c>
      <c r="AP106" s="150"/>
      <c r="AQ106" s="150" t="str">
        <f t="shared" si="176"/>
        <v/>
      </c>
      <c r="AR106" s="195"/>
      <c r="AS106" s="196"/>
      <c r="AT106" s="194"/>
      <c r="AU106" s="150" t="str">
        <f t="shared" si="150"/>
        <v/>
      </c>
      <c r="AV106" s="150"/>
      <c r="AW106" s="150" t="str">
        <f t="shared" si="151"/>
        <v/>
      </c>
      <c r="AX106" s="150"/>
      <c r="AY106" s="194" t="str">
        <f t="shared" si="250"/>
        <v/>
      </c>
      <c r="AZ106" s="195"/>
      <c r="BA106" s="196"/>
      <c r="BB106" s="194"/>
      <c r="BC106" s="150" t="str">
        <f t="shared" si="152"/>
        <v/>
      </c>
      <c r="BD106" s="150"/>
      <c r="BE106" s="150" t="str">
        <f t="shared" si="153"/>
        <v/>
      </c>
      <c r="BF106" s="150"/>
      <c r="BG106" s="194" t="str">
        <f t="shared" si="251"/>
        <v/>
      </c>
      <c r="BH106" s="195"/>
      <c r="BI106" s="196"/>
      <c r="BJ106" s="191"/>
      <c r="BK106" s="150">
        <f t="shared" si="154"/>
        <v>3</v>
      </c>
      <c r="BL106" s="150"/>
      <c r="BM106" s="150">
        <f t="shared" si="155"/>
        <v>0</v>
      </c>
      <c r="BN106" s="150"/>
      <c r="BO106" s="194">
        <f t="shared" si="252"/>
        <v>3</v>
      </c>
      <c r="BP106" s="195"/>
      <c r="BQ106" s="196"/>
      <c r="BR106" s="191"/>
      <c r="BS106" s="194" t="str">
        <f t="shared" si="227"/>
        <v/>
      </c>
      <c r="BT106" s="194"/>
      <c r="BU106" s="194" t="str">
        <f t="shared" si="228"/>
        <v/>
      </c>
      <c r="BV106" s="194"/>
      <c r="BW106" s="194" t="str">
        <f t="shared" si="229"/>
        <v/>
      </c>
      <c r="BX106" s="195"/>
      <c r="BY106" s="196"/>
      <c r="BZ106" s="197"/>
      <c r="CA106" s="194" t="str">
        <f t="shared" si="230"/>
        <v/>
      </c>
      <c r="CB106" s="194"/>
      <c r="CC106" s="194" t="str">
        <f t="shared" si="231"/>
        <v/>
      </c>
      <c r="CD106" s="194"/>
      <c r="CE106" s="194" t="str">
        <f t="shared" si="232"/>
        <v/>
      </c>
      <c r="CF106" s="195"/>
      <c r="CI106" s="194" t="str">
        <f t="shared" si="233"/>
        <v/>
      </c>
      <c r="CJ106" s="194"/>
      <c r="CK106" s="194" t="str">
        <f t="shared" si="234"/>
        <v/>
      </c>
      <c r="CL106" s="194"/>
      <c r="CM106" s="194" t="str">
        <f t="shared" si="235"/>
        <v/>
      </c>
      <c r="CN106" s="195"/>
      <c r="EG106" s="198" t="s">
        <v>47</v>
      </c>
      <c r="EH106" s="199" t="str">
        <f t="shared" si="208"/>
        <v xml:space="preserve">
NR</v>
      </c>
    </row>
    <row r="107" spans="1:138" s="190" customFormat="1" ht="32.25" customHeight="1" x14ac:dyDescent="0.25">
      <c r="A107" s="144"/>
      <c r="B107" s="144" t="s">
        <v>66</v>
      </c>
      <c r="C107" s="334" t="s">
        <v>209</v>
      </c>
      <c r="D107" s="187" t="s">
        <v>225</v>
      </c>
      <c r="F107" s="137">
        <f>VLOOKUP(H107,Feuil1!A$1:B$5,2,0)</f>
        <v>0.1</v>
      </c>
      <c r="G107" s="144">
        <f t="shared" si="244"/>
        <v>1</v>
      </c>
      <c r="H107" s="291" t="s">
        <v>59</v>
      </c>
      <c r="I107" s="145" t="s">
        <v>234</v>
      </c>
      <c r="J107" s="146">
        <v>75</v>
      </c>
      <c r="K107" s="146">
        <f>IF(J107&lt;&gt;"",MAX(K$1:K106)+1,"")</f>
        <v>90</v>
      </c>
      <c r="L107" s="295" t="s">
        <v>234</v>
      </c>
      <c r="M107" s="344">
        <v>3</v>
      </c>
      <c r="N107" s="297" t="s">
        <v>0</v>
      </c>
      <c r="O107" s="298"/>
      <c r="P107" s="345" t="str">
        <f t="shared" si="200"/>
        <v/>
      </c>
      <c r="Q107" s="295" t="s">
        <v>564</v>
      </c>
      <c r="R107" s="295" t="s">
        <v>69</v>
      </c>
      <c r="S107" s="146"/>
      <c r="U107" s="148">
        <f t="shared" si="245"/>
        <v>3</v>
      </c>
      <c r="V107" s="148">
        <f t="shared" si="246"/>
        <v>1</v>
      </c>
      <c r="W107" s="148">
        <f t="shared" si="247"/>
        <v>3</v>
      </c>
      <c r="X107" s="148"/>
      <c r="Y107" s="148">
        <f t="shared" si="248"/>
        <v>0</v>
      </c>
      <c r="Z107" s="148"/>
      <c r="AA107" s="148">
        <f t="shared" si="249"/>
        <v>3</v>
      </c>
      <c r="AB107" s="148"/>
      <c r="AC107" s="149"/>
      <c r="AD107" s="149"/>
      <c r="AE107" s="150">
        <f t="shared" si="171"/>
        <v>3</v>
      </c>
      <c r="AF107" s="150"/>
      <c r="AG107" s="150">
        <f t="shared" si="172"/>
        <v>0</v>
      </c>
      <c r="AH107" s="150"/>
      <c r="AI107" s="150">
        <f t="shared" si="173"/>
        <v>3</v>
      </c>
      <c r="AJ107" s="151"/>
      <c r="AK107" s="152"/>
      <c r="AL107" s="150"/>
      <c r="AM107" s="150" t="str">
        <f t="shared" si="174"/>
        <v/>
      </c>
      <c r="AN107" s="150"/>
      <c r="AO107" s="150" t="str">
        <f t="shared" si="175"/>
        <v/>
      </c>
      <c r="AP107" s="150"/>
      <c r="AQ107" s="150" t="str">
        <f t="shared" si="176"/>
        <v/>
      </c>
      <c r="AR107" s="151"/>
      <c r="AS107" s="152"/>
      <c r="AT107" s="150"/>
      <c r="AU107" s="150" t="str">
        <f t="shared" si="150"/>
        <v/>
      </c>
      <c r="AV107" s="150"/>
      <c r="AW107" s="150" t="str">
        <f t="shared" si="151"/>
        <v/>
      </c>
      <c r="AX107" s="150"/>
      <c r="AY107" s="150" t="str">
        <f t="shared" si="250"/>
        <v/>
      </c>
      <c r="AZ107" s="151"/>
      <c r="BA107" s="152"/>
      <c r="BB107" s="150"/>
      <c r="BC107" s="150" t="str">
        <f t="shared" si="152"/>
        <v/>
      </c>
      <c r="BD107" s="150"/>
      <c r="BE107" s="150" t="str">
        <f t="shared" si="153"/>
        <v/>
      </c>
      <c r="BF107" s="150"/>
      <c r="BG107" s="150" t="str">
        <f t="shared" si="251"/>
        <v/>
      </c>
      <c r="BH107" s="151"/>
      <c r="BI107" s="152"/>
      <c r="BJ107" s="148"/>
      <c r="BK107" s="150" t="str">
        <f t="shared" si="154"/>
        <v/>
      </c>
      <c r="BL107" s="150"/>
      <c r="BM107" s="150" t="str">
        <f t="shared" si="155"/>
        <v/>
      </c>
      <c r="BN107" s="150"/>
      <c r="BO107" s="150" t="str">
        <f t="shared" si="252"/>
        <v/>
      </c>
      <c r="BP107" s="151"/>
      <c r="BQ107" s="152"/>
      <c r="BR107" s="148"/>
      <c r="BS107" s="150" t="str">
        <f t="shared" si="227"/>
        <v/>
      </c>
      <c r="BT107" s="150"/>
      <c r="BU107" s="150" t="str">
        <f t="shared" si="228"/>
        <v/>
      </c>
      <c r="BV107" s="150"/>
      <c r="BW107" s="150" t="str">
        <f t="shared" si="229"/>
        <v/>
      </c>
      <c r="BX107" s="151"/>
      <c r="BY107" s="152"/>
      <c r="BZ107" s="153"/>
      <c r="CA107" s="150" t="str">
        <f t="shared" si="230"/>
        <v/>
      </c>
      <c r="CB107" s="150"/>
      <c r="CC107" s="150" t="str">
        <f t="shared" si="231"/>
        <v/>
      </c>
      <c r="CD107" s="150"/>
      <c r="CE107" s="150" t="str">
        <f t="shared" si="232"/>
        <v/>
      </c>
      <c r="CF107" s="151"/>
      <c r="CG107" s="147"/>
      <c r="CH107" s="147"/>
      <c r="CI107" s="150" t="str">
        <f t="shared" si="233"/>
        <v/>
      </c>
      <c r="CJ107" s="150"/>
      <c r="CK107" s="150" t="str">
        <f t="shared" si="234"/>
        <v/>
      </c>
      <c r="CL107" s="150"/>
      <c r="CM107" s="150" t="str">
        <f t="shared" si="235"/>
        <v/>
      </c>
      <c r="CN107" s="151"/>
      <c r="CO107" s="147"/>
      <c r="EG107" s="135" t="s">
        <v>47</v>
      </c>
      <c r="EH107" s="154" t="str">
        <f t="shared" si="208"/>
        <v xml:space="preserve">
La langue étrangère correspond au bassin touristique émetteur
R</v>
      </c>
    </row>
    <row r="108" spans="1:138" s="190" customFormat="1" ht="30" customHeight="1" x14ac:dyDescent="0.25">
      <c r="B108" s="113" t="s">
        <v>66</v>
      </c>
      <c r="C108" s="330" t="s">
        <v>275</v>
      </c>
      <c r="D108" s="187" t="s">
        <v>225</v>
      </c>
      <c r="E108" s="113"/>
      <c r="F108" s="113">
        <v>0.1</v>
      </c>
      <c r="G108" s="113">
        <f t="shared" si="244"/>
        <v>1</v>
      </c>
      <c r="H108" s="291" t="s">
        <v>59</v>
      </c>
      <c r="I108" s="145" t="s">
        <v>234</v>
      </c>
      <c r="J108" s="146">
        <v>107</v>
      </c>
      <c r="K108" s="146">
        <f>IF(J108&lt;&gt;"",MAX(K$1:K107)+1,"")</f>
        <v>91</v>
      </c>
      <c r="L108" s="346" t="s">
        <v>563</v>
      </c>
      <c r="M108" s="347">
        <v>3</v>
      </c>
      <c r="N108" s="348" t="s">
        <v>0</v>
      </c>
      <c r="O108" s="350"/>
      <c r="P108" s="350" t="str">
        <f t="shared" si="200"/>
        <v/>
      </c>
      <c r="Q108" s="346" t="s">
        <v>625</v>
      </c>
      <c r="R108" s="346" t="s">
        <v>69</v>
      </c>
      <c r="S108" s="291"/>
      <c r="U108" s="148">
        <f t="shared" si="245"/>
        <v>3</v>
      </c>
      <c r="V108" s="148">
        <f t="shared" si="246"/>
        <v>1</v>
      </c>
      <c r="W108" s="148">
        <f t="shared" si="247"/>
        <v>3</v>
      </c>
      <c r="X108" s="148"/>
      <c r="Y108" s="148">
        <f t="shared" si="248"/>
        <v>0</v>
      </c>
      <c r="Z108" s="148"/>
      <c r="AA108" s="148">
        <f t="shared" si="249"/>
        <v>3</v>
      </c>
      <c r="AB108" s="148"/>
      <c r="AC108" s="149"/>
      <c r="AD108" s="149"/>
      <c r="AE108" s="150">
        <f t="shared" si="171"/>
        <v>3</v>
      </c>
      <c r="AF108" s="150"/>
      <c r="AG108" s="150">
        <f t="shared" si="172"/>
        <v>0</v>
      </c>
      <c r="AH108" s="150"/>
      <c r="AI108" s="150">
        <f t="shared" si="173"/>
        <v>3</v>
      </c>
      <c r="AJ108" s="151"/>
      <c r="AK108" s="152"/>
      <c r="AL108" s="150"/>
      <c r="AM108" s="150" t="str">
        <f t="shared" si="174"/>
        <v/>
      </c>
      <c r="AN108" s="150"/>
      <c r="AO108" s="150" t="str">
        <f t="shared" si="175"/>
        <v/>
      </c>
      <c r="AP108" s="150"/>
      <c r="AQ108" s="150" t="str">
        <f t="shared" si="176"/>
        <v/>
      </c>
      <c r="AR108" s="151"/>
      <c r="AS108" s="152"/>
      <c r="AT108" s="150"/>
      <c r="AU108" s="150" t="str">
        <f t="shared" si="150"/>
        <v/>
      </c>
      <c r="AV108" s="150"/>
      <c r="AW108" s="150" t="str">
        <f t="shared" si="151"/>
        <v/>
      </c>
      <c r="AX108" s="150"/>
      <c r="AY108" s="150" t="str">
        <f t="shared" si="250"/>
        <v/>
      </c>
      <c r="AZ108" s="151"/>
      <c r="BA108" s="152"/>
      <c r="BB108" s="150"/>
      <c r="BC108" s="150" t="str">
        <f t="shared" si="152"/>
        <v/>
      </c>
      <c r="BD108" s="150"/>
      <c r="BE108" s="150" t="str">
        <f t="shared" si="153"/>
        <v/>
      </c>
      <c r="BF108" s="150"/>
      <c r="BG108" s="150" t="str">
        <f t="shared" si="251"/>
        <v/>
      </c>
      <c r="BH108" s="151"/>
      <c r="BI108" s="152"/>
      <c r="BJ108" s="148"/>
      <c r="BK108" s="150" t="str">
        <f t="shared" si="154"/>
        <v/>
      </c>
      <c r="BL108" s="150"/>
      <c r="BM108" s="150" t="str">
        <f t="shared" si="155"/>
        <v/>
      </c>
      <c r="BN108" s="150"/>
      <c r="BO108" s="150" t="str">
        <f t="shared" si="252"/>
        <v/>
      </c>
      <c r="BP108" s="151"/>
      <c r="BQ108" s="152"/>
      <c r="BR108" s="148"/>
      <c r="BS108" s="150" t="str">
        <f t="shared" si="227"/>
        <v/>
      </c>
      <c r="BT108" s="150"/>
      <c r="BU108" s="150" t="str">
        <f t="shared" si="228"/>
        <v/>
      </c>
      <c r="BV108" s="150"/>
      <c r="BW108" s="150" t="str">
        <f t="shared" si="229"/>
        <v/>
      </c>
      <c r="BX108" s="151"/>
      <c r="BY108" s="152"/>
      <c r="BZ108" s="153"/>
      <c r="CA108" s="150" t="str">
        <f t="shared" si="230"/>
        <v/>
      </c>
      <c r="CB108" s="150"/>
      <c r="CC108" s="150" t="str">
        <f t="shared" si="231"/>
        <v/>
      </c>
      <c r="CD108" s="150"/>
      <c r="CE108" s="150" t="str">
        <f t="shared" si="232"/>
        <v/>
      </c>
      <c r="CF108" s="151"/>
      <c r="CG108" s="147"/>
      <c r="CH108" s="147"/>
      <c r="CI108" s="150" t="str">
        <f t="shared" si="233"/>
        <v/>
      </c>
      <c r="CJ108" s="150"/>
      <c r="CK108" s="150" t="str">
        <f t="shared" si="234"/>
        <v/>
      </c>
      <c r="CL108" s="150"/>
      <c r="CM108" s="150" t="str">
        <f t="shared" si="235"/>
        <v/>
      </c>
      <c r="CN108" s="151"/>
      <c r="CO108" s="147"/>
      <c r="EF108" s="154" t="s">
        <v>47</v>
      </c>
      <c r="EG108" s="154" t="str">
        <f t="shared" ref="EG108" si="253">CONCATENATE(Q108,EF108,R108,EF108,B108)</f>
        <v>Bonus- indiquer NM si non vérifié
Constat visuel
R</v>
      </c>
    </row>
    <row r="109" spans="1:138" s="141" customFormat="1" ht="18" customHeight="1" x14ac:dyDescent="0.25">
      <c r="A109" s="110"/>
      <c r="B109" s="110"/>
      <c r="C109" s="334" t="s">
        <v>209</v>
      </c>
      <c r="D109" s="328"/>
      <c r="F109" s="137" t="e">
        <f>VLOOKUP(H109,Feuil1!A$1:B$5,2,0)</f>
        <v>#N/A</v>
      </c>
      <c r="G109" s="110"/>
      <c r="H109" s="136"/>
      <c r="I109" s="186"/>
      <c r="J109" s="157"/>
      <c r="K109" s="146" t="str">
        <f>IF(J109&lt;&gt;"",MAX(K$1:K108)+1,"")</f>
        <v/>
      </c>
      <c r="L109" s="187" t="s">
        <v>235</v>
      </c>
      <c r="M109" s="139"/>
      <c r="N109" s="283"/>
      <c r="O109" s="282"/>
      <c r="P109" s="329" t="str">
        <f t="shared" si="200"/>
        <v/>
      </c>
      <c r="Q109" s="188"/>
      <c r="R109" s="188"/>
      <c r="S109" s="157"/>
      <c r="U109" s="158"/>
      <c r="V109" s="158"/>
      <c r="W109" s="158"/>
      <c r="X109" s="158"/>
      <c r="Y109" s="158"/>
      <c r="Z109" s="158"/>
      <c r="AA109" s="158"/>
      <c r="AB109" s="158"/>
      <c r="AC109" s="160"/>
      <c r="AD109" s="160"/>
      <c r="AE109" s="150" t="str">
        <f t="shared" si="171"/>
        <v/>
      </c>
      <c r="AF109" s="150"/>
      <c r="AG109" s="150" t="str">
        <f t="shared" si="172"/>
        <v/>
      </c>
      <c r="AH109" s="150"/>
      <c r="AI109" s="150" t="str">
        <f t="shared" si="173"/>
        <v/>
      </c>
      <c r="AJ109" s="162"/>
      <c r="AK109" s="163"/>
      <c r="AL109" s="161"/>
      <c r="AM109" s="150" t="str">
        <f t="shared" si="174"/>
        <v/>
      </c>
      <c r="AN109" s="150"/>
      <c r="AO109" s="150" t="str">
        <f t="shared" si="175"/>
        <v/>
      </c>
      <c r="AP109" s="150"/>
      <c r="AQ109" s="150" t="str">
        <f t="shared" si="176"/>
        <v/>
      </c>
      <c r="AR109" s="162"/>
      <c r="AS109" s="163"/>
      <c r="AT109" s="161"/>
      <c r="AU109" s="150" t="str">
        <f t="shared" si="150"/>
        <v/>
      </c>
      <c r="AV109" s="150"/>
      <c r="AW109" s="150" t="str">
        <f t="shared" si="151"/>
        <v/>
      </c>
      <c r="AX109" s="150"/>
      <c r="AY109" s="161"/>
      <c r="AZ109" s="162"/>
      <c r="BA109" s="163"/>
      <c r="BB109" s="161"/>
      <c r="BC109" s="150" t="str">
        <f t="shared" si="152"/>
        <v/>
      </c>
      <c r="BD109" s="150"/>
      <c r="BE109" s="150" t="str">
        <f t="shared" si="153"/>
        <v/>
      </c>
      <c r="BF109" s="150"/>
      <c r="BG109" s="161"/>
      <c r="BH109" s="162"/>
      <c r="BI109" s="163"/>
      <c r="BJ109" s="158"/>
      <c r="BK109" s="150" t="str">
        <f t="shared" si="154"/>
        <v/>
      </c>
      <c r="BL109" s="150"/>
      <c r="BM109" s="150" t="str">
        <f t="shared" si="155"/>
        <v/>
      </c>
      <c r="BN109" s="150"/>
      <c r="BO109" s="161"/>
      <c r="BP109" s="162"/>
      <c r="BQ109" s="163"/>
      <c r="BR109" s="158"/>
      <c r="BS109" s="161" t="str">
        <f t="shared" si="227"/>
        <v/>
      </c>
      <c r="BT109" s="161"/>
      <c r="BU109" s="161" t="str">
        <f t="shared" si="228"/>
        <v/>
      </c>
      <c r="BV109" s="161"/>
      <c r="BW109" s="161" t="str">
        <f t="shared" si="229"/>
        <v/>
      </c>
      <c r="BX109" s="162"/>
      <c r="BY109" s="163"/>
      <c r="BZ109" s="164"/>
      <c r="CA109" s="161" t="str">
        <f t="shared" si="230"/>
        <v/>
      </c>
      <c r="CB109" s="161"/>
      <c r="CC109" s="161" t="str">
        <f t="shared" si="231"/>
        <v/>
      </c>
      <c r="CD109" s="161"/>
      <c r="CE109" s="161" t="str">
        <f t="shared" si="232"/>
        <v/>
      </c>
      <c r="CF109" s="162"/>
      <c r="CG109" s="165"/>
      <c r="CH109" s="165"/>
      <c r="CI109" s="161" t="str">
        <f t="shared" si="233"/>
        <v/>
      </c>
      <c r="CJ109" s="161"/>
      <c r="CK109" s="161" t="str">
        <f t="shared" si="234"/>
        <v/>
      </c>
      <c r="CL109" s="161"/>
      <c r="CM109" s="161" t="str">
        <f t="shared" si="235"/>
        <v/>
      </c>
      <c r="CN109" s="162"/>
      <c r="CO109" s="165"/>
      <c r="EG109" s="135" t="s">
        <v>47</v>
      </c>
      <c r="EH109" s="154" t="str">
        <f t="shared" si="208"/>
        <v xml:space="preserve">
</v>
      </c>
    </row>
    <row r="110" spans="1:138" s="190" customFormat="1" ht="39" customHeight="1" x14ac:dyDescent="0.25">
      <c r="A110" s="144"/>
      <c r="B110" s="144" t="s">
        <v>58</v>
      </c>
      <c r="C110" s="334" t="s">
        <v>209</v>
      </c>
      <c r="D110" s="187" t="s">
        <v>235</v>
      </c>
      <c r="F110" s="137">
        <f>VLOOKUP(H110,Feuil1!A$1:B$5,2,0)</f>
        <v>0.35</v>
      </c>
      <c r="G110" s="144">
        <f>IF(H110="Information et Communication",1,IF(H110="Savoir-faire Savoir-être",2,IF(H110="Confort et hygiène",3,IF(H110="Qualité de la prestation",5,IF(H110="Développement Durable",4)))))</f>
        <v>2</v>
      </c>
      <c r="H110" s="291" t="s">
        <v>114</v>
      </c>
      <c r="I110" s="145" t="s">
        <v>223</v>
      </c>
      <c r="J110" s="146">
        <v>56</v>
      </c>
      <c r="K110" s="146">
        <f>IF(J110&lt;&gt;"",MAX(K$1:K109)+1,"")</f>
        <v>92</v>
      </c>
      <c r="L110" s="339" t="s">
        <v>236</v>
      </c>
      <c r="M110" s="340">
        <v>3</v>
      </c>
      <c r="N110" s="341" t="s">
        <v>0</v>
      </c>
      <c r="O110" s="342"/>
      <c r="P110" s="343" t="str">
        <f t="shared" si="200"/>
        <v/>
      </c>
      <c r="Q110" s="339" t="s">
        <v>237</v>
      </c>
      <c r="R110" s="295" t="s">
        <v>69</v>
      </c>
      <c r="S110" s="146"/>
      <c r="U110" s="148">
        <f>M110</f>
        <v>3</v>
      </c>
      <c r="V110" s="148">
        <f>IF(N110="OUI",1,IF(N110="NON",0,IF(N110="Non Mesuré","",0)))</f>
        <v>1</v>
      </c>
      <c r="W110" s="148">
        <f>IF(N110&lt;&gt;"Non Mesuré",U110*V110,"")</f>
        <v>3</v>
      </c>
      <c r="X110" s="148"/>
      <c r="Y110" s="148">
        <f>IF(N110="Non Mesuré",U110,0)</f>
        <v>0</v>
      </c>
      <c r="Z110" s="148"/>
      <c r="AA110" s="148">
        <f>U110-Y110</f>
        <v>3</v>
      </c>
      <c r="AB110" s="148"/>
      <c r="AC110" s="149"/>
      <c r="AD110" s="149"/>
      <c r="AE110" s="150" t="str">
        <f t="shared" si="171"/>
        <v/>
      </c>
      <c r="AF110" s="150"/>
      <c r="AG110" s="150" t="str">
        <f t="shared" si="172"/>
        <v/>
      </c>
      <c r="AH110" s="150"/>
      <c r="AI110" s="150" t="str">
        <f t="shared" si="173"/>
        <v/>
      </c>
      <c r="AJ110" s="151"/>
      <c r="AK110" s="152"/>
      <c r="AL110" s="150"/>
      <c r="AM110" s="150">
        <f t="shared" si="174"/>
        <v>3</v>
      </c>
      <c r="AN110" s="150"/>
      <c r="AO110" s="150">
        <f t="shared" si="175"/>
        <v>0</v>
      </c>
      <c r="AP110" s="150"/>
      <c r="AQ110" s="150">
        <f t="shared" si="176"/>
        <v>3</v>
      </c>
      <c r="AR110" s="151"/>
      <c r="AS110" s="152"/>
      <c r="AT110" s="150"/>
      <c r="AU110" s="150" t="str">
        <f t="shared" si="150"/>
        <v/>
      </c>
      <c r="AV110" s="150"/>
      <c r="AW110" s="150" t="str">
        <f t="shared" si="151"/>
        <v/>
      </c>
      <c r="AX110" s="150"/>
      <c r="AY110" s="150" t="str">
        <f>IF(G110=3,AA110,"")</f>
        <v/>
      </c>
      <c r="AZ110" s="151"/>
      <c r="BA110" s="152"/>
      <c r="BB110" s="150"/>
      <c r="BC110" s="150" t="str">
        <f t="shared" si="152"/>
        <v/>
      </c>
      <c r="BD110" s="150"/>
      <c r="BE110" s="150" t="str">
        <f t="shared" si="153"/>
        <v/>
      </c>
      <c r="BF110" s="150"/>
      <c r="BG110" s="150" t="str">
        <f>IF(G110=4,AA110,"")</f>
        <v/>
      </c>
      <c r="BH110" s="151"/>
      <c r="BI110" s="152"/>
      <c r="BJ110" s="148"/>
      <c r="BK110" s="150" t="str">
        <f t="shared" si="154"/>
        <v/>
      </c>
      <c r="BL110" s="150"/>
      <c r="BM110" s="150" t="str">
        <f t="shared" si="155"/>
        <v/>
      </c>
      <c r="BN110" s="150"/>
      <c r="BO110" s="150" t="str">
        <f>IF(G110=5,AA110,"")</f>
        <v/>
      </c>
      <c r="BP110" s="151"/>
      <c r="BQ110" s="152"/>
      <c r="BR110" s="148"/>
      <c r="BS110" s="150" t="str">
        <f t="shared" si="227"/>
        <v/>
      </c>
      <c r="BT110" s="150"/>
      <c r="BU110" s="150" t="str">
        <f t="shared" si="228"/>
        <v/>
      </c>
      <c r="BV110" s="150"/>
      <c r="BW110" s="150" t="str">
        <f t="shared" si="229"/>
        <v/>
      </c>
      <c r="BX110" s="151"/>
      <c r="BY110" s="152"/>
      <c r="BZ110" s="153"/>
      <c r="CA110" s="150" t="str">
        <f t="shared" si="230"/>
        <v/>
      </c>
      <c r="CB110" s="150"/>
      <c r="CC110" s="150" t="str">
        <f t="shared" si="231"/>
        <v/>
      </c>
      <c r="CD110" s="150"/>
      <c r="CE110" s="150" t="str">
        <f t="shared" si="232"/>
        <v/>
      </c>
      <c r="CF110" s="151"/>
      <c r="CG110" s="147"/>
      <c r="CH110" s="147"/>
      <c r="CI110" s="150" t="str">
        <f t="shared" si="233"/>
        <v/>
      </c>
      <c r="CJ110" s="150"/>
      <c r="CK110" s="150" t="str">
        <f t="shared" si="234"/>
        <v/>
      </c>
      <c r="CL110" s="150"/>
      <c r="CM110" s="150" t="str">
        <f t="shared" si="235"/>
        <v/>
      </c>
      <c r="CN110" s="151"/>
      <c r="CO110" s="147"/>
      <c r="EG110" s="135" t="s">
        <v>47</v>
      </c>
      <c r="EH110" s="154" t="str">
        <f t="shared" si="208"/>
        <v xml:space="preserve">
Interrogation sur la cuisson des viandes, proposition d'une boisson...
NR</v>
      </c>
    </row>
    <row r="111" spans="1:138" s="190" customFormat="1" ht="57" customHeight="1" x14ac:dyDescent="0.25">
      <c r="A111" s="144"/>
      <c r="B111" s="144" t="s">
        <v>58</v>
      </c>
      <c r="C111" s="334" t="s">
        <v>209</v>
      </c>
      <c r="D111" s="187" t="s">
        <v>235</v>
      </c>
      <c r="F111" s="137">
        <f>VLOOKUP(H111,Feuil1!A$1:B$5,2,0)</f>
        <v>0.35</v>
      </c>
      <c r="G111" s="144">
        <f>IF(H111="Information et Communication",1,IF(H111="Savoir-faire Savoir-être",2,IF(H111="Confort et hygiène",3,IF(H111="Qualité de la prestation",5,IF(H111="Développement Durable",4)))))</f>
        <v>2</v>
      </c>
      <c r="H111" s="291" t="s">
        <v>114</v>
      </c>
      <c r="I111" s="145" t="s">
        <v>238</v>
      </c>
      <c r="J111" s="146">
        <v>55</v>
      </c>
      <c r="K111" s="146">
        <f>IF(J111&lt;&gt;"",MAX(K$1:K110)+1,"")</f>
        <v>93</v>
      </c>
      <c r="L111" s="295" t="s">
        <v>239</v>
      </c>
      <c r="M111" s="344">
        <v>3</v>
      </c>
      <c r="N111" s="297" t="s">
        <v>0</v>
      </c>
      <c r="O111" s="298"/>
      <c r="P111" s="345" t="str">
        <f t="shared" si="200"/>
        <v/>
      </c>
      <c r="Q111" s="295" t="s">
        <v>240</v>
      </c>
      <c r="R111" s="295" t="s">
        <v>69</v>
      </c>
      <c r="S111" s="146"/>
      <c r="U111" s="148">
        <f>M111</f>
        <v>3</v>
      </c>
      <c r="V111" s="148">
        <f>IF(N111="OUI",1,IF(N111="NON",0,IF(N111="Non Mesuré","",0)))</f>
        <v>1</v>
      </c>
      <c r="W111" s="148">
        <f>IF(N111&lt;&gt;"Non Mesuré",U111*V111,"")</f>
        <v>3</v>
      </c>
      <c r="X111" s="148"/>
      <c r="Y111" s="148">
        <f>IF(N111="Non Mesuré",U111,0)</f>
        <v>0</v>
      </c>
      <c r="Z111" s="148"/>
      <c r="AA111" s="148">
        <f>U111-Y111</f>
        <v>3</v>
      </c>
      <c r="AB111" s="120"/>
      <c r="AC111" s="185"/>
      <c r="AD111" s="185"/>
      <c r="AE111" s="150" t="str">
        <f t="shared" si="171"/>
        <v/>
      </c>
      <c r="AF111" s="150"/>
      <c r="AG111" s="150" t="str">
        <f t="shared" si="172"/>
        <v/>
      </c>
      <c r="AH111" s="150"/>
      <c r="AI111" s="150" t="str">
        <f t="shared" si="173"/>
        <v/>
      </c>
      <c r="AJ111" s="151"/>
      <c r="AK111" s="152"/>
      <c r="AL111" s="150"/>
      <c r="AM111" s="150">
        <f t="shared" si="174"/>
        <v>3</v>
      </c>
      <c r="AN111" s="150"/>
      <c r="AO111" s="150">
        <f t="shared" si="175"/>
        <v>0</v>
      </c>
      <c r="AP111" s="150"/>
      <c r="AQ111" s="150">
        <f t="shared" si="176"/>
        <v>3</v>
      </c>
      <c r="AR111" s="151"/>
      <c r="AS111" s="152"/>
      <c r="AT111" s="150"/>
      <c r="AU111" s="150" t="str">
        <f t="shared" si="150"/>
        <v/>
      </c>
      <c r="AV111" s="150"/>
      <c r="AW111" s="150" t="str">
        <f t="shared" si="151"/>
        <v/>
      </c>
      <c r="AX111" s="150"/>
      <c r="AY111" s="150" t="str">
        <f>IF(G111=3,AA111,"")</f>
        <v/>
      </c>
      <c r="AZ111" s="151"/>
      <c r="BA111" s="152"/>
      <c r="BB111" s="150"/>
      <c r="BC111" s="150" t="str">
        <f t="shared" si="152"/>
        <v/>
      </c>
      <c r="BD111" s="150"/>
      <c r="BE111" s="150" t="str">
        <f t="shared" si="153"/>
        <v/>
      </c>
      <c r="BF111" s="150"/>
      <c r="BG111" s="150" t="str">
        <f>IF(G111=4,AA111,"")</f>
        <v/>
      </c>
      <c r="BH111" s="151"/>
      <c r="BI111" s="152"/>
      <c r="BJ111" s="148"/>
      <c r="BK111" s="150" t="str">
        <f t="shared" si="154"/>
        <v/>
      </c>
      <c r="BL111" s="150"/>
      <c r="BM111" s="150" t="str">
        <f t="shared" si="155"/>
        <v/>
      </c>
      <c r="BN111" s="150"/>
      <c r="BO111" s="150" t="str">
        <f>IF(G111=5,AA111,"")</f>
        <v/>
      </c>
      <c r="BP111" s="151"/>
      <c r="BQ111" s="152"/>
      <c r="BR111" s="148"/>
      <c r="BS111" s="150" t="str">
        <f t="shared" si="227"/>
        <v/>
      </c>
      <c r="BT111" s="150"/>
      <c r="BU111" s="150" t="str">
        <f t="shared" si="228"/>
        <v/>
      </c>
      <c r="BV111" s="150"/>
      <c r="BW111" s="150" t="str">
        <f t="shared" si="229"/>
        <v/>
      </c>
      <c r="BX111" s="151"/>
      <c r="BY111" s="152"/>
      <c r="BZ111" s="153"/>
      <c r="CA111" s="150" t="str">
        <f t="shared" si="230"/>
        <v/>
      </c>
      <c r="CB111" s="150"/>
      <c r="CC111" s="150" t="str">
        <f t="shared" si="231"/>
        <v/>
      </c>
      <c r="CD111" s="150"/>
      <c r="CE111" s="150" t="str">
        <f t="shared" si="232"/>
        <v/>
      </c>
      <c r="CF111" s="151"/>
      <c r="CG111" s="147"/>
      <c r="CH111" s="147"/>
      <c r="CI111" s="150" t="str">
        <f t="shared" si="233"/>
        <v/>
      </c>
      <c r="CJ111" s="150"/>
      <c r="CK111" s="150" t="str">
        <f t="shared" si="234"/>
        <v/>
      </c>
      <c r="CL111" s="150"/>
      <c r="CM111" s="150" t="str">
        <f t="shared" si="235"/>
        <v/>
      </c>
      <c r="CN111" s="151"/>
      <c r="CO111" s="147"/>
      <c r="EG111" s="135" t="s">
        <v>47</v>
      </c>
      <c r="EH111" s="154" t="str">
        <f t="shared" si="208"/>
        <v xml:space="preserve">
Si méconnaissance ou impossibilité de réponse, l'aide peut être sollicitée auprès d'un autre membre du personnel. L'auditeur pose au moins une question sur l'origine ou la confection d'un plat, sur les vins proposés.
NR</v>
      </c>
    </row>
    <row r="112" spans="1:138" s="190" customFormat="1" ht="48.75" customHeight="1" x14ac:dyDescent="0.25">
      <c r="A112" s="144"/>
      <c r="B112" s="144" t="s">
        <v>58</v>
      </c>
      <c r="C112" s="334" t="s">
        <v>209</v>
      </c>
      <c r="D112" s="187" t="s">
        <v>235</v>
      </c>
      <c r="E112" s="187"/>
      <c r="F112" s="137">
        <f>VLOOKUP(H112,Feuil1!A$1:B$5,2,0)</f>
        <v>0.35</v>
      </c>
      <c r="G112" s="144">
        <f>IF(H112="Information et Communication",1,IF(H112="Savoir-faire Savoir-être",2,IF(H112="Confort et hygiène",3,IF(H112="Qualité de la prestation",5,IF(H112="Développement Durable",4)))))</f>
        <v>2</v>
      </c>
      <c r="H112" s="291" t="s">
        <v>114</v>
      </c>
      <c r="I112" s="145" t="s">
        <v>241</v>
      </c>
      <c r="J112" s="146">
        <v>57</v>
      </c>
      <c r="K112" s="146">
        <f>IF(J112&lt;&gt;"",MAX(K$1:K111)+1,"")</f>
        <v>94</v>
      </c>
      <c r="L112" s="295" t="s">
        <v>242</v>
      </c>
      <c r="M112" s="344">
        <v>3</v>
      </c>
      <c r="N112" s="297" t="s">
        <v>0</v>
      </c>
      <c r="O112" s="298"/>
      <c r="P112" s="345" t="str">
        <f t="shared" si="200"/>
        <v/>
      </c>
      <c r="Q112" s="295" t="s">
        <v>243</v>
      </c>
      <c r="R112" s="295" t="s">
        <v>69</v>
      </c>
      <c r="S112" s="146"/>
      <c r="U112" s="148">
        <f>M112</f>
        <v>3</v>
      </c>
      <c r="V112" s="148">
        <f>IF(N112="OUI",1,IF(N112="NON",0,IF(N112="Non Mesuré","",0)))</f>
        <v>1</v>
      </c>
      <c r="W112" s="148">
        <f>IF(N112&lt;&gt;"Non Mesuré",U112*V112,"")</f>
        <v>3</v>
      </c>
      <c r="X112" s="148"/>
      <c r="Y112" s="148">
        <f>IF(N112="Non Mesuré",U112,0)</f>
        <v>0</v>
      </c>
      <c r="Z112" s="148"/>
      <c r="AA112" s="148">
        <f>U112-Y112</f>
        <v>3</v>
      </c>
      <c r="AB112" s="148"/>
      <c r="AC112" s="149"/>
      <c r="AD112" s="149"/>
      <c r="AE112" s="150" t="str">
        <f t="shared" si="171"/>
        <v/>
      </c>
      <c r="AF112" s="150"/>
      <c r="AG112" s="150" t="str">
        <f t="shared" si="172"/>
        <v/>
      </c>
      <c r="AH112" s="150"/>
      <c r="AI112" s="150" t="str">
        <f t="shared" si="173"/>
        <v/>
      </c>
      <c r="AJ112" s="151"/>
      <c r="AK112" s="152"/>
      <c r="AL112" s="150"/>
      <c r="AM112" s="150">
        <f t="shared" si="174"/>
        <v>3</v>
      </c>
      <c r="AN112" s="150"/>
      <c r="AO112" s="150">
        <f t="shared" si="175"/>
        <v>0</v>
      </c>
      <c r="AP112" s="150"/>
      <c r="AQ112" s="150">
        <f t="shared" si="176"/>
        <v>3</v>
      </c>
      <c r="AR112" s="151"/>
      <c r="AS112" s="152"/>
      <c r="AT112" s="150"/>
      <c r="AU112" s="150" t="str">
        <f t="shared" si="150"/>
        <v/>
      </c>
      <c r="AV112" s="150"/>
      <c r="AW112" s="150" t="str">
        <f t="shared" si="151"/>
        <v/>
      </c>
      <c r="AX112" s="150"/>
      <c r="AY112" s="150" t="str">
        <f>IF(G112=3,AA112,"")</f>
        <v/>
      </c>
      <c r="AZ112" s="151"/>
      <c r="BA112" s="152"/>
      <c r="BB112" s="150"/>
      <c r="BC112" s="150" t="str">
        <f t="shared" si="152"/>
        <v/>
      </c>
      <c r="BD112" s="150"/>
      <c r="BE112" s="150" t="str">
        <f t="shared" si="153"/>
        <v/>
      </c>
      <c r="BF112" s="150"/>
      <c r="BG112" s="150" t="str">
        <f>IF(G112=4,AA112,"")</f>
        <v/>
      </c>
      <c r="BH112" s="151"/>
      <c r="BI112" s="152"/>
      <c r="BJ112" s="148"/>
      <c r="BK112" s="150" t="str">
        <f t="shared" si="154"/>
        <v/>
      </c>
      <c r="BL112" s="150"/>
      <c r="BM112" s="150" t="str">
        <f t="shared" si="155"/>
        <v/>
      </c>
      <c r="BN112" s="150"/>
      <c r="BO112" s="150" t="str">
        <f>IF(G112=5,AA112,"")</f>
        <v/>
      </c>
      <c r="BP112" s="151"/>
      <c r="BQ112" s="152"/>
      <c r="BR112" s="148"/>
      <c r="BS112" s="150" t="str">
        <f t="shared" si="227"/>
        <v/>
      </c>
      <c r="BT112" s="150"/>
      <c r="BU112" s="150" t="str">
        <f t="shared" si="228"/>
        <v/>
      </c>
      <c r="BV112" s="150"/>
      <c r="BW112" s="150" t="str">
        <f t="shared" si="229"/>
        <v/>
      </c>
      <c r="BX112" s="151"/>
      <c r="BY112" s="152"/>
      <c r="BZ112" s="153"/>
      <c r="CA112" s="150" t="str">
        <f t="shared" si="230"/>
        <v/>
      </c>
      <c r="CB112" s="150"/>
      <c r="CC112" s="150" t="str">
        <f t="shared" si="231"/>
        <v/>
      </c>
      <c r="CD112" s="150"/>
      <c r="CE112" s="150" t="str">
        <f t="shared" si="232"/>
        <v/>
      </c>
      <c r="CF112" s="151"/>
      <c r="CG112" s="147"/>
      <c r="CH112" s="147"/>
      <c r="CI112" s="150" t="str">
        <f t="shared" si="233"/>
        <v/>
      </c>
      <c r="CJ112" s="150"/>
      <c r="CK112" s="150" t="str">
        <f t="shared" si="234"/>
        <v/>
      </c>
      <c r="CL112" s="150"/>
      <c r="CM112" s="150" t="str">
        <f t="shared" si="235"/>
        <v/>
      </c>
      <c r="CN112" s="151"/>
      <c r="CO112" s="147"/>
      <c r="EG112" s="135" t="s">
        <v>47</v>
      </c>
      <c r="EH112" s="154" t="str">
        <f t="shared" si="208"/>
        <v xml:space="preserve">
L'auditeur vérifie le bon respect de la cuisson de la viande. Si absence de viande, l'auditeur formule une demande du type : changement de garniture, temps de préparation, etc.
NR</v>
      </c>
    </row>
    <row r="113" spans="1:138" s="190" customFormat="1" ht="39.75" customHeight="1" x14ac:dyDescent="0.25">
      <c r="A113" s="144"/>
      <c r="B113" s="144" t="s">
        <v>58</v>
      </c>
      <c r="C113" s="334" t="s">
        <v>209</v>
      </c>
      <c r="D113" s="187" t="s">
        <v>235</v>
      </c>
      <c r="E113" s="187"/>
      <c r="F113" s="137">
        <f>VLOOKUP(H113,Feuil1!A$1:B$5,2,0)</f>
        <v>0.35</v>
      </c>
      <c r="G113" s="144">
        <f>IF(H113="Information et Communication",1,IF(H113="Savoir-faire Savoir-être",2,IF(H113="Confort et hygiène",3,IF(H113="Qualité de la prestation",5,IF(H113="Développement Durable",4)))))</f>
        <v>2</v>
      </c>
      <c r="H113" s="291" t="s">
        <v>114</v>
      </c>
      <c r="I113" s="145" t="s">
        <v>223</v>
      </c>
      <c r="J113" s="146">
        <v>56</v>
      </c>
      <c r="K113" s="146">
        <f>IF(J113&lt;&gt;"",MAX(K$1:K112)+1,"")</f>
        <v>95</v>
      </c>
      <c r="L113" s="346" t="s">
        <v>244</v>
      </c>
      <c r="M113" s="347">
        <v>3</v>
      </c>
      <c r="N113" s="348" t="s">
        <v>0</v>
      </c>
      <c r="O113" s="349"/>
      <c r="P113" s="350" t="str">
        <f t="shared" si="200"/>
        <v/>
      </c>
      <c r="Q113" s="346"/>
      <c r="R113" s="295" t="s">
        <v>69</v>
      </c>
      <c r="S113" s="146"/>
      <c r="U113" s="148">
        <f>M113</f>
        <v>3</v>
      </c>
      <c r="V113" s="148">
        <f>IF(N113="OUI",1,IF(N113="NON",0,IF(N113="Non Mesuré","",0)))</f>
        <v>1</v>
      </c>
      <c r="W113" s="148">
        <f>IF(N113&lt;&gt;"Non Mesuré",U113*V113,"")</f>
        <v>3</v>
      </c>
      <c r="X113" s="148"/>
      <c r="Y113" s="148">
        <f>IF(N113="Non Mesuré",U113,0)</f>
        <v>0</v>
      </c>
      <c r="Z113" s="148"/>
      <c r="AA113" s="148">
        <f>U113-Y113</f>
        <v>3</v>
      </c>
      <c r="AB113" s="148"/>
      <c r="AC113" s="149"/>
      <c r="AD113" s="149"/>
      <c r="AE113" s="150" t="str">
        <f t="shared" si="171"/>
        <v/>
      </c>
      <c r="AF113" s="150"/>
      <c r="AG113" s="150" t="str">
        <f t="shared" si="172"/>
        <v/>
      </c>
      <c r="AH113" s="150"/>
      <c r="AI113" s="150" t="str">
        <f t="shared" si="173"/>
        <v/>
      </c>
      <c r="AJ113" s="151"/>
      <c r="AK113" s="152"/>
      <c r="AL113" s="150"/>
      <c r="AM113" s="150">
        <f t="shared" si="174"/>
        <v>3</v>
      </c>
      <c r="AN113" s="150"/>
      <c r="AO113" s="150">
        <f t="shared" si="175"/>
        <v>0</v>
      </c>
      <c r="AP113" s="150"/>
      <c r="AQ113" s="150">
        <f t="shared" si="176"/>
        <v>3</v>
      </c>
      <c r="AR113" s="151"/>
      <c r="AS113" s="152"/>
      <c r="AT113" s="150"/>
      <c r="AU113" s="150" t="str">
        <f t="shared" si="150"/>
        <v/>
      </c>
      <c r="AV113" s="150"/>
      <c r="AW113" s="150" t="str">
        <f t="shared" si="151"/>
        <v/>
      </c>
      <c r="AX113" s="150"/>
      <c r="AY113" s="150" t="str">
        <f>IF(G113=3,AA113,"")</f>
        <v/>
      </c>
      <c r="AZ113" s="151"/>
      <c r="BA113" s="152"/>
      <c r="BB113" s="150"/>
      <c r="BC113" s="150" t="str">
        <f t="shared" si="152"/>
        <v/>
      </c>
      <c r="BD113" s="150"/>
      <c r="BE113" s="150" t="str">
        <f t="shared" si="153"/>
        <v/>
      </c>
      <c r="BF113" s="150"/>
      <c r="BG113" s="150" t="str">
        <f>IF(G113=4,AA113,"")</f>
        <v/>
      </c>
      <c r="BH113" s="151"/>
      <c r="BI113" s="152"/>
      <c r="BJ113" s="148"/>
      <c r="BK113" s="150" t="str">
        <f t="shared" si="154"/>
        <v/>
      </c>
      <c r="BL113" s="150"/>
      <c r="BM113" s="150" t="str">
        <f t="shared" si="155"/>
        <v/>
      </c>
      <c r="BN113" s="150"/>
      <c r="BO113" s="150" t="str">
        <f>IF(G113=5,AA113,"")</f>
        <v/>
      </c>
      <c r="BP113" s="151"/>
      <c r="BQ113" s="152"/>
      <c r="BR113" s="148"/>
      <c r="BS113" s="150" t="str">
        <f t="shared" si="227"/>
        <v/>
      </c>
      <c r="BT113" s="150"/>
      <c r="BU113" s="150" t="str">
        <f t="shared" si="228"/>
        <v/>
      </c>
      <c r="BV113" s="150"/>
      <c r="BW113" s="150" t="str">
        <f t="shared" si="229"/>
        <v/>
      </c>
      <c r="BX113" s="151"/>
      <c r="BY113" s="152"/>
      <c r="BZ113" s="153"/>
      <c r="CA113" s="150" t="str">
        <f t="shared" si="230"/>
        <v/>
      </c>
      <c r="CB113" s="150"/>
      <c r="CC113" s="150" t="str">
        <f t="shared" si="231"/>
        <v/>
      </c>
      <c r="CD113" s="150"/>
      <c r="CE113" s="150" t="str">
        <f t="shared" si="232"/>
        <v/>
      </c>
      <c r="CF113" s="151"/>
      <c r="CG113" s="147"/>
      <c r="CH113" s="147"/>
      <c r="CI113" s="150" t="str">
        <f t="shared" si="233"/>
        <v/>
      </c>
      <c r="CJ113" s="150"/>
      <c r="CK113" s="150" t="str">
        <f t="shared" si="234"/>
        <v/>
      </c>
      <c r="CL113" s="150"/>
      <c r="CM113" s="150" t="str">
        <f t="shared" si="235"/>
        <v/>
      </c>
      <c r="CN113" s="151"/>
      <c r="CO113" s="147"/>
      <c r="EG113" s="135" t="s">
        <v>47</v>
      </c>
      <c r="EH113" s="154" t="str">
        <f t="shared" si="208"/>
        <v xml:space="preserve">
NR</v>
      </c>
    </row>
    <row r="114" spans="1:138" s="147" customFormat="1" ht="30" customHeight="1" x14ac:dyDescent="0.25">
      <c r="A114" s="144"/>
      <c r="B114" s="144"/>
      <c r="C114" s="334" t="s">
        <v>209</v>
      </c>
      <c r="D114" s="328"/>
      <c r="E114" s="187"/>
      <c r="F114" s="137" t="e">
        <f>VLOOKUP(H114,Feuil1!A$1:B$5,2,0)</f>
        <v>#N/A</v>
      </c>
      <c r="G114" s="144"/>
      <c r="H114" s="291"/>
      <c r="I114" s="331"/>
      <c r="J114" s="146"/>
      <c r="K114" s="146" t="str">
        <f>IF(J114&lt;&gt;"",MAX(K$1:K113)+1,"")</f>
        <v/>
      </c>
      <c r="L114" s="425" t="s">
        <v>203</v>
      </c>
      <c r="M114" s="426" t="s">
        <v>30</v>
      </c>
      <c r="N114" s="427" t="s">
        <v>31</v>
      </c>
      <c r="O114" s="428" t="s">
        <v>32</v>
      </c>
      <c r="P114" s="429" t="str">
        <f t="shared" si="200"/>
        <v/>
      </c>
      <c r="Q114" s="424" t="s">
        <v>33</v>
      </c>
      <c r="R114" s="424" t="s">
        <v>542</v>
      </c>
      <c r="S114" s="146"/>
      <c r="U114" s="148"/>
      <c r="V114" s="148"/>
      <c r="W114" s="148"/>
      <c r="X114" s="148"/>
      <c r="Y114" s="153"/>
      <c r="Z114" s="148"/>
      <c r="AA114" s="153"/>
      <c r="AB114" s="148"/>
      <c r="AC114" s="149"/>
      <c r="AD114" s="149"/>
      <c r="AE114" s="150" t="str">
        <f t="shared" si="171"/>
        <v/>
      </c>
      <c r="AF114" s="150"/>
      <c r="AG114" s="150" t="str">
        <f t="shared" si="172"/>
        <v/>
      </c>
      <c r="AH114" s="150"/>
      <c r="AI114" s="150" t="str">
        <f t="shared" si="173"/>
        <v/>
      </c>
      <c r="AJ114" s="151"/>
      <c r="AK114" s="152"/>
      <c r="AL114" s="150"/>
      <c r="AM114" s="150" t="str">
        <f t="shared" si="174"/>
        <v/>
      </c>
      <c r="AN114" s="150"/>
      <c r="AO114" s="150" t="str">
        <f t="shared" si="175"/>
        <v/>
      </c>
      <c r="AP114" s="150"/>
      <c r="AQ114" s="150" t="str">
        <f t="shared" si="176"/>
        <v/>
      </c>
      <c r="AR114" s="151"/>
      <c r="AS114" s="152"/>
      <c r="AT114" s="150"/>
      <c r="AU114" s="150" t="str">
        <f t="shared" si="150"/>
        <v/>
      </c>
      <c r="AV114" s="150"/>
      <c r="AW114" s="150" t="str">
        <f t="shared" si="151"/>
        <v/>
      </c>
      <c r="AX114" s="150"/>
      <c r="AY114" s="150"/>
      <c r="AZ114" s="151"/>
      <c r="BA114" s="152"/>
      <c r="BB114" s="150"/>
      <c r="BC114" s="150" t="str">
        <f t="shared" si="152"/>
        <v/>
      </c>
      <c r="BD114" s="150"/>
      <c r="BE114" s="150" t="str">
        <f t="shared" si="153"/>
        <v/>
      </c>
      <c r="BF114" s="150"/>
      <c r="BG114" s="150"/>
      <c r="BH114" s="151"/>
      <c r="BI114" s="152"/>
      <c r="BJ114" s="148"/>
      <c r="BK114" s="150" t="str">
        <f t="shared" si="154"/>
        <v/>
      </c>
      <c r="BL114" s="150"/>
      <c r="BM114" s="150" t="str">
        <f t="shared" si="155"/>
        <v/>
      </c>
      <c r="BN114" s="150"/>
      <c r="BO114" s="150"/>
      <c r="BP114" s="151"/>
      <c r="BQ114" s="152"/>
      <c r="BR114" s="148"/>
      <c r="BS114" s="150"/>
      <c r="BT114" s="150"/>
      <c r="BU114" s="150"/>
      <c r="BV114" s="150"/>
      <c r="BW114" s="150"/>
      <c r="BX114" s="151"/>
      <c r="BY114" s="152"/>
      <c r="BZ114" s="153"/>
      <c r="CA114" s="150"/>
      <c r="CB114" s="150"/>
      <c r="CC114" s="150"/>
      <c r="CD114" s="150"/>
      <c r="CE114" s="150"/>
      <c r="CF114" s="151"/>
      <c r="CI114" s="150"/>
      <c r="CJ114" s="150"/>
      <c r="CK114" s="150"/>
      <c r="CL114" s="150"/>
      <c r="CM114" s="150"/>
      <c r="CN114" s="151"/>
      <c r="EG114" s="135" t="s">
        <v>47</v>
      </c>
      <c r="EH114" s="154" t="str">
        <f t="shared" si="208"/>
        <v xml:space="preserve">
Guide d'interprétation
</v>
      </c>
    </row>
    <row r="115" spans="1:138" s="141" customFormat="1" ht="18" customHeight="1" x14ac:dyDescent="0.25">
      <c r="A115" s="110"/>
      <c r="B115" s="110"/>
      <c r="C115" s="334" t="s">
        <v>209</v>
      </c>
      <c r="D115" s="328"/>
      <c r="E115" s="187"/>
      <c r="F115" s="137" t="e">
        <f>VLOOKUP(H115,Feuil1!A$1:B$5,2,0)</f>
        <v>#N/A</v>
      </c>
      <c r="G115" s="110"/>
      <c r="H115" s="136"/>
      <c r="I115" s="186"/>
      <c r="J115" s="157"/>
      <c r="K115" s="146" t="str">
        <f>IF(J115&lt;&gt;"",MAX(K$1:K114)+1,"")</f>
        <v/>
      </c>
      <c r="L115" s="187" t="s">
        <v>245</v>
      </c>
      <c r="M115" s="139"/>
      <c r="N115" s="283"/>
      <c r="O115" s="282"/>
      <c r="P115" s="329" t="str">
        <f t="shared" si="200"/>
        <v/>
      </c>
      <c r="Q115" s="188"/>
      <c r="R115" s="188"/>
      <c r="S115" s="157"/>
      <c r="U115" s="158"/>
      <c r="V115" s="158"/>
      <c r="W115" s="158"/>
      <c r="X115" s="158"/>
      <c r="Y115" s="158"/>
      <c r="Z115" s="158"/>
      <c r="AA115" s="158"/>
      <c r="AB115" s="158"/>
      <c r="AC115" s="160"/>
      <c r="AD115" s="160"/>
      <c r="AE115" s="150" t="str">
        <f t="shared" si="171"/>
        <v/>
      </c>
      <c r="AF115" s="150"/>
      <c r="AG115" s="150" t="str">
        <f t="shared" si="172"/>
        <v/>
      </c>
      <c r="AH115" s="150"/>
      <c r="AI115" s="150" t="str">
        <f t="shared" si="173"/>
        <v/>
      </c>
      <c r="AJ115" s="162"/>
      <c r="AK115" s="163"/>
      <c r="AL115" s="161"/>
      <c r="AM115" s="150" t="str">
        <f t="shared" si="174"/>
        <v/>
      </c>
      <c r="AN115" s="150"/>
      <c r="AO115" s="150" t="str">
        <f t="shared" si="175"/>
        <v/>
      </c>
      <c r="AP115" s="150"/>
      <c r="AQ115" s="150" t="str">
        <f t="shared" si="176"/>
        <v/>
      </c>
      <c r="AR115" s="162"/>
      <c r="AS115" s="163"/>
      <c r="AT115" s="161"/>
      <c r="AU115" s="150" t="str">
        <f t="shared" si="150"/>
        <v/>
      </c>
      <c r="AV115" s="150"/>
      <c r="AW115" s="150" t="str">
        <f t="shared" si="151"/>
        <v/>
      </c>
      <c r="AX115" s="150"/>
      <c r="AY115" s="161"/>
      <c r="AZ115" s="162"/>
      <c r="BA115" s="163"/>
      <c r="BB115" s="161"/>
      <c r="BC115" s="150" t="str">
        <f t="shared" si="152"/>
        <v/>
      </c>
      <c r="BD115" s="150"/>
      <c r="BE115" s="150" t="str">
        <f t="shared" si="153"/>
        <v/>
      </c>
      <c r="BF115" s="150"/>
      <c r="BG115" s="161"/>
      <c r="BH115" s="162"/>
      <c r="BI115" s="163"/>
      <c r="BJ115" s="158"/>
      <c r="BK115" s="150" t="str">
        <f t="shared" si="154"/>
        <v/>
      </c>
      <c r="BL115" s="150"/>
      <c r="BM115" s="150" t="str">
        <f t="shared" si="155"/>
        <v/>
      </c>
      <c r="BN115" s="150"/>
      <c r="BO115" s="161"/>
      <c r="BP115" s="162"/>
      <c r="BQ115" s="163"/>
      <c r="BR115" s="158"/>
      <c r="BS115" s="161" t="str">
        <f t="shared" ref="BS115:BS151" si="254">IF(A115=31,W115,"")</f>
        <v/>
      </c>
      <c r="BT115" s="161"/>
      <c r="BU115" s="161" t="str">
        <f t="shared" ref="BU115:BU151" si="255">IF(A115=31,Y115,"")</f>
        <v/>
      </c>
      <c r="BV115" s="161"/>
      <c r="BW115" s="161" t="str">
        <f t="shared" ref="BW115:BW151" si="256">IF(A115=31,AA115,"")</f>
        <v/>
      </c>
      <c r="BX115" s="162"/>
      <c r="BY115" s="163"/>
      <c r="BZ115" s="164"/>
      <c r="CA115" s="161" t="str">
        <f t="shared" ref="CA115:CA151" si="257">IF(A115=32,W115,"")</f>
        <v/>
      </c>
      <c r="CB115" s="161"/>
      <c r="CC115" s="161" t="str">
        <f t="shared" ref="CC115:CC151" si="258">IF(A115=32,Y115,"")</f>
        <v/>
      </c>
      <c r="CD115" s="161"/>
      <c r="CE115" s="161" t="str">
        <f t="shared" ref="CE115:CE151" si="259">IF(A115=32,AA115,"")</f>
        <v/>
      </c>
      <c r="CF115" s="162"/>
      <c r="CG115" s="165"/>
      <c r="CH115" s="165"/>
      <c r="CI115" s="161" t="str">
        <f t="shared" ref="CI115:CI151" si="260">IF(A115=33,W115,"")</f>
        <v/>
      </c>
      <c r="CJ115" s="161"/>
      <c r="CK115" s="161" t="str">
        <f t="shared" ref="CK115:CK151" si="261">IF(A115=33,Y115,"")</f>
        <v/>
      </c>
      <c r="CL115" s="161"/>
      <c r="CM115" s="161" t="str">
        <f t="shared" ref="CM115:CM151" si="262">IF(A115=33,AA115,"")</f>
        <v/>
      </c>
      <c r="CN115" s="162"/>
      <c r="CO115" s="165"/>
      <c r="EG115" s="135" t="s">
        <v>47</v>
      </c>
      <c r="EH115" s="154" t="str">
        <f t="shared" si="208"/>
        <v xml:space="preserve">
</v>
      </c>
    </row>
    <row r="116" spans="1:138" s="190" customFormat="1" ht="36" customHeight="1" x14ac:dyDescent="0.25">
      <c r="A116" s="144"/>
      <c r="B116" s="144" t="s">
        <v>58</v>
      </c>
      <c r="C116" s="334" t="s">
        <v>209</v>
      </c>
      <c r="D116" s="187" t="s">
        <v>245</v>
      </c>
      <c r="E116" s="187"/>
      <c r="F116" s="137">
        <f>VLOOKUP(H116,Feuil1!A$1:B$5,2,0)</f>
        <v>0.35</v>
      </c>
      <c r="G116" s="144">
        <f t="shared" ref="G116:G123" si="263">IF(H116="Information et Communication",1,IF(H116="Savoir-faire Savoir-être",2,IF(H116="Confort et hygiène",3,IF(H116="Qualité de la prestation",5,IF(H116="Développement Durable",4)))))</f>
        <v>2</v>
      </c>
      <c r="H116" s="291" t="s">
        <v>114</v>
      </c>
      <c r="I116" s="145" t="s">
        <v>246</v>
      </c>
      <c r="J116" s="146">
        <v>21</v>
      </c>
      <c r="K116" s="146">
        <f>IF(J116&lt;&gt;"",MAX(K$1:K115)+1,"")</f>
        <v>96</v>
      </c>
      <c r="L116" s="339" t="s">
        <v>247</v>
      </c>
      <c r="M116" s="340">
        <v>3</v>
      </c>
      <c r="N116" s="341" t="s">
        <v>0</v>
      </c>
      <c r="O116" s="342"/>
      <c r="P116" s="343" t="str">
        <f t="shared" si="200"/>
        <v/>
      </c>
      <c r="Q116" s="339" t="s">
        <v>248</v>
      </c>
      <c r="R116" s="295" t="s">
        <v>69</v>
      </c>
      <c r="S116" s="146"/>
      <c r="U116" s="148">
        <f t="shared" ref="U116:U123" si="264">M116</f>
        <v>3</v>
      </c>
      <c r="V116" s="148">
        <f t="shared" ref="V116:V123" si="265">IF(N116="OUI",1,IF(N116="NON",0,IF(N116="Non Mesuré","",0)))</f>
        <v>1</v>
      </c>
      <c r="W116" s="148">
        <f t="shared" ref="W116:W123" si="266">IF(N116&lt;&gt;"Non Mesuré",U116*V116,"")</f>
        <v>3</v>
      </c>
      <c r="X116" s="148"/>
      <c r="Y116" s="148">
        <f t="shared" ref="Y116:Y123" si="267">IF(N116="Non Mesuré",U116,0)</f>
        <v>0</v>
      </c>
      <c r="Z116" s="148"/>
      <c r="AA116" s="148">
        <f t="shared" ref="AA116:AA123" si="268">U116-Y116</f>
        <v>3</v>
      </c>
      <c r="AB116" s="148"/>
      <c r="AC116" s="149"/>
      <c r="AD116" s="149"/>
      <c r="AE116" s="150" t="str">
        <f t="shared" si="171"/>
        <v/>
      </c>
      <c r="AF116" s="150"/>
      <c r="AG116" s="150" t="str">
        <f t="shared" si="172"/>
        <v/>
      </c>
      <c r="AH116" s="150"/>
      <c r="AI116" s="150" t="str">
        <f t="shared" si="173"/>
        <v/>
      </c>
      <c r="AJ116" s="151"/>
      <c r="AK116" s="152"/>
      <c r="AL116" s="150"/>
      <c r="AM116" s="150">
        <f t="shared" si="174"/>
        <v>3</v>
      </c>
      <c r="AN116" s="150"/>
      <c r="AO116" s="150">
        <f t="shared" si="175"/>
        <v>0</v>
      </c>
      <c r="AP116" s="150"/>
      <c r="AQ116" s="150">
        <f t="shared" si="176"/>
        <v>3</v>
      </c>
      <c r="AR116" s="151"/>
      <c r="AS116" s="152"/>
      <c r="AT116" s="150"/>
      <c r="AU116" s="150" t="str">
        <f t="shared" si="150"/>
        <v/>
      </c>
      <c r="AV116" s="150"/>
      <c r="AW116" s="150" t="str">
        <f t="shared" si="151"/>
        <v/>
      </c>
      <c r="AX116" s="150"/>
      <c r="AY116" s="150" t="str">
        <f t="shared" ref="AY116:AY123" si="269">IF(G116=3,AA116,"")</f>
        <v/>
      </c>
      <c r="AZ116" s="151"/>
      <c r="BA116" s="152"/>
      <c r="BB116" s="150"/>
      <c r="BC116" s="150" t="str">
        <f t="shared" si="152"/>
        <v/>
      </c>
      <c r="BD116" s="150"/>
      <c r="BE116" s="150" t="str">
        <f t="shared" si="153"/>
        <v/>
      </c>
      <c r="BF116" s="150"/>
      <c r="BG116" s="150" t="str">
        <f t="shared" ref="BG116:BG123" si="270">IF(G116=4,AA116,"")</f>
        <v/>
      </c>
      <c r="BH116" s="151"/>
      <c r="BI116" s="152"/>
      <c r="BJ116" s="148"/>
      <c r="BK116" s="150" t="str">
        <f t="shared" si="154"/>
        <v/>
      </c>
      <c r="BL116" s="150"/>
      <c r="BM116" s="150" t="str">
        <f t="shared" si="155"/>
        <v/>
      </c>
      <c r="BN116" s="150"/>
      <c r="BO116" s="150" t="str">
        <f t="shared" ref="BO116:BO123" si="271">IF(G116=5,AA116,"")</f>
        <v/>
      </c>
      <c r="BP116" s="151"/>
      <c r="BQ116" s="152"/>
      <c r="BR116" s="148"/>
      <c r="BS116" s="150" t="str">
        <f t="shared" si="254"/>
        <v/>
      </c>
      <c r="BT116" s="150"/>
      <c r="BU116" s="150" t="str">
        <f t="shared" si="255"/>
        <v/>
      </c>
      <c r="BV116" s="150"/>
      <c r="BW116" s="150" t="str">
        <f t="shared" si="256"/>
        <v/>
      </c>
      <c r="BX116" s="151"/>
      <c r="BY116" s="152"/>
      <c r="BZ116" s="153"/>
      <c r="CA116" s="150" t="str">
        <f t="shared" si="257"/>
        <v/>
      </c>
      <c r="CB116" s="150"/>
      <c r="CC116" s="150" t="str">
        <f t="shared" si="258"/>
        <v/>
      </c>
      <c r="CD116" s="150"/>
      <c r="CE116" s="150" t="str">
        <f t="shared" si="259"/>
        <v/>
      </c>
      <c r="CF116" s="151"/>
      <c r="CG116" s="147"/>
      <c r="CH116" s="147"/>
      <c r="CI116" s="150" t="str">
        <f t="shared" si="260"/>
        <v/>
      </c>
      <c r="CJ116" s="150"/>
      <c r="CK116" s="150" t="str">
        <f t="shared" si="261"/>
        <v/>
      </c>
      <c r="CL116" s="150"/>
      <c r="CM116" s="150" t="str">
        <f t="shared" si="262"/>
        <v/>
      </c>
      <c r="CN116" s="151"/>
      <c r="CO116" s="147"/>
      <c r="EG116" s="135" t="s">
        <v>47</v>
      </c>
      <c r="EH116" s="154" t="str">
        <f t="shared" si="208"/>
        <v xml:space="preserve">
Mesure sur le service dédié à la table de l'auditeur.
NR</v>
      </c>
    </row>
    <row r="117" spans="1:138" s="190" customFormat="1" ht="42" customHeight="1" x14ac:dyDescent="0.25">
      <c r="A117" s="144"/>
      <c r="B117" s="144" t="s">
        <v>58</v>
      </c>
      <c r="C117" s="334" t="s">
        <v>209</v>
      </c>
      <c r="D117" s="187" t="s">
        <v>245</v>
      </c>
      <c r="E117" s="187"/>
      <c r="F117" s="137">
        <f>VLOOKUP(H117,Feuil1!A$1:B$5,2,0)</f>
        <v>0.35</v>
      </c>
      <c r="G117" s="144">
        <f t="shared" si="263"/>
        <v>2</v>
      </c>
      <c r="H117" s="291" t="s">
        <v>114</v>
      </c>
      <c r="I117" s="145" t="s">
        <v>241</v>
      </c>
      <c r="J117" s="146">
        <v>57</v>
      </c>
      <c r="K117" s="146">
        <f>IF(J117&lt;&gt;"",MAX(K$1:K116)+1,"")</f>
        <v>97</v>
      </c>
      <c r="L117" s="295" t="s">
        <v>249</v>
      </c>
      <c r="M117" s="344">
        <v>9</v>
      </c>
      <c r="N117" s="297" t="s">
        <v>0</v>
      </c>
      <c r="O117" s="298"/>
      <c r="P117" s="345" t="str">
        <f t="shared" si="200"/>
        <v/>
      </c>
      <c r="Q117" s="295" t="s">
        <v>250</v>
      </c>
      <c r="R117" s="295" t="s">
        <v>69</v>
      </c>
      <c r="S117" s="146"/>
      <c r="U117" s="148">
        <f t="shared" si="264"/>
        <v>9</v>
      </c>
      <c r="V117" s="148">
        <f t="shared" si="265"/>
        <v>1</v>
      </c>
      <c r="W117" s="148">
        <f t="shared" si="266"/>
        <v>9</v>
      </c>
      <c r="X117" s="148"/>
      <c r="Y117" s="148">
        <f t="shared" si="267"/>
        <v>0</v>
      </c>
      <c r="Z117" s="148"/>
      <c r="AA117" s="148">
        <f t="shared" si="268"/>
        <v>9</v>
      </c>
      <c r="AB117" s="120"/>
      <c r="AC117" s="185"/>
      <c r="AD117" s="185"/>
      <c r="AE117" s="150" t="str">
        <f t="shared" si="171"/>
        <v/>
      </c>
      <c r="AF117" s="150"/>
      <c r="AG117" s="150" t="str">
        <f t="shared" si="172"/>
        <v/>
      </c>
      <c r="AH117" s="150"/>
      <c r="AI117" s="150" t="str">
        <f t="shared" si="173"/>
        <v/>
      </c>
      <c r="AJ117" s="151"/>
      <c r="AK117" s="152"/>
      <c r="AL117" s="150"/>
      <c r="AM117" s="150">
        <f t="shared" si="174"/>
        <v>9</v>
      </c>
      <c r="AN117" s="150"/>
      <c r="AO117" s="150">
        <f t="shared" si="175"/>
        <v>0</v>
      </c>
      <c r="AP117" s="150"/>
      <c r="AQ117" s="150">
        <f t="shared" si="176"/>
        <v>9</v>
      </c>
      <c r="AR117" s="151"/>
      <c r="AS117" s="152"/>
      <c r="AT117" s="150"/>
      <c r="AU117" s="150" t="str">
        <f t="shared" si="150"/>
        <v/>
      </c>
      <c r="AV117" s="150"/>
      <c r="AW117" s="150" t="str">
        <f t="shared" si="151"/>
        <v/>
      </c>
      <c r="AX117" s="150"/>
      <c r="AY117" s="150" t="str">
        <f t="shared" si="269"/>
        <v/>
      </c>
      <c r="AZ117" s="151"/>
      <c r="BA117" s="152"/>
      <c r="BB117" s="150"/>
      <c r="BC117" s="150" t="str">
        <f t="shared" si="152"/>
        <v/>
      </c>
      <c r="BD117" s="150"/>
      <c r="BE117" s="150" t="str">
        <f t="shared" si="153"/>
        <v/>
      </c>
      <c r="BF117" s="150"/>
      <c r="BG117" s="150" t="str">
        <f t="shared" si="270"/>
        <v/>
      </c>
      <c r="BH117" s="151"/>
      <c r="BI117" s="152"/>
      <c r="BJ117" s="148"/>
      <c r="BK117" s="150" t="str">
        <f t="shared" si="154"/>
        <v/>
      </c>
      <c r="BL117" s="150"/>
      <c r="BM117" s="150" t="str">
        <f t="shared" si="155"/>
        <v/>
      </c>
      <c r="BN117" s="150"/>
      <c r="BO117" s="150" t="str">
        <f t="shared" si="271"/>
        <v/>
      </c>
      <c r="BP117" s="151"/>
      <c r="BQ117" s="152"/>
      <c r="BR117" s="148"/>
      <c r="BS117" s="150" t="str">
        <f t="shared" si="254"/>
        <v/>
      </c>
      <c r="BT117" s="150"/>
      <c r="BU117" s="150" t="str">
        <f t="shared" si="255"/>
        <v/>
      </c>
      <c r="BV117" s="150"/>
      <c r="BW117" s="150" t="str">
        <f t="shared" si="256"/>
        <v/>
      </c>
      <c r="BX117" s="151"/>
      <c r="BY117" s="152"/>
      <c r="BZ117" s="153"/>
      <c r="CA117" s="150" t="str">
        <f t="shared" si="257"/>
        <v/>
      </c>
      <c r="CB117" s="150"/>
      <c r="CC117" s="150" t="str">
        <f t="shared" si="258"/>
        <v/>
      </c>
      <c r="CD117" s="150"/>
      <c r="CE117" s="150" t="str">
        <f t="shared" si="259"/>
        <v/>
      </c>
      <c r="CF117" s="151"/>
      <c r="CG117" s="147"/>
      <c r="CH117" s="147"/>
      <c r="CI117" s="150" t="str">
        <f t="shared" si="260"/>
        <v/>
      </c>
      <c r="CJ117" s="150"/>
      <c r="CK117" s="150" t="str">
        <f t="shared" si="261"/>
        <v/>
      </c>
      <c r="CL117" s="150"/>
      <c r="CM117" s="150" t="str">
        <f t="shared" si="262"/>
        <v/>
      </c>
      <c r="CN117" s="151"/>
      <c r="CO117" s="147"/>
      <c r="EG117" s="135" t="s">
        <v>47</v>
      </c>
      <c r="EH117" s="154" t="str">
        <f t="shared" si="208"/>
        <v xml:space="preserve">
Mesure sur le service dédié à la table de l'auditeur. Panière à pain, carafe d'eau, si insatisfaction exprimée par la client (table bancale, cuisson, etc.).
NR</v>
      </c>
    </row>
    <row r="118" spans="1:138" s="190" customFormat="1" ht="33" customHeight="1" x14ac:dyDescent="0.25">
      <c r="A118" s="144"/>
      <c r="B118" s="144" t="s">
        <v>58</v>
      </c>
      <c r="C118" s="334" t="s">
        <v>209</v>
      </c>
      <c r="D118" s="187" t="s">
        <v>245</v>
      </c>
      <c r="E118" s="187"/>
      <c r="F118" s="137">
        <f>VLOOKUP(H118,Feuil1!A$1:B$5,2,0)</f>
        <v>0.35</v>
      </c>
      <c r="G118" s="144">
        <f t="shared" si="263"/>
        <v>2</v>
      </c>
      <c r="H118" s="291" t="s">
        <v>114</v>
      </c>
      <c r="I118" s="145" t="s">
        <v>251</v>
      </c>
      <c r="J118" s="146">
        <v>58</v>
      </c>
      <c r="K118" s="146">
        <f>IF(J118&lt;&gt;"",MAX(K$1:K117)+1,"")</f>
        <v>98</v>
      </c>
      <c r="L118" s="295" t="s">
        <v>252</v>
      </c>
      <c r="M118" s="344">
        <v>3</v>
      </c>
      <c r="N118" s="297" t="s">
        <v>0</v>
      </c>
      <c r="O118" s="298"/>
      <c r="P118" s="345" t="str">
        <f t="shared" si="200"/>
        <v/>
      </c>
      <c r="Q118" s="295" t="s">
        <v>248</v>
      </c>
      <c r="R118" s="295" t="s">
        <v>69</v>
      </c>
      <c r="S118" s="146"/>
      <c r="U118" s="148">
        <f t="shared" si="264"/>
        <v>3</v>
      </c>
      <c r="V118" s="148">
        <f t="shared" si="265"/>
        <v>1</v>
      </c>
      <c r="W118" s="148">
        <f t="shared" si="266"/>
        <v>3</v>
      </c>
      <c r="X118" s="148"/>
      <c r="Y118" s="148">
        <f t="shared" si="267"/>
        <v>0</v>
      </c>
      <c r="Z118" s="148"/>
      <c r="AA118" s="148">
        <f t="shared" si="268"/>
        <v>3</v>
      </c>
      <c r="AB118" s="120"/>
      <c r="AC118" s="185"/>
      <c r="AD118" s="185"/>
      <c r="AE118" s="150" t="str">
        <f t="shared" si="171"/>
        <v/>
      </c>
      <c r="AF118" s="150"/>
      <c r="AG118" s="150" t="str">
        <f t="shared" si="172"/>
        <v/>
      </c>
      <c r="AH118" s="150"/>
      <c r="AI118" s="150" t="str">
        <f t="shared" si="173"/>
        <v/>
      </c>
      <c r="AJ118" s="151"/>
      <c r="AK118" s="152"/>
      <c r="AL118" s="150"/>
      <c r="AM118" s="150">
        <f t="shared" si="174"/>
        <v>3</v>
      </c>
      <c r="AN118" s="150"/>
      <c r="AO118" s="150">
        <f t="shared" si="175"/>
        <v>0</v>
      </c>
      <c r="AP118" s="150"/>
      <c r="AQ118" s="150">
        <f t="shared" si="176"/>
        <v>3</v>
      </c>
      <c r="AR118" s="151"/>
      <c r="AS118" s="152"/>
      <c r="AT118" s="150"/>
      <c r="AU118" s="150" t="str">
        <f t="shared" si="150"/>
        <v/>
      </c>
      <c r="AV118" s="150"/>
      <c r="AW118" s="150" t="str">
        <f t="shared" si="151"/>
        <v/>
      </c>
      <c r="AX118" s="150"/>
      <c r="AY118" s="150" t="str">
        <f t="shared" si="269"/>
        <v/>
      </c>
      <c r="AZ118" s="151"/>
      <c r="BA118" s="152"/>
      <c r="BB118" s="150"/>
      <c r="BC118" s="150" t="str">
        <f t="shared" si="152"/>
        <v/>
      </c>
      <c r="BD118" s="150"/>
      <c r="BE118" s="150" t="str">
        <f t="shared" si="153"/>
        <v/>
      </c>
      <c r="BF118" s="150"/>
      <c r="BG118" s="150" t="str">
        <f t="shared" si="270"/>
        <v/>
      </c>
      <c r="BH118" s="151"/>
      <c r="BI118" s="152"/>
      <c r="BJ118" s="148"/>
      <c r="BK118" s="150" t="str">
        <f t="shared" si="154"/>
        <v/>
      </c>
      <c r="BL118" s="150"/>
      <c r="BM118" s="150" t="str">
        <f t="shared" si="155"/>
        <v/>
      </c>
      <c r="BN118" s="150"/>
      <c r="BO118" s="150" t="str">
        <f t="shared" si="271"/>
        <v/>
      </c>
      <c r="BP118" s="151"/>
      <c r="BQ118" s="152"/>
      <c r="BR118" s="148"/>
      <c r="BS118" s="150" t="str">
        <f t="shared" si="254"/>
        <v/>
      </c>
      <c r="BT118" s="150"/>
      <c r="BU118" s="150" t="str">
        <f t="shared" si="255"/>
        <v/>
      </c>
      <c r="BV118" s="150"/>
      <c r="BW118" s="150" t="str">
        <f t="shared" si="256"/>
        <v/>
      </c>
      <c r="BX118" s="151"/>
      <c r="BY118" s="152"/>
      <c r="BZ118" s="153"/>
      <c r="CA118" s="150" t="str">
        <f t="shared" si="257"/>
        <v/>
      </c>
      <c r="CB118" s="150"/>
      <c r="CC118" s="150" t="str">
        <f t="shared" si="258"/>
        <v/>
      </c>
      <c r="CD118" s="150"/>
      <c r="CE118" s="150" t="str">
        <f t="shared" si="259"/>
        <v/>
      </c>
      <c r="CF118" s="151"/>
      <c r="CG118" s="147"/>
      <c r="CH118" s="147"/>
      <c r="CI118" s="150" t="str">
        <f t="shared" si="260"/>
        <v/>
      </c>
      <c r="CJ118" s="150"/>
      <c r="CK118" s="150" t="str">
        <f t="shared" si="261"/>
        <v/>
      </c>
      <c r="CL118" s="150"/>
      <c r="CM118" s="150" t="str">
        <f t="shared" si="262"/>
        <v/>
      </c>
      <c r="CN118" s="151"/>
      <c r="CO118" s="147"/>
      <c r="EG118" s="135" t="s">
        <v>47</v>
      </c>
      <c r="EH118" s="154" t="str">
        <f t="shared" si="208"/>
        <v xml:space="preserve">
Mesure sur le service dédié à la table de l'auditeur.
NR</v>
      </c>
    </row>
    <row r="119" spans="1:138" s="190" customFormat="1" ht="43.5" customHeight="1" x14ac:dyDescent="0.25">
      <c r="A119" s="144"/>
      <c r="B119" s="144" t="s">
        <v>58</v>
      </c>
      <c r="C119" s="334" t="s">
        <v>209</v>
      </c>
      <c r="D119" s="187" t="s">
        <v>245</v>
      </c>
      <c r="E119" s="187"/>
      <c r="F119" s="137">
        <f>VLOOKUP(H119,Feuil1!A$1:B$5,2,0)</f>
        <v>0.35</v>
      </c>
      <c r="G119" s="144">
        <f t="shared" si="263"/>
        <v>2</v>
      </c>
      <c r="H119" s="291" t="s">
        <v>114</v>
      </c>
      <c r="I119" s="145" t="s">
        <v>223</v>
      </c>
      <c r="J119" s="146">
        <v>56</v>
      </c>
      <c r="K119" s="146">
        <f>IF(J119&lt;&gt;"",MAX(K$1:K118)+1,"")</f>
        <v>99</v>
      </c>
      <c r="L119" s="295" t="s">
        <v>253</v>
      </c>
      <c r="M119" s="344">
        <v>3</v>
      </c>
      <c r="N119" s="297" t="s">
        <v>0</v>
      </c>
      <c r="O119" s="298"/>
      <c r="P119" s="345" t="str">
        <f t="shared" si="200"/>
        <v/>
      </c>
      <c r="Q119" s="295" t="s">
        <v>254</v>
      </c>
      <c r="R119" s="361" t="s">
        <v>69</v>
      </c>
      <c r="S119" s="146"/>
      <c r="U119" s="148">
        <f t="shared" si="264"/>
        <v>3</v>
      </c>
      <c r="V119" s="148">
        <f t="shared" si="265"/>
        <v>1</v>
      </c>
      <c r="W119" s="148">
        <f t="shared" si="266"/>
        <v>3</v>
      </c>
      <c r="X119" s="148"/>
      <c r="Y119" s="148">
        <f t="shared" si="267"/>
        <v>0</v>
      </c>
      <c r="Z119" s="148"/>
      <c r="AA119" s="148">
        <f t="shared" si="268"/>
        <v>3</v>
      </c>
      <c r="AB119" s="148"/>
      <c r="AC119" s="149"/>
      <c r="AD119" s="149"/>
      <c r="AE119" s="150" t="str">
        <f t="shared" si="171"/>
        <v/>
      </c>
      <c r="AF119" s="150"/>
      <c r="AG119" s="150" t="str">
        <f t="shared" si="172"/>
        <v/>
      </c>
      <c r="AH119" s="150"/>
      <c r="AI119" s="150" t="str">
        <f t="shared" si="173"/>
        <v/>
      </c>
      <c r="AJ119" s="151"/>
      <c r="AK119" s="152"/>
      <c r="AL119" s="150"/>
      <c r="AM119" s="150">
        <f t="shared" si="174"/>
        <v>3</v>
      </c>
      <c r="AN119" s="150"/>
      <c r="AO119" s="150">
        <f t="shared" si="175"/>
        <v>0</v>
      </c>
      <c r="AP119" s="150"/>
      <c r="AQ119" s="150">
        <f t="shared" si="176"/>
        <v>3</v>
      </c>
      <c r="AR119" s="151"/>
      <c r="AS119" s="152"/>
      <c r="AT119" s="150"/>
      <c r="AU119" s="150" t="str">
        <f t="shared" si="150"/>
        <v/>
      </c>
      <c r="AV119" s="150"/>
      <c r="AW119" s="150" t="str">
        <f t="shared" si="151"/>
        <v/>
      </c>
      <c r="AX119" s="150"/>
      <c r="AY119" s="150" t="str">
        <f t="shared" si="269"/>
        <v/>
      </c>
      <c r="AZ119" s="151"/>
      <c r="BA119" s="152"/>
      <c r="BB119" s="150"/>
      <c r="BC119" s="150" t="str">
        <f t="shared" si="152"/>
        <v/>
      </c>
      <c r="BD119" s="150"/>
      <c r="BE119" s="150" t="str">
        <f t="shared" si="153"/>
        <v/>
      </c>
      <c r="BF119" s="150"/>
      <c r="BG119" s="150" t="str">
        <f t="shared" si="270"/>
        <v/>
      </c>
      <c r="BH119" s="151"/>
      <c r="BI119" s="152"/>
      <c r="BJ119" s="148"/>
      <c r="BK119" s="150" t="str">
        <f t="shared" si="154"/>
        <v/>
      </c>
      <c r="BL119" s="150"/>
      <c r="BM119" s="150" t="str">
        <f t="shared" si="155"/>
        <v/>
      </c>
      <c r="BN119" s="150"/>
      <c r="BO119" s="150" t="str">
        <f t="shared" si="271"/>
        <v/>
      </c>
      <c r="BP119" s="151"/>
      <c r="BQ119" s="152"/>
      <c r="BR119" s="148"/>
      <c r="BS119" s="150" t="str">
        <f t="shared" si="254"/>
        <v/>
      </c>
      <c r="BT119" s="150"/>
      <c r="BU119" s="150" t="str">
        <f t="shared" si="255"/>
        <v/>
      </c>
      <c r="BV119" s="150"/>
      <c r="BW119" s="150" t="str">
        <f t="shared" si="256"/>
        <v/>
      </c>
      <c r="BX119" s="151"/>
      <c r="BY119" s="152"/>
      <c r="BZ119" s="153"/>
      <c r="CA119" s="150" t="str">
        <f t="shared" si="257"/>
        <v/>
      </c>
      <c r="CB119" s="150"/>
      <c r="CC119" s="150" t="str">
        <f t="shared" si="258"/>
        <v/>
      </c>
      <c r="CD119" s="150"/>
      <c r="CE119" s="150" t="str">
        <f t="shared" si="259"/>
        <v/>
      </c>
      <c r="CF119" s="151"/>
      <c r="CG119" s="147"/>
      <c r="CH119" s="147"/>
      <c r="CI119" s="150" t="str">
        <f t="shared" si="260"/>
        <v/>
      </c>
      <c r="CJ119" s="150"/>
      <c r="CK119" s="150" t="str">
        <f t="shared" si="261"/>
        <v/>
      </c>
      <c r="CL119" s="150"/>
      <c r="CM119" s="150" t="str">
        <f t="shared" si="262"/>
        <v/>
      </c>
      <c r="CN119" s="151"/>
      <c r="CO119" s="147"/>
      <c r="EG119" s="135" t="s">
        <v>47</v>
      </c>
      <c r="EH119" s="154" t="str">
        <f t="shared" si="208"/>
        <v xml:space="preserve">
Le temps d'attente est laissé à discrétion de l'auditeur. L'auditeur note le temps d'attente si le point est pénalisé.
NR</v>
      </c>
    </row>
    <row r="120" spans="1:138" s="190" customFormat="1" ht="45.75" customHeight="1" x14ac:dyDescent="0.25">
      <c r="A120" s="144"/>
      <c r="B120" s="144" t="s">
        <v>58</v>
      </c>
      <c r="C120" s="334" t="s">
        <v>209</v>
      </c>
      <c r="D120" s="187" t="s">
        <v>245</v>
      </c>
      <c r="E120" s="187"/>
      <c r="F120" s="137">
        <f>VLOOKUP(H120,Feuil1!A$1:B$5,2,0)</f>
        <v>0.35</v>
      </c>
      <c r="G120" s="144">
        <f t="shared" si="263"/>
        <v>2</v>
      </c>
      <c r="H120" s="291" t="s">
        <v>114</v>
      </c>
      <c r="I120" s="145" t="s">
        <v>241</v>
      </c>
      <c r="J120" s="146">
        <v>56</v>
      </c>
      <c r="K120" s="146">
        <f>IF(J120&lt;&gt;"",MAX(K$1:K119)+1,"")</f>
        <v>100</v>
      </c>
      <c r="L120" s="295" t="s">
        <v>255</v>
      </c>
      <c r="M120" s="344">
        <v>3</v>
      </c>
      <c r="N120" s="297" t="s">
        <v>0</v>
      </c>
      <c r="O120" s="298"/>
      <c r="P120" s="345" t="str">
        <f t="shared" si="200"/>
        <v/>
      </c>
      <c r="Q120" s="295" t="s">
        <v>256</v>
      </c>
      <c r="R120" s="295" t="s">
        <v>69</v>
      </c>
      <c r="S120" s="146"/>
      <c r="U120" s="148">
        <f t="shared" si="264"/>
        <v>3</v>
      </c>
      <c r="V120" s="148">
        <f t="shared" si="265"/>
        <v>1</v>
      </c>
      <c r="W120" s="148">
        <f t="shared" si="266"/>
        <v>3</v>
      </c>
      <c r="X120" s="148"/>
      <c r="Y120" s="148">
        <f t="shared" si="267"/>
        <v>0</v>
      </c>
      <c r="Z120" s="148"/>
      <c r="AA120" s="148">
        <f t="shared" si="268"/>
        <v>3</v>
      </c>
      <c r="AB120" s="148"/>
      <c r="AC120" s="132"/>
      <c r="AD120" s="185"/>
      <c r="AE120" s="150" t="str">
        <f t="shared" si="171"/>
        <v/>
      </c>
      <c r="AF120" s="150"/>
      <c r="AG120" s="150" t="str">
        <f t="shared" si="172"/>
        <v/>
      </c>
      <c r="AH120" s="150"/>
      <c r="AI120" s="150" t="str">
        <f t="shared" si="173"/>
        <v/>
      </c>
      <c r="AJ120" s="151"/>
      <c r="AK120" s="152"/>
      <c r="AL120" s="150"/>
      <c r="AM120" s="150">
        <f t="shared" si="174"/>
        <v>3</v>
      </c>
      <c r="AN120" s="150"/>
      <c r="AO120" s="150">
        <f t="shared" si="175"/>
        <v>0</v>
      </c>
      <c r="AP120" s="150"/>
      <c r="AQ120" s="150">
        <f t="shared" si="176"/>
        <v>3</v>
      </c>
      <c r="AR120" s="151"/>
      <c r="AS120" s="152"/>
      <c r="AT120" s="150"/>
      <c r="AU120" s="150" t="str">
        <f t="shared" si="150"/>
        <v/>
      </c>
      <c r="AV120" s="150"/>
      <c r="AW120" s="150" t="str">
        <f t="shared" si="151"/>
        <v/>
      </c>
      <c r="AX120" s="150"/>
      <c r="AY120" s="150" t="str">
        <f t="shared" si="269"/>
        <v/>
      </c>
      <c r="AZ120" s="151"/>
      <c r="BA120" s="152"/>
      <c r="BB120" s="150"/>
      <c r="BC120" s="150" t="str">
        <f t="shared" si="152"/>
        <v/>
      </c>
      <c r="BD120" s="150"/>
      <c r="BE120" s="150" t="str">
        <f t="shared" si="153"/>
        <v/>
      </c>
      <c r="BF120" s="150"/>
      <c r="BG120" s="150" t="str">
        <f t="shared" si="270"/>
        <v/>
      </c>
      <c r="BH120" s="151"/>
      <c r="BI120" s="152"/>
      <c r="BJ120" s="148"/>
      <c r="BK120" s="150" t="str">
        <f t="shared" si="154"/>
        <v/>
      </c>
      <c r="BL120" s="150"/>
      <c r="BM120" s="150" t="str">
        <f t="shared" si="155"/>
        <v/>
      </c>
      <c r="BN120" s="150"/>
      <c r="BO120" s="150" t="str">
        <f t="shared" si="271"/>
        <v/>
      </c>
      <c r="BP120" s="151"/>
      <c r="BQ120" s="152"/>
      <c r="BR120" s="148"/>
      <c r="BS120" s="150" t="str">
        <f t="shared" si="254"/>
        <v/>
      </c>
      <c r="BT120" s="150"/>
      <c r="BU120" s="150" t="str">
        <f t="shared" si="255"/>
        <v/>
      </c>
      <c r="BV120" s="150"/>
      <c r="BW120" s="150" t="str">
        <f t="shared" si="256"/>
        <v/>
      </c>
      <c r="BX120" s="151"/>
      <c r="BY120" s="152"/>
      <c r="BZ120" s="153"/>
      <c r="CA120" s="150" t="str">
        <f t="shared" si="257"/>
        <v/>
      </c>
      <c r="CB120" s="150"/>
      <c r="CC120" s="150" t="str">
        <f t="shared" si="258"/>
        <v/>
      </c>
      <c r="CD120" s="150"/>
      <c r="CE120" s="150" t="str">
        <f t="shared" si="259"/>
        <v/>
      </c>
      <c r="CF120" s="151"/>
      <c r="CG120" s="147"/>
      <c r="CH120" s="147"/>
      <c r="CI120" s="150" t="str">
        <f t="shared" si="260"/>
        <v/>
      </c>
      <c r="CJ120" s="150"/>
      <c r="CK120" s="150" t="str">
        <f t="shared" si="261"/>
        <v/>
      </c>
      <c r="CL120" s="150"/>
      <c r="CM120" s="150" t="str">
        <f t="shared" si="262"/>
        <v/>
      </c>
      <c r="CN120" s="151"/>
      <c r="CO120" s="147"/>
      <c r="EG120" s="135" t="s">
        <v>47</v>
      </c>
      <c r="EH120" s="154" t="str">
        <f t="shared" si="208"/>
        <v xml:space="preserve">
Ouverture correcte de la bouteille. Pour une restauration gastronomique ou équivalente : on fait goûter le vin et on sert le premier verre d'eau. Tolérance pour les autres types de restauration.
NR</v>
      </c>
    </row>
    <row r="121" spans="1:138" s="190" customFormat="1" ht="30.75" customHeight="1" x14ac:dyDescent="0.25">
      <c r="A121" s="144"/>
      <c r="B121" s="144" t="s">
        <v>58</v>
      </c>
      <c r="C121" s="334" t="s">
        <v>209</v>
      </c>
      <c r="D121" s="187" t="s">
        <v>245</v>
      </c>
      <c r="E121" s="187"/>
      <c r="F121" s="137">
        <f>VLOOKUP(H121,Feuil1!A$1:B$5,2,0)</f>
        <v>0.35</v>
      </c>
      <c r="G121" s="144">
        <f t="shared" si="263"/>
        <v>2</v>
      </c>
      <c r="H121" s="291" t="s">
        <v>114</v>
      </c>
      <c r="I121" s="145" t="s">
        <v>223</v>
      </c>
      <c r="J121" s="146">
        <v>56</v>
      </c>
      <c r="K121" s="146">
        <f>IF(J121&lt;&gt;"",MAX(K$1:K120)+1,"")</f>
        <v>101</v>
      </c>
      <c r="L121" s="295" t="s">
        <v>257</v>
      </c>
      <c r="M121" s="344">
        <v>1</v>
      </c>
      <c r="N121" s="297" t="s">
        <v>0</v>
      </c>
      <c r="O121" s="298"/>
      <c r="P121" s="345" t="str">
        <f t="shared" si="200"/>
        <v/>
      </c>
      <c r="Q121" s="295" t="s">
        <v>258</v>
      </c>
      <c r="R121" s="361" t="s">
        <v>69</v>
      </c>
      <c r="S121" s="146"/>
      <c r="U121" s="148">
        <f t="shared" si="264"/>
        <v>1</v>
      </c>
      <c r="V121" s="148">
        <f t="shared" si="265"/>
        <v>1</v>
      </c>
      <c r="W121" s="148">
        <f t="shared" si="266"/>
        <v>1</v>
      </c>
      <c r="X121" s="148"/>
      <c r="Y121" s="148">
        <f t="shared" si="267"/>
        <v>0</v>
      </c>
      <c r="Z121" s="148"/>
      <c r="AA121" s="148">
        <f t="shared" si="268"/>
        <v>1</v>
      </c>
      <c r="AB121" s="120"/>
      <c r="AC121" s="185"/>
      <c r="AD121" s="185"/>
      <c r="AE121" s="150" t="str">
        <f t="shared" si="171"/>
        <v/>
      </c>
      <c r="AF121" s="150"/>
      <c r="AG121" s="150" t="str">
        <f t="shared" si="172"/>
        <v/>
      </c>
      <c r="AH121" s="150"/>
      <c r="AI121" s="150" t="str">
        <f t="shared" si="173"/>
        <v/>
      </c>
      <c r="AJ121" s="151"/>
      <c r="AK121" s="152"/>
      <c r="AL121" s="150"/>
      <c r="AM121" s="150">
        <f t="shared" si="174"/>
        <v>1</v>
      </c>
      <c r="AN121" s="150"/>
      <c r="AO121" s="150">
        <f t="shared" si="175"/>
        <v>0</v>
      </c>
      <c r="AP121" s="150"/>
      <c r="AQ121" s="150">
        <f t="shared" si="176"/>
        <v>1</v>
      </c>
      <c r="AR121" s="151"/>
      <c r="AS121" s="152"/>
      <c r="AT121" s="150"/>
      <c r="AU121" s="150" t="str">
        <f t="shared" si="150"/>
        <v/>
      </c>
      <c r="AV121" s="150"/>
      <c r="AW121" s="150" t="str">
        <f t="shared" si="151"/>
        <v/>
      </c>
      <c r="AX121" s="150"/>
      <c r="AY121" s="150" t="str">
        <f t="shared" si="269"/>
        <v/>
      </c>
      <c r="AZ121" s="151"/>
      <c r="BA121" s="152"/>
      <c r="BB121" s="150"/>
      <c r="BC121" s="150" t="str">
        <f t="shared" si="152"/>
        <v/>
      </c>
      <c r="BD121" s="150"/>
      <c r="BE121" s="150" t="str">
        <f t="shared" si="153"/>
        <v/>
      </c>
      <c r="BF121" s="150"/>
      <c r="BG121" s="150" t="str">
        <f t="shared" si="270"/>
        <v/>
      </c>
      <c r="BH121" s="151"/>
      <c r="BI121" s="152"/>
      <c r="BJ121" s="148"/>
      <c r="BK121" s="150" t="str">
        <f t="shared" si="154"/>
        <v/>
      </c>
      <c r="BL121" s="150"/>
      <c r="BM121" s="150" t="str">
        <f t="shared" si="155"/>
        <v/>
      </c>
      <c r="BN121" s="150"/>
      <c r="BO121" s="150" t="str">
        <f t="shared" si="271"/>
        <v/>
      </c>
      <c r="BP121" s="151"/>
      <c r="BQ121" s="152"/>
      <c r="BR121" s="148"/>
      <c r="BS121" s="150" t="str">
        <f t="shared" si="254"/>
        <v/>
      </c>
      <c r="BT121" s="150"/>
      <c r="BU121" s="150" t="str">
        <f t="shared" si="255"/>
        <v/>
      </c>
      <c r="BV121" s="150"/>
      <c r="BW121" s="150" t="str">
        <f t="shared" si="256"/>
        <v/>
      </c>
      <c r="BX121" s="151"/>
      <c r="BY121" s="152"/>
      <c r="BZ121" s="153"/>
      <c r="CA121" s="150" t="str">
        <f t="shared" si="257"/>
        <v/>
      </c>
      <c r="CB121" s="150"/>
      <c r="CC121" s="150" t="str">
        <f t="shared" si="258"/>
        <v/>
      </c>
      <c r="CD121" s="150"/>
      <c r="CE121" s="150" t="str">
        <f t="shared" si="259"/>
        <v/>
      </c>
      <c r="CF121" s="151"/>
      <c r="CG121" s="147"/>
      <c r="CH121" s="147"/>
      <c r="CI121" s="150" t="str">
        <f t="shared" si="260"/>
        <v/>
      </c>
      <c r="CJ121" s="150"/>
      <c r="CK121" s="150" t="str">
        <f t="shared" si="261"/>
        <v/>
      </c>
      <c r="CL121" s="150"/>
      <c r="CM121" s="150" t="str">
        <f t="shared" si="262"/>
        <v/>
      </c>
      <c r="CN121" s="151"/>
      <c r="CO121" s="147"/>
      <c r="EG121" s="135" t="s">
        <v>47</v>
      </c>
      <c r="EH121" s="154" t="str">
        <f t="shared" si="208"/>
        <v xml:space="preserve">
NM si observation non possible sur les tables voisines.
NR</v>
      </c>
    </row>
    <row r="122" spans="1:138" s="190" customFormat="1" ht="69.75" customHeight="1" x14ac:dyDescent="0.25">
      <c r="A122" s="144"/>
      <c r="B122" s="144" t="s">
        <v>58</v>
      </c>
      <c r="C122" s="334" t="s">
        <v>209</v>
      </c>
      <c r="D122" s="187" t="s">
        <v>245</v>
      </c>
      <c r="E122" s="113"/>
      <c r="F122" s="137">
        <f>VLOOKUP(H122,Feuil1!A$1:B$5,2,0)</f>
        <v>0.35</v>
      </c>
      <c r="G122" s="144">
        <f t="shared" si="263"/>
        <v>2</v>
      </c>
      <c r="H122" s="291" t="s">
        <v>114</v>
      </c>
      <c r="I122" s="145" t="s">
        <v>259</v>
      </c>
      <c r="J122" s="146">
        <v>51</v>
      </c>
      <c r="K122" s="146">
        <f>IF(J122&lt;&gt;"",MAX(K$1:K121)+1,"")</f>
        <v>102</v>
      </c>
      <c r="L122" s="295" t="s">
        <v>260</v>
      </c>
      <c r="M122" s="344">
        <v>1</v>
      </c>
      <c r="N122" s="297" t="s">
        <v>0</v>
      </c>
      <c r="O122" s="298"/>
      <c r="P122" s="345" t="str">
        <f t="shared" si="200"/>
        <v/>
      </c>
      <c r="Q122" s="295" t="s">
        <v>261</v>
      </c>
      <c r="R122" s="361" t="s">
        <v>262</v>
      </c>
      <c r="S122" s="146"/>
      <c r="U122" s="148">
        <f t="shared" si="264"/>
        <v>1</v>
      </c>
      <c r="V122" s="148">
        <f t="shared" si="265"/>
        <v>1</v>
      </c>
      <c r="W122" s="148">
        <f t="shared" si="266"/>
        <v>1</v>
      </c>
      <c r="X122" s="148"/>
      <c r="Y122" s="148">
        <f t="shared" si="267"/>
        <v>0</v>
      </c>
      <c r="Z122" s="148"/>
      <c r="AA122" s="148">
        <f t="shared" si="268"/>
        <v>1</v>
      </c>
      <c r="AB122" s="148"/>
      <c r="AC122" s="149"/>
      <c r="AD122" s="149"/>
      <c r="AE122" s="150" t="str">
        <f t="shared" si="171"/>
        <v/>
      </c>
      <c r="AF122" s="150"/>
      <c r="AG122" s="150" t="str">
        <f t="shared" si="172"/>
        <v/>
      </c>
      <c r="AH122" s="150"/>
      <c r="AI122" s="150" t="str">
        <f t="shared" si="173"/>
        <v/>
      </c>
      <c r="AJ122" s="151"/>
      <c r="AK122" s="152"/>
      <c r="AL122" s="150"/>
      <c r="AM122" s="150">
        <f t="shared" si="174"/>
        <v>1</v>
      </c>
      <c r="AN122" s="150"/>
      <c r="AO122" s="150">
        <f t="shared" si="175"/>
        <v>0</v>
      </c>
      <c r="AP122" s="150"/>
      <c r="AQ122" s="150">
        <f t="shared" si="176"/>
        <v>1</v>
      </c>
      <c r="AR122" s="151"/>
      <c r="AS122" s="152"/>
      <c r="AT122" s="150"/>
      <c r="AU122" s="150" t="str">
        <f t="shared" si="150"/>
        <v/>
      </c>
      <c r="AV122" s="150"/>
      <c r="AW122" s="150" t="str">
        <f t="shared" si="151"/>
        <v/>
      </c>
      <c r="AX122" s="150"/>
      <c r="AY122" s="150" t="str">
        <f t="shared" si="269"/>
        <v/>
      </c>
      <c r="AZ122" s="151"/>
      <c r="BA122" s="152"/>
      <c r="BB122" s="150"/>
      <c r="BC122" s="150" t="str">
        <f t="shared" si="152"/>
        <v/>
      </c>
      <c r="BD122" s="150"/>
      <c r="BE122" s="150" t="str">
        <f t="shared" si="153"/>
        <v/>
      </c>
      <c r="BF122" s="150"/>
      <c r="BG122" s="150" t="str">
        <f t="shared" si="270"/>
        <v/>
      </c>
      <c r="BH122" s="151"/>
      <c r="BI122" s="152"/>
      <c r="BJ122" s="148"/>
      <c r="BK122" s="150" t="str">
        <f t="shared" si="154"/>
        <v/>
      </c>
      <c r="BL122" s="150"/>
      <c r="BM122" s="150" t="str">
        <f t="shared" si="155"/>
        <v/>
      </c>
      <c r="BN122" s="150"/>
      <c r="BO122" s="150" t="str">
        <f t="shared" si="271"/>
        <v/>
      </c>
      <c r="BP122" s="151"/>
      <c r="BQ122" s="152"/>
      <c r="BR122" s="148"/>
      <c r="BS122" s="150" t="str">
        <f t="shared" si="254"/>
        <v/>
      </c>
      <c r="BT122" s="150"/>
      <c r="BU122" s="150" t="str">
        <f t="shared" si="255"/>
        <v/>
      </c>
      <c r="BV122" s="150"/>
      <c r="BW122" s="150" t="str">
        <f t="shared" si="256"/>
        <v/>
      </c>
      <c r="BX122" s="151"/>
      <c r="BY122" s="152"/>
      <c r="BZ122" s="153"/>
      <c r="CA122" s="150" t="str">
        <f t="shared" si="257"/>
        <v/>
      </c>
      <c r="CB122" s="150"/>
      <c r="CC122" s="150" t="str">
        <f t="shared" si="258"/>
        <v/>
      </c>
      <c r="CD122" s="150"/>
      <c r="CE122" s="150" t="str">
        <f t="shared" si="259"/>
        <v/>
      </c>
      <c r="CF122" s="151"/>
      <c r="CG122" s="147"/>
      <c r="CH122" s="147"/>
      <c r="CI122" s="150" t="str">
        <f t="shared" si="260"/>
        <v/>
      </c>
      <c r="CJ122" s="150"/>
      <c r="CK122" s="150" t="str">
        <f t="shared" si="261"/>
        <v/>
      </c>
      <c r="CL122" s="150"/>
      <c r="CM122" s="150" t="str">
        <f t="shared" si="262"/>
        <v/>
      </c>
      <c r="CN122" s="151"/>
      <c r="CO122" s="147"/>
      <c r="EG122" s="135" t="s">
        <v>47</v>
      </c>
      <c r="EH122" s="154" t="str">
        <f t="shared" si="208"/>
        <v xml:space="preserve">
Titulaire au minimum d'un certificat d'aptitude professionnelle "cuisine" ou d'un brevet  d'enseignement professionnel option cuisine, ou titulaire du titre de maître-restaurateur. En cas d'absence de diplôme, l'expérience professionnelle est prise en compte sur la base de trois ans.
NR</v>
      </c>
    </row>
    <row r="123" spans="1:138" s="190" customFormat="1" ht="58.5" customHeight="1" x14ac:dyDescent="0.25">
      <c r="A123" s="144"/>
      <c r="B123" s="144" t="s">
        <v>58</v>
      </c>
      <c r="C123" s="334" t="s">
        <v>209</v>
      </c>
      <c r="D123" s="187" t="s">
        <v>245</v>
      </c>
      <c r="E123" s="201"/>
      <c r="F123" s="137">
        <f>VLOOKUP(H123,Feuil1!A$1:B$5,2,0)</f>
        <v>0.35</v>
      </c>
      <c r="G123" s="144">
        <f t="shared" si="263"/>
        <v>2</v>
      </c>
      <c r="H123" s="291" t="s">
        <v>114</v>
      </c>
      <c r="I123" s="145" t="s">
        <v>263</v>
      </c>
      <c r="J123" s="146">
        <v>52</v>
      </c>
      <c r="K123" s="146">
        <f>IF(J123&lt;&gt;"",MAX(K$1:K122)+1,"")</f>
        <v>103</v>
      </c>
      <c r="L123" s="346" t="s">
        <v>264</v>
      </c>
      <c r="M123" s="347">
        <v>1</v>
      </c>
      <c r="N123" s="348" t="s">
        <v>0</v>
      </c>
      <c r="O123" s="349"/>
      <c r="P123" s="350" t="str">
        <f t="shared" si="200"/>
        <v/>
      </c>
      <c r="Q123" s="346" t="s">
        <v>265</v>
      </c>
      <c r="R123" s="362" t="s">
        <v>262</v>
      </c>
      <c r="S123" s="146"/>
      <c r="U123" s="148">
        <f t="shared" si="264"/>
        <v>1</v>
      </c>
      <c r="V123" s="148">
        <f t="shared" si="265"/>
        <v>1</v>
      </c>
      <c r="W123" s="148">
        <f t="shared" si="266"/>
        <v>1</v>
      </c>
      <c r="X123" s="148"/>
      <c r="Y123" s="148">
        <f t="shared" si="267"/>
        <v>0</v>
      </c>
      <c r="Z123" s="148"/>
      <c r="AA123" s="148">
        <f t="shared" si="268"/>
        <v>1</v>
      </c>
      <c r="AB123" s="120"/>
      <c r="AC123" s="185"/>
      <c r="AD123" s="185"/>
      <c r="AE123" s="150" t="str">
        <f t="shared" si="171"/>
        <v/>
      </c>
      <c r="AF123" s="150"/>
      <c r="AG123" s="150" t="str">
        <f t="shared" si="172"/>
        <v/>
      </c>
      <c r="AH123" s="150"/>
      <c r="AI123" s="150" t="str">
        <f t="shared" si="173"/>
        <v/>
      </c>
      <c r="AJ123" s="151"/>
      <c r="AK123" s="152"/>
      <c r="AL123" s="150"/>
      <c r="AM123" s="150">
        <f t="shared" si="174"/>
        <v>1</v>
      </c>
      <c r="AN123" s="150"/>
      <c r="AO123" s="150">
        <f t="shared" si="175"/>
        <v>0</v>
      </c>
      <c r="AP123" s="150"/>
      <c r="AQ123" s="150">
        <f t="shared" si="176"/>
        <v>1</v>
      </c>
      <c r="AR123" s="151"/>
      <c r="AS123" s="152"/>
      <c r="AT123" s="150"/>
      <c r="AU123" s="150" t="str">
        <f t="shared" si="150"/>
        <v/>
      </c>
      <c r="AV123" s="150"/>
      <c r="AW123" s="150" t="str">
        <f t="shared" si="151"/>
        <v/>
      </c>
      <c r="AX123" s="150"/>
      <c r="AY123" s="150" t="str">
        <f t="shared" si="269"/>
        <v/>
      </c>
      <c r="AZ123" s="151"/>
      <c r="BA123" s="152"/>
      <c r="BB123" s="150"/>
      <c r="BC123" s="150" t="str">
        <f t="shared" si="152"/>
        <v/>
      </c>
      <c r="BD123" s="150"/>
      <c r="BE123" s="150" t="str">
        <f t="shared" si="153"/>
        <v/>
      </c>
      <c r="BF123" s="150"/>
      <c r="BG123" s="150" t="str">
        <f t="shared" si="270"/>
        <v/>
      </c>
      <c r="BH123" s="151"/>
      <c r="BI123" s="152"/>
      <c r="BJ123" s="148"/>
      <c r="BK123" s="150" t="str">
        <f t="shared" si="154"/>
        <v/>
      </c>
      <c r="BL123" s="150"/>
      <c r="BM123" s="150" t="str">
        <f t="shared" si="155"/>
        <v/>
      </c>
      <c r="BN123" s="150"/>
      <c r="BO123" s="150" t="str">
        <f t="shared" si="271"/>
        <v/>
      </c>
      <c r="BP123" s="151"/>
      <c r="BQ123" s="152"/>
      <c r="BR123" s="148"/>
      <c r="BS123" s="150" t="str">
        <f t="shared" si="254"/>
        <v/>
      </c>
      <c r="BT123" s="150"/>
      <c r="BU123" s="150" t="str">
        <f t="shared" si="255"/>
        <v/>
      </c>
      <c r="BV123" s="150"/>
      <c r="BW123" s="150" t="str">
        <f t="shared" si="256"/>
        <v/>
      </c>
      <c r="BX123" s="151"/>
      <c r="BY123" s="152"/>
      <c r="BZ123" s="153"/>
      <c r="CA123" s="150" t="str">
        <f t="shared" si="257"/>
        <v/>
      </c>
      <c r="CB123" s="150"/>
      <c r="CC123" s="150" t="str">
        <f t="shared" si="258"/>
        <v/>
      </c>
      <c r="CD123" s="150"/>
      <c r="CE123" s="150" t="str">
        <f t="shared" si="259"/>
        <v/>
      </c>
      <c r="CF123" s="151"/>
      <c r="CG123" s="147"/>
      <c r="CH123" s="147"/>
      <c r="CI123" s="150" t="str">
        <f t="shared" si="260"/>
        <v/>
      </c>
      <c r="CJ123" s="150"/>
      <c r="CK123" s="150" t="str">
        <f t="shared" si="261"/>
        <v/>
      </c>
      <c r="CL123" s="150"/>
      <c r="CM123" s="150" t="str">
        <f t="shared" si="262"/>
        <v/>
      </c>
      <c r="CN123" s="151"/>
      <c r="CO123" s="147"/>
      <c r="EG123" s="135" t="s">
        <v>47</v>
      </c>
      <c r="EH123" s="154" t="str">
        <f t="shared" si="208"/>
        <v xml:space="preserve">
Titulaire au minimum d'un certificat d'aptitude professionnelle "restaurant" ou d'un titre homologué équivalent dans ce domaine de compétence. En cas d'absence de diplôme, l'expérience professionnelle est prise en compte sur la base d'une période de  trois ans.
NR</v>
      </c>
    </row>
    <row r="124" spans="1:138" s="165" customFormat="1" ht="18" customHeight="1" x14ac:dyDescent="0.25">
      <c r="A124" s="110"/>
      <c r="B124" s="110"/>
      <c r="C124" s="334" t="s">
        <v>209</v>
      </c>
      <c r="D124" s="328"/>
      <c r="F124" s="137" t="e">
        <f>VLOOKUP(H124,Feuil1!A$1:B$5,2,0)</f>
        <v>#N/A</v>
      </c>
      <c r="G124" s="110"/>
      <c r="H124" s="188"/>
      <c r="I124" s="186"/>
      <c r="J124" s="157"/>
      <c r="K124" s="146" t="str">
        <f>IF(J124&lt;&gt;"",MAX(K$1:K123)+1,"")</f>
        <v/>
      </c>
      <c r="L124" s="187" t="s">
        <v>266</v>
      </c>
      <c r="M124" s="139"/>
      <c r="N124" s="283"/>
      <c r="O124" s="282"/>
      <c r="P124" s="329" t="str">
        <f t="shared" si="200"/>
        <v/>
      </c>
      <c r="Q124" s="188"/>
      <c r="R124" s="188"/>
      <c r="S124" s="157"/>
      <c r="U124" s="158"/>
      <c r="V124" s="158"/>
      <c r="W124" s="158"/>
      <c r="X124" s="158"/>
      <c r="Y124" s="158"/>
      <c r="Z124" s="158"/>
      <c r="AA124" s="158"/>
      <c r="AB124" s="119"/>
      <c r="AC124" s="182"/>
      <c r="AD124" s="182"/>
      <c r="AE124" s="150" t="str">
        <f t="shared" si="171"/>
        <v/>
      </c>
      <c r="AF124" s="150"/>
      <c r="AG124" s="150" t="str">
        <f t="shared" si="172"/>
        <v/>
      </c>
      <c r="AH124" s="150"/>
      <c r="AI124" s="150" t="str">
        <f t="shared" si="173"/>
        <v/>
      </c>
      <c r="AJ124" s="162"/>
      <c r="AK124" s="163"/>
      <c r="AL124" s="161"/>
      <c r="AM124" s="150" t="str">
        <f t="shared" si="174"/>
        <v/>
      </c>
      <c r="AN124" s="150"/>
      <c r="AO124" s="150" t="str">
        <f t="shared" si="175"/>
        <v/>
      </c>
      <c r="AP124" s="150"/>
      <c r="AQ124" s="150" t="str">
        <f t="shared" si="176"/>
        <v/>
      </c>
      <c r="AR124" s="162"/>
      <c r="AS124" s="163"/>
      <c r="AT124" s="161"/>
      <c r="AU124" s="150" t="str">
        <f t="shared" si="150"/>
        <v/>
      </c>
      <c r="AV124" s="150"/>
      <c r="AW124" s="150" t="str">
        <f t="shared" si="151"/>
        <v/>
      </c>
      <c r="AX124" s="150"/>
      <c r="AY124" s="161"/>
      <c r="AZ124" s="162"/>
      <c r="BA124" s="163"/>
      <c r="BB124" s="161"/>
      <c r="BC124" s="150" t="str">
        <f t="shared" si="152"/>
        <v/>
      </c>
      <c r="BD124" s="150"/>
      <c r="BE124" s="150" t="str">
        <f t="shared" si="153"/>
        <v/>
      </c>
      <c r="BF124" s="150"/>
      <c r="BG124" s="161"/>
      <c r="BH124" s="162"/>
      <c r="BI124" s="163"/>
      <c r="BJ124" s="158"/>
      <c r="BK124" s="150" t="str">
        <f t="shared" si="154"/>
        <v/>
      </c>
      <c r="BL124" s="150"/>
      <c r="BM124" s="150" t="str">
        <f t="shared" si="155"/>
        <v/>
      </c>
      <c r="BN124" s="150"/>
      <c r="BO124" s="161"/>
      <c r="BP124" s="162"/>
      <c r="BQ124" s="163"/>
      <c r="BR124" s="158"/>
      <c r="BS124" s="161" t="str">
        <f t="shared" si="254"/>
        <v/>
      </c>
      <c r="BT124" s="161"/>
      <c r="BU124" s="161" t="str">
        <f t="shared" si="255"/>
        <v/>
      </c>
      <c r="BV124" s="161"/>
      <c r="BW124" s="161" t="str">
        <f t="shared" si="256"/>
        <v/>
      </c>
      <c r="BX124" s="162"/>
      <c r="BY124" s="163"/>
      <c r="BZ124" s="164"/>
      <c r="CA124" s="161" t="str">
        <f t="shared" si="257"/>
        <v/>
      </c>
      <c r="CB124" s="161"/>
      <c r="CC124" s="161" t="str">
        <f t="shared" si="258"/>
        <v/>
      </c>
      <c r="CD124" s="161"/>
      <c r="CE124" s="161" t="str">
        <f t="shared" si="259"/>
        <v/>
      </c>
      <c r="CF124" s="162"/>
      <c r="CI124" s="161" t="str">
        <f t="shared" si="260"/>
        <v/>
      </c>
      <c r="CJ124" s="161"/>
      <c r="CK124" s="161" t="str">
        <f t="shared" si="261"/>
        <v/>
      </c>
      <c r="CL124" s="161"/>
      <c r="CM124" s="161" t="str">
        <f t="shared" si="262"/>
        <v/>
      </c>
      <c r="CN124" s="162"/>
      <c r="EG124" s="135" t="s">
        <v>47</v>
      </c>
      <c r="EH124" s="154" t="str">
        <f t="shared" si="208"/>
        <v xml:space="preserve">
</v>
      </c>
    </row>
    <row r="125" spans="1:138" s="147" customFormat="1" ht="45" customHeight="1" x14ac:dyDescent="0.25">
      <c r="A125" s="144"/>
      <c r="B125" s="144" t="s">
        <v>58</v>
      </c>
      <c r="C125" s="334" t="s">
        <v>209</v>
      </c>
      <c r="D125" s="187" t="s">
        <v>266</v>
      </c>
      <c r="F125" s="137">
        <f>VLOOKUP(H125,Feuil1!A$1:B$5,2,0)</f>
        <v>0.35</v>
      </c>
      <c r="G125" s="144">
        <f t="shared" ref="G125:G130" si="272">IF(H125="Information et Communication",1,IF(H125="Savoir-faire Savoir-être",2,IF(H125="Confort et hygiène",3,IF(H125="Qualité de la prestation",5,IF(H125="Développement Durable",4)))))</f>
        <v>2</v>
      </c>
      <c r="H125" s="291" t="s">
        <v>114</v>
      </c>
      <c r="I125" s="145" t="s">
        <v>267</v>
      </c>
      <c r="J125" s="146">
        <v>26</v>
      </c>
      <c r="K125" s="146">
        <f>IF(J125&lt;&gt;"",MAX(K$1:K124)+1,"")</f>
        <v>104</v>
      </c>
      <c r="L125" s="364" t="s">
        <v>268</v>
      </c>
      <c r="M125" s="340">
        <v>3</v>
      </c>
      <c r="N125" s="341" t="s">
        <v>0</v>
      </c>
      <c r="O125" s="342"/>
      <c r="P125" s="343" t="str">
        <f t="shared" si="200"/>
        <v/>
      </c>
      <c r="Q125" s="364" t="s">
        <v>269</v>
      </c>
      <c r="R125" s="295" t="s">
        <v>69</v>
      </c>
      <c r="S125" s="146"/>
      <c r="U125" s="148">
        <f t="shared" ref="U125:U130" si="273">M125</f>
        <v>3</v>
      </c>
      <c r="V125" s="148">
        <f t="shared" ref="V125:V130" si="274">IF(N125="OUI",1,IF(N125="NON",0,IF(N125="Non Mesuré","",0)))</f>
        <v>1</v>
      </c>
      <c r="W125" s="148">
        <f t="shared" ref="W125:W130" si="275">IF(N125&lt;&gt;"Non Mesuré",U125*V125,"")</f>
        <v>3</v>
      </c>
      <c r="X125" s="148"/>
      <c r="Y125" s="148">
        <f t="shared" ref="Y125:Y130" si="276">IF(N125="Non Mesuré",U125,0)</f>
        <v>0</v>
      </c>
      <c r="Z125" s="148"/>
      <c r="AA125" s="148">
        <f t="shared" ref="AA125:AA130" si="277">U125-Y125</f>
        <v>3</v>
      </c>
      <c r="AB125" s="148"/>
      <c r="AC125" s="149"/>
      <c r="AD125" s="149"/>
      <c r="AE125" s="150" t="str">
        <f t="shared" si="171"/>
        <v/>
      </c>
      <c r="AF125" s="150"/>
      <c r="AG125" s="150" t="str">
        <f t="shared" si="172"/>
        <v/>
      </c>
      <c r="AH125" s="150"/>
      <c r="AI125" s="150" t="str">
        <f t="shared" si="173"/>
        <v/>
      </c>
      <c r="AJ125" s="151"/>
      <c r="AK125" s="152"/>
      <c r="AL125" s="150"/>
      <c r="AM125" s="150">
        <f t="shared" si="174"/>
        <v>3</v>
      </c>
      <c r="AN125" s="150"/>
      <c r="AO125" s="150">
        <f t="shared" si="175"/>
        <v>0</v>
      </c>
      <c r="AP125" s="150"/>
      <c r="AQ125" s="150">
        <f t="shared" si="176"/>
        <v>3</v>
      </c>
      <c r="AR125" s="151"/>
      <c r="AS125" s="152"/>
      <c r="AT125" s="150"/>
      <c r="AU125" s="150" t="str">
        <f t="shared" si="150"/>
        <v/>
      </c>
      <c r="AV125" s="150"/>
      <c r="AW125" s="150" t="str">
        <f t="shared" si="151"/>
        <v/>
      </c>
      <c r="AX125" s="150"/>
      <c r="AY125" s="150" t="str">
        <f t="shared" ref="AY125:AY132" si="278">IF(G125=3,AA125,"")</f>
        <v/>
      </c>
      <c r="AZ125" s="151"/>
      <c r="BA125" s="152"/>
      <c r="BB125" s="150"/>
      <c r="BC125" s="150" t="str">
        <f t="shared" si="152"/>
        <v/>
      </c>
      <c r="BD125" s="150"/>
      <c r="BE125" s="150" t="str">
        <f t="shared" si="153"/>
        <v/>
      </c>
      <c r="BF125" s="150"/>
      <c r="BG125" s="150" t="str">
        <f t="shared" ref="BG125:BG132" si="279">IF(G125=4,AA125,"")</f>
        <v/>
      </c>
      <c r="BH125" s="151"/>
      <c r="BI125" s="152"/>
      <c r="BJ125" s="148"/>
      <c r="BK125" s="150" t="str">
        <f t="shared" si="154"/>
        <v/>
      </c>
      <c r="BL125" s="150"/>
      <c r="BM125" s="150" t="str">
        <f t="shared" si="155"/>
        <v/>
      </c>
      <c r="BN125" s="150"/>
      <c r="BO125" s="150" t="str">
        <f t="shared" ref="BO125:BO132" si="280">IF(G125=5,AA125,"")</f>
        <v/>
      </c>
      <c r="BP125" s="151"/>
      <c r="BQ125" s="152"/>
      <c r="BR125" s="148"/>
      <c r="BS125" s="150" t="str">
        <f t="shared" si="254"/>
        <v/>
      </c>
      <c r="BT125" s="150"/>
      <c r="BU125" s="150" t="str">
        <f t="shared" si="255"/>
        <v/>
      </c>
      <c r="BV125" s="150"/>
      <c r="BW125" s="150" t="str">
        <f t="shared" si="256"/>
        <v/>
      </c>
      <c r="BX125" s="151"/>
      <c r="BY125" s="152"/>
      <c r="BZ125" s="153"/>
      <c r="CA125" s="150" t="str">
        <f t="shared" si="257"/>
        <v/>
      </c>
      <c r="CB125" s="150"/>
      <c r="CC125" s="150" t="str">
        <f t="shared" si="258"/>
        <v/>
      </c>
      <c r="CD125" s="150"/>
      <c r="CE125" s="150" t="str">
        <f t="shared" si="259"/>
        <v/>
      </c>
      <c r="CF125" s="151"/>
      <c r="CI125" s="150" t="str">
        <f t="shared" si="260"/>
        <v/>
      </c>
      <c r="CJ125" s="150"/>
      <c r="CK125" s="150" t="str">
        <f t="shared" si="261"/>
        <v/>
      </c>
      <c r="CL125" s="150"/>
      <c r="CM125" s="150" t="str">
        <f t="shared" si="262"/>
        <v/>
      </c>
      <c r="CN125" s="151"/>
      <c r="EG125" s="135" t="s">
        <v>47</v>
      </c>
      <c r="EH125" s="154" t="str">
        <f t="shared" si="208"/>
        <v xml:space="preserve">
Tolérance en cas d'affluence exceptionnelle. Dans ce cas, la demande du client a été prise en compte par un signe ou une invitation à patienter.
NR</v>
      </c>
    </row>
    <row r="126" spans="1:138" s="147" customFormat="1" ht="27.75" customHeight="1" x14ac:dyDescent="0.25">
      <c r="A126" s="144"/>
      <c r="B126" s="144" t="s">
        <v>58</v>
      </c>
      <c r="C126" s="334" t="s">
        <v>209</v>
      </c>
      <c r="D126" s="187" t="s">
        <v>266</v>
      </c>
      <c r="F126" s="137">
        <f>VLOOKUP(H126,Feuil1!A$1:B$5,2,0)</f>
        <v>0.35</v>
      </c>
      <c r="G126" s="144">
        <f t="shared" si="272"/>
        <v>2</v>
      </c>
      <c r="H126" s="291" t="s">
        <v>114</v>
      </c>
      <c r="I126" s="145" t="s">
        <v>267</v>
      </c>
      <c r="J126" s="146">
        <v>26</v>
      </c>
      <c r="K126" s="146">
        <f>IF(J126&lt;&gt;"",MAX(K$1:K125)+1,"")</f>
        <v>105</v>
      </c>
      <c r="L126" s="295" t="s">
        <v>641</v>
      </c>
      <c r="M126" s="344">
        <v>1</v>
      </c>
      <c r="N126" s="297" t="s">
        <v>0</v>
      </c>
      <c r="O126" s="298"/>
      <c r="P126" s="345" t="str">
        <f t="shared" si="200"/>
        <v/>
      </c>
      <c r="Q126" s="295" t="s">
        <v>642</v>
      </c>
      <c r="R126" s="295" t="s">
        <v>69</v>
      </c>
      <c r="S126" s="146"/>
      <c r="U126" s="148">
        <f t="shared" si="273"/>
        <v>1</v>
      </c>
      <c r="V126" s="148">
        <f t="shared" si="274"/>
        <v>1</v>
      </c>
      <c r="W126" s="148">
        <f t="shared" si="275"/>
        <v>1</v>
      </c>
      <c r="X126" s="148"/>
      <c r="Y126" s="148">
        <f t="shared" si="276"/>
        <v>0</v>
      </c>
      <c r="Z126" s="148"/>
      <c r="AA126" s="148">
        <f t="shared" si="277"/>
        <v>1</v>
      </c>
      <c r="AB126" s="148"/>
      <c r="AC126" s="149"/>
      <c r="AD126" s="149"/>
      <c r="AE126" s="150" t="str">
        <f t="shared" si="171"/>
        <v/>
      </c>
      <c r="AF126" s="150"/>
      <c r="AG126" s="150" t="str">
        <f t="shared" si="172"/>
        <v/>
      </c>
      <c r="AH126" s="150"/>
      <c r="AI126" s="150" t="str">
        <f t="shared" si="173"/>
        <v/>
      </c>
      <c r="AJ126" s="151"/>
      <c r="AK126" s="152"/>
      <c r="AL126" s="150"/>
      <c r="AM126" s="150">
        <f t="shared" si="174"/>
        <v>1</v>
      </c>
      <c r="AN126" s="150"/>
      <c r="AO126" s="150">
        <f t="shared" si="175"/>
        <v>0</v>
      </c>
      <c r="AP126" s="150"/>
      <c r="AQ126" s="150">
        <f t="shared" si="176"/>
        <v>1</v>
      </c>
      <c r="AR126" s="151"/>
      <c r="AS126" s="152"/>
      <c r="AT126" s="150"/>
      <c r="AU126" s="150" t="str">
        <f t="shared" si="150"/>
        <v/>
      </c>
      <c r="AV126" s="150"/>
      <c r="AW126" s="150" t="str">
        <f t="shared" si="151"/>
        <v/>
      </c>
      <c r="AX126" s="150"/>
      <c r="AY126" s="150" t="str">
        <f t="shared" si="278"/>
        <v/>
      </c>
      <c r="AZ126" s="151"/>
      <c r="BA126" s="152"/>
      <c r="BB126" s="150"/>
      <c r="BC126" s="150" t="str">
        <f t="shared" si="152"/>
        <v/>
      </c>
      <c r="BD126" s="150"/>
      <c r="BE126" s="150" t="str">
        <f t="shared" si="153"/>
        <v/>
      </c>
      <c r="BF126" s="150"/>
      <c r="BG126" s="150" t="str">
        <f t="shared" si="279"/>
        <v/>
      </c>
      <c r="BH126" s="151"/>
      <c r="BI126" s="152"/>
      <c r="BJ126" s="148"/>
      <c r="BK126" s="150" t="str">
        <f t="shared" si="154"/>
        <v/>
      </c>
      <c r="BL126" s="150"/>
      <c r="BM126" s="150" t="str">
        <f t="shared" si="155"/>
        <v/>
      </c>
      <c r="BN126" s="150"/>
      <c r="BO126" s="150" t="str">
        <f t="shared" si="280"/>
        <v/>
      </c>
      <c r="BP126" s="151"/>
      <c r="BQ126" s="152"/>
      <c r="BR126" s="148"/>
      <c r="BS126" s="150" t="str">
        <f t="shared" si="254"/>
        <v/>
      </c>
      <c r="BT126" s="150"/>
      <c r="BU126" s="150" t="str">
        <f t="shared" si="255"/>
        <v/>
      </c>
      <c r="BV126" s="150"/>
      <c r="BW126" s="150" t="str">
        <f t="shared" si="256"/>
        <v/>
      </c>
      <c r="BX126" s="151"/>
      <c r="BY126" s="152"/>
      <c r="BZ126" s="153"/>
      <c r="CA126" s="150" t="str">
        <f t="shared" si="257"/>
        <v/>
      </c>
      <c r="CB126" s="150"/>
      <c r="CC126" s="150" t="str">
        <f t="shared" si="258"/>
        <v/>
      </c>
      <c r="CD126" s="150"/>
      <c r="CE126" s="150" t="str">
        <f t="shared" si="259"/>
        <v/>
      </c>
      <c r="CF126" s="151"/>
      <c r="CI126" s="150" t="str">
        <f t="shared" si="260"/>
        <v/>
      </c>
      <c r="CJ126" s="150"/>
      <c r="CK126" s="150" t="str">
        <f t="shared" si="261"/>
        <v/>
      </c>
      <c r="CL126" s="150"/>
      <c r="CM126" s="150" t="str">
        <f t="shared" si="262"/>
        <v/>
      </c>
      <c r="CN126" s="151"/>
      <c r="EG126" s="135" t="s">
        <v>47</v>
      </c>
      <c r="EH126" s="154" t="str">
        <f t="shared" si="208"/>
        <v xml:space="preserve">
A minima dresse, TVA, prix TTC, SIRET
NR</v>
      </c>
    </row>
    <row r="127" spans="1:138" s="147" customFormat="1" ht="27.75" customHeight="1" x14ac:dyDescent="0.25">
      <c r="A127" s="144"/>
      <c r="B127" s="144" t="s">
        <v>58</v>
      </c>
      <c r="C127" s="334" t="s">
        <v>209</v>
      </c>
      <c r="D127" s="187" t="s">
        <v>266</v>
      </c>
      <c r="F127" s="137">
        <f>VLOOKUP(H127,Feuil1!A$1:B$5,2,0)</f>
        <v>0.2</v>
      </c>
      <c r="G127" s="144">
        <f t="shared" si="272"/>
        <v>5</v>
      </c>
      <c r="H127" s="291" t="s">
        <v>158</v>
      </c>
      <c r="I127" s="145" t="s">
        <v>267</v>
      </c>
      <c r="J127" s="146">
        <v>26</v>
      </c>
      <c r="K127" s="146">
        <f>IF(J127&lt;&gt;"",MAX(K$1:K126)+1,"")</f>
        <v>106</v>
      </c>
      <c r="L127" s="295" t="s">
        <v>561</v>
      </c>
      <c r="M127" s="344">
        <v>1</v>
      </c>
      <c r="N127" s="297" t="s">
        <v>0</v>
      </c>
      <c r="O127" s="298"/>
      <c r="P127" s="345" t="str">
        <f t="shared" si="200"/>
        <v/>
      </c>
      <c r="Q127" s="295" t="s">
        <v>270</v>
      </c>
      <c r="R127" s="295" t="s">
        <v>69</v>
      </c>
      <c r="S127" s="146"/>
      <c r="U127" s="148">
        <f t="shared" si="273"/>
        <v>1</v>
      </c>
      <c r="V127" s="148">
        <f t="shared" si="274"/>
        <v>1</v>
      </c>
      <c r="W127" s="148">
        <f t="shared" si="275"/>
        <v>1</v>
      </c>
      <c r="X127" s="148"/>
      <c r="Y127" s="148">
        <f t="shared" si="276"/>
        <v>0</v>
      </c>
      <c r="Z127" s="148"/>
      <c r="AA127" s="148">
        <f t="shared" si="277"/>
        <v>1</v>
      </c>
      <c r="AB127" s="148"/>
      <c r="AC127" s="149"/>
      <c r="AD127" s="149"/>
      <c r="AE127" s="150" t="str">
        <f t="shared" si="171"/>
        <v/>
      </c>
      <c r="AF127" s="150"/>
      <c r="AG127" s="150" t="str">
        <f t="shared" si="172"/>
        <v/>
      </c>
      <c r="AH127" s="150"/>
      <c r="AI127" s="150" t="str">
        <f t="shared" si="173"/>
        <v/>
      </c>
      <c r="AJ127" s="151"/>
      <c r="AK127" s="152"/>
      <c r="AL127" s="150"/>
      <c r="AM127" s="150" t="str">
        <f t="shared" si="174"/>
        <v/>
      </c>
      <c r="AN127" s="150"/>
      <c r="AO127" s="150" t="str">
        <f t="shared" si="175"/>
        <v/>
      </c>
      <c r="AP127" s="150"/>
      <c r="AQ127" s="150" t="str">
        <f t="shared" si="176"/>
        <v/>
      </c>
      <c r="AR127" s="151"/>
      <c r="AS127" s="152"/>
      <c r="AT127" s="150"/>
      <c r="AU127" s="150" t="str">
        <f t="shared" si="150"/>
        <v/>
      </c>
      <c r="AV127" s="150"/>
      <c r="AW127" s="150" t="str">
        <f t="shared" si="151"/>
        <v/>
      </c>
      <c r="AX127" s="150"/>
      <c r="AY127" s="150" t="str">
        <f t="shared" si="278"/>
        <v/>
      </c>
      <c r="AZ127" s="151"/>
      <c r="BA127" s="152"/>
      <c r="BB127" s="150"/>
      <c r="BC127" s="150" t="str">
        <f t="shared" si="152"/>
        <v/>
      </c>
      <c r="BD127" s="150"/>
      <c r="BE127" s="150" t="str">
        <f t="shared" si="153"/>
        <v/>
      </c>
      <c r="BF127" s="150"/>
      <c r="BG127" s="150" t="str">
        <f t="shared" si="279"/>
        <v/>
      </c>
      <c r="BH127" s="151"/>
      <c r="BI127" s="152"/>
      <c r="BJ127" s="148"/>
      <c r="BK127" s="150">
        <f t="shared" si="154"/>
        <v>1</v>
      </c>
      <c r="BL127" s="150"/>
      <c r="BM127" s="150">
        <f t="shared" si="155"/>
        <v>0</v>
      </c>
      <c r="BN127" s="150"/>
      <c r="BO127" s="150">
        <f t="shared" si="280"/>
        <v>1</v>
      </c>
      <c r="BP127" s="151"/>
      <c r="BQ127" s="152"/>
      <c r="BR127" s="148"/>
      <c r="BS127" s="150" t="str">
        <f t="shared" si="254"/>
        <v/>
      </c>
      <c r="BT127" s="150"/>
      <c r="BU127" s="150" t="str">
        <f t="shared" si="255"/>
        <v/>
      </c>
      <c r="BV127" s="150"/>
      <c r="BW127" s="150" t="str">
        <f t="shared" si="256"/>
        <v/>
      </c>
      <c r="BX127" s="151"/>
      <c r="BY127" s="152"/>
      <c r="BZ127" s="153"/>
      <c r="CA127" s="150" t="str">
        <f t="shared" si="257"/>
        <v/>
      </c>
      <c r="CB127" s="150"/>
      <c r="CC127" s="150" t="str">
        <f t="shared" si="258"/>
        <v/>
      </c>
      <c r="CD127" s="150"/>
      <c r="CE127" s="150" t="str">
        <f t="shared" si="259"/>
        <v/>
      </c>
      <c r="CF127" s="151"/>
      <c r="CI127" s="150" t="str">
        <f t="shared" si="260"/>
        <v/>
      </c>
      <c r="CJ127" s="150"/>
      <c r="CK127" s="150" t="str">
        <f t="shared" si="261"/>
        <v/>
      </c>
      <c r="CL127" s="150"/>
      <c r="CM127" s="150" t="str">
        <f t="shared" si="262"/>
        <v/>
      </c>
      <c r="CN127" s="151"/>
      <c r="EG127" s="135" t="s">
        <v>47</v>
      </c>
      <c r="EH127" s="154" t="str">
        <f t="shared" si="208"/>
        <v xml:space="preserve">
Espèces, chèques, carte bancaire, chèques vacances, ticket restaurant, etc.
NR</v>
      </c>
    </row>
    <row r="128" spans="1:138" s="147" customFormat="1" ht="35.25" customHeight="1" x14ac:dyDescent="0.25">
      <c r="A128" s="144"/>
      <c r="B128" s="144" t="s">
        <v>58</v>
      </c>
      <c r="C128" s="334" t="s">
        <v>209</v>
      </c>
      <c r="D128" s="187" t="s">
        <v>266</v>
      </c>
      <c r="F128" s="137">
        <f>VLOOKUP(H128,Feuil1!A$1:B$5,2,0)</f>
        <v>0.35</v>
      </c>
      <c r="G128" s="144">
        <f t="shared" si="272"/>
        <v>2</v>
      </c>
      <c r="H128" s="291" t="s">
        <v>114</v>
      </c>
      <c r="I128" s="145" t="s">
        <v>271</v>
      </c>
      <c r="J128" s="146">
        <v>27</v>
      </c>
      <c r="K128" s="146">
        <f>IF(J128&lt;&gt;"",MAX(K$1:K127)+1,"")</f>
        <v>107</v>
      </c>
      <c r="L128" s="295" t="s">
        <v>272</v>
      </c>
      <c r="M128" s="344">
        <v>9</v>
      </c>
      <c r="N128" s="297" t="s">
        <v>0</v>
      </c>
      <c r="O128" s="298"/>
      <c r="P128" s="345" t="str">
        <f t="shared" si="200"/>
        <v/>
      </c>
      <c r="Q128" s="324" t="s">
        <v>273</v>
      </c>
      <c r="R128" s="295" t="s">
        <v>69</v>
      </c>
      <c r="S128" s="146"/>
      <c r="U128" s="148">
        <f t="shared" si="273"/>
        <v>9</v>
      </c>
      <c r="V128" s="148">
        <f t="shared" si="274"/>
        <v>1</v>
      </c>
      <c r="W128" s="148">
        <f t="shared" si="275"/>
        <v>9</v>
      </c>
      <c r="X128" s="148"/>
      <c r="Y128" s="148">
        <f t="shared" si="276"/>
        <v>0</v>
      </c>
      <c r="Z128" s="148"/>
      <c r="AA128" s="148">
        <f t="shared" si="277"/>
        <v>9</v>
      </c>
      <c r="AB128" s="148"/>
      <c r="AC128" s="149"/>
      <c r="AD128" s="149"/>
      <c r="AE128" s="150" t="str">
        <f t="shared" si="171"/>
        <v/>
      </c>
      <c r="AF128" s="150"/>
      <c r="AG128" s="150" t="str">
        <f t="shared" si="172"/>
        <v/>
      </c>
      <c r="AH128" s="150"/>
      <c r="AI128" s="150" t="str">
        <f t="shared" si="173"/>
        <v/>
      </c>
      <c r="AJ128" s="151"/>
      <c r="AK128" s="152"/>
      <c r="AL128" s="150"/>
      <c r="AM128" s="150">
        <f t="shared" si="174"/>
        <v>9</v>
      </c>
      <c r="AN128" s="150"/>
      <c r="AO128" s="150">
        <f t="shared" si="175"/>
        <v>0</v>
      </c>
      <c r="AP128" s="150"/>
      <c r="AQ128" s="150">
        <f t="shared" si="176"/>
        <v>9</v>
      </c>
      <c r="AR128" s="151"/>
      <c r="AS128" s="152"/>
      <c r="AT128" s="150"/>
      <c r="AU128" s="150" t="str">
        <f t="shared" si="150"/>
        <v/>
      </c>
      <c r="AV128" s="150"/>
      <c r="AW128" s="150" t="str">
        <f t="shared" si="151"/>
        <v/>
      </c>
      <c r="AX128" s="150"/>
      <c r="AY128" s="150" t="str">
        <f t="shared" si="278"/>
        <v/>
      </c>
      <c r="AZ128" s="151"/>
      <c r="BA128" s="152"/>
      <c r="BB128" s="150"/>
      <c r="BC128" s="150" t="str">
        <f t="shared" si="152"/>
        <v/>
      </c>
      <c r="BD128" s="150"/>
      <c r="BE128" s="150" t="str">
        <f t="shared" si="153"/>
        <v/>
      </c>
      <c r="BF128" s="150"/>
      <c r="BG128" s="150" t="str">
        <f t="shared" si="279"/>
        <v/>
      </c>
      <c r="BH128" s="151"/>
      <c r="BI128" s="152"/>
      <c r="BJ128" s="148"/>
      <c r="BK128" s="150" t="str">
        <f t="shared" si="154"/>
        <v/>
      </c>
      <c r="BL128" s="150"/>
      <c r="BM128" s="150" t="str">
        <f t="shared" si="155"/>
        <v/>
      </c>
      <c r="BN128" s="150"/>
      <c r="BO128" s="150" t="str">
        <f t="shared" si="280"/>
        <v/>
      </c>
      <c r="BP128" s="151"/>
      <c r="BQ128" s="152"/>
      <c r="BR128" s="148"/>
      <c r="BS128" s="150" t="str">
        <f t="shared" si="254"/>
        <v/>
      </c>
      <c r="BT128" s="150"/>
      <c r="BU128" s="150" t="str">
        <f t="shared" si="255"/>
        <v/>
      </c>
      <c r="BV128" s="150"/>
      <c r="BW128" s="150" t="str">
        <f t="shared" si="256"/>
        <v/>
      </c>
      <c r="BX128" s="151"/>
      <c r="BY128" s="152"/>
      <c r="BZ128" s="153"/>
      <c r="CA128" s="150" t="str">
        <f t="shared" si="257"/>
        <v/>
      </c>
      <c r="CB128" s="150"/>
      <c r="CC128" s="150" t="str">
        <f t="shared" si="258"/>
        <v/>
      </c>
      <c r="CD128" s="150"/>
      <c r="CE128" s="150" t="str">
        <f t="shared" si="259"/>
        <v/>
      </c>
      <c r="CF128" s="151"/>
      <c r="CI128" s="150" t="str">
        <f t="shared" si="260"/>
        <v/>
      </c>
      <c r="CJ128" s="150"/>
      <c r="CK128" s="150" t="str">
        <f t="shared" si="261"/>
        <v/>
      </c>
      <c r="CL128" s="150"/>
      <c r="CM128" s="150" t="str">
        <f t="shared" si="262"/>
        <v/>
      </c>
      <c r="CN128" s="151"/>
      <c r="EG128" s="135" t="s">
        <v>47</v>
      </c>
      <c r="EH128" s="154" t="str">
        <f t="shared" si="208"/>
        <v xml:space="preserve">
Salutations par un  "Au revoir Madame", "Au revoir Monsieur", etc. 
NR</v>
      </c>
    </row>
    <row r="129" spans="1:138" s="190" customFormat="1" ht="44.25" customHeight="1" x14ac:dyDescent="0.25">
      <c r="A129" s="144"/>
      <c r="B129" s="144" t="s">
        <v>58</v>
      </c>
      <c r="C129" s="302" t="s">
        <v>209</v>
      </c>
      <c r="D129" s="187" t="s">
        <v>266</v>
      </c>
      <c r="F129" s="137">
        <f>VLOOKUP(H129,Feuil1!A$1:B$5,2,0)</f>
        <v>0.35</v>
      </c>
      <c r="G129" s="144">
        <f t="shared" si="272"/>
        <v>2</v>
      </c>
      <c r="H129" s="291" t="s">
        <v>114</v>
      </c>
      <c r="I129" s="145" t="s">
        <v>274</v>
      </c>
      <c r="J129" s="146">
        <v>74</v>
      </c>
      <c r="K129" s="146">
        <f>IF(J129&lt;&gt;"",MAX(K$1:K128)+1,"")</f>
        <v>108</v>
      </c>
      <c r="L129" s="295" t="s">
        <v>598</v>
      </c>
      <c r="M129" s="344">
        <v>3</v>
      </c>
      <c r="N129" s="297" t="s">
        <v>0</v>
      </c>
      <c r="O129" s="298"/>
      <c r="P129" s="345" t="str">
        <f t="shared" si="200"/>
        <v>oui</v>
      </c>
      <c r="Q129" s="295" t="s">
        <v>609</v>
      </c>
      <c r="R129" s="295" t="s">
        <v>69</v>
      </c>
      <c r="S129" s="146"/>
      <c r="U129" s="191">
        <f t="shared" si="273"/>
        <v>3</v>
      </c>
      <c r="V129" s="191">
        <f t="shared" si="274"/>
        <v>1</v>
      </c>
      <c r="W129" s="191">
        <f t="shared" si="275"/>
        <v>3</v>
      </c>
      <c r="X129" s="191"/>
      <c r="Y129" s="191">
        <f t="shared" si="276"/>
        <v>0</v>
      </c>
      <c r="Z129" s="191"/>
      <c r="AA129" s="191">
        <f t="shared" si="277"/>
        <v>3</v>
      </c>
      <c r="AB129" s="192"/>
      <c r="AC129" s="193"/>
      <c r="AD129" s="193"/>
      <c r="AE129" s="150" t="str">
        <f t="shared" si="171"/>
        <v/>
      </c>
      <c r="AF129" s="150"/>
      <c r="AG129" s="150" t="str">
        <f t="shared" si="172"/>
        <v/>
      </c>
      <c r="AH129" s="150"/>
      <c r="AI129" s="150" t="str">
        <f t="shared" si="173"/>
        <v/>
      </c>
      <c r="AJ129" s="195"/>
      <c r="AK129" s="196"/>
      <c r="AL129" s="194"/>
      <c r="AM129" s="150">
        <f t="shared" si="174"/>
        <v>3</v>
      </c>
      <c r="AN129" s="150"/>
      <c r="AO129" s="150">
        <f t="shared" si="175"/>
        <v>0</v>
      </c>
      <c r="AP129" s="150"/>
      <c r="AQ129" s="150">
        <f t="shared" si="176"/>
        <v>3</v>
      </c>
      <c r="AR129" s="195"/>
      <c r="AS129" s="196"/>
      <c r="AT129" s="194"/>
      <c r="AU129" s="150" t="str">
        <f t="shared" si="150"/>
        <v/>
      </c>
      <c r="AV129" s="150"/>
      <c r="AW129" s="150" t="str">
        <f t="shared" si="151"/>
        <v/>
      </c>
      <c r="AX129" s="150"/>
      <c r="AY129" s="194" t="str">
        <f t="shared" si="278"/>
        <v/>
      </c>
      <c r="AZ129" s="195"/>
      <c r="BA129" s="196"/>
      <c r="BB129" s="194"/>
      <c r="BC129" s="150" t="str">
        <f t="shared" si="152"/>
        <v/>
      </c>
      <c r="BD129" s="150"/>
      <c r="BE129" s="150" t="str">
        <f t="shared" si="153"/>
        <v/>
      </c>
      <c r="BF129" s="150"/>
      <c r="BG129" s="194" t="str">
        <f t="shared" si="279"/>
        <v/>
      </c>
      <c r="BH129" s="195"/>
      <c r="BI129" s="196"/>
      <c r="BJ129" s="191"/>
      <c r="BK129" s="150" t="str">
        <f t="shared" si="154"/>
        <v/>
      </c>
      <c r="BL129" s="150"/>
      <c r="BM129" s="150" t="str">
        <f t="shared" si="155"/>
        <v/>
      </c>
      <c r="BN129" s="150"/>
      <c r="BO129" s="194" t="str">
        <f t="shared" si="280"/>
        <v/>
      </c>
      <c r="BP129" s="195"/>
      <c r="BQ129" s="196"/>
      <c r="BR129" s="191"/>
      <c r="BS129" s="194" t="str">
        <f t="shared" si="254"/>
        <v/>
      </c>
      <c r="BT129" s="194"/>
      <c r="BU129" s="194" t="str">
        <f t="shared" si="255"/>
        <v/>
      </c>
      <c r="BV129" s="194"/>
      <c r="BW129" s="194" t="str">
        <f t="shared" si="256"/>
        <v/>
      </c>
      <c r="BX129" s="195"/>
      <c r="BY129" s="196"/>
      <c r="BZ129" s="197"/>
      <c r="CA129" s="194" t="str">
        <f t="shared" si="257"/>
        <v/>
      </c>
      <c r="CB129" s="194"/>
      <c r="CC129" s="194" t="str">
        <f t="shared" si="258"/>
        <v/>
      </c>
      <c r="CD129" s="194"/>
      <c r="CE129" s="194" t="str">
        <f t="shared" si="259"/>
        <v/>
      </c>
      <c r="CF129" s="195"/>
      <c r="CI129" s="194" t="str">
        <f t="shared" si="260"/>
        <v/>
      </c>
      <c r="CJ129" s="194"/>
      <c r="CK129" s="194" t="str">
        <f t="shared" si="261"/>
        <v/>
      </c>
      <c r="CL129" s="194"/>
      <c r="CM129" s="194" t="str">
        <f t="shared" si="262"/>
        <v/>
      </c>
      <c r="CN129" s="195"/>
      <c r="EG129" s="198" t="s">
        <v>47</v>
      </c>
      <c r="EH129" s="199" t="str">
        <f t="shared" si="208"/>
        <v>oui
Pas de NM possible. Observation lors du repas et rapprochement par rapport à la mesure sur l'accueil téléphonique dans une langue étrangère correspondant au bassin touristique émetteur.
NR</v>
      </c>
    </row>
    <row r="130" spans="1:138" s="190" customFormat="1" ht="43.5" customHeight="1" x14ac:dyDescent="0.25">
      <c r="A130" s="144"/>
      <c r="B130" s="144" t="s">
        <v>58</v>
      </c>
      <c r="C130" s="302" t="s">
        <v>209</v>
      </c>
      <c r="D130" s="187" t="s">
        <v>266</v>
      </c>
      <c r="F130" s="137">
        <f>VLOOKUP(H130,Feuil1!A$1:B$5,2,0)</f>
        <v>0.35</v>
      </c>
      <c r="G130" s="144">
        <f t="shared" si="272"/>
        <v>2</v>
      </c>
      <c r="H130" s="291" t="s">
        <v>114</v>
      </c>
      <c r="I130" s="145" t="s">
        <v>274</v>
      </c>
      <c r="J130" s="146">
        <v>74</v>
      </c>
      <c r="K130" s="146">
        <f>IF(J130&lt;&gt;"",MAX(K$1:K129)+1,"")</f>
        <v>109</v>
      </c>
      <c r="L130" s="346" t="s">
        <v>597</v>
      </c>
      <c r="M130" s="347">
        <v>3</v>
      </c>
      <c r="N130" s="348" t="s">
        <v>0</v>
      </c>
      <c r="O130" s="346"/>
      <c r="P130" s="350" t="str">
        <f>IF(ISERROR(SEARCH("Pas de NM possible",O130)),"","oui")</f>
        <v/>
      </c>
      <c r="Q130" s="346" t="s">
        <v>562</v>
      </c>
      <c r="R130" s="295" t="s">
        <v>69</v>
      </c>
      <c r="S130" s="146"/>
      <c r="U130" s="191">
        <f t="shared" si="273"/>
        <v>3</v>
      </c>
      <c r="V130" s="191">
        <f t="shared" si="274"/>
        <v>1</v>
      </c>
      <c r="W130" s="191">
        <f t="shared" si="275"/>
        <v>3</v>
      </c>
      <c r="X130" s="191"/>
      <c r="Y130" s="191">
        <f t="shared" si="276"/>
        <v>0</v>
      </c>
      <c r="Z130" s="191"/>
      <c r="AA130" s="191">
        <f t="shared" si="277"/>
        <v>3</v>
      </c>
      <c r="AB130" s="192"/>
      <c r="AC130" s="193"/>
      <c r="AD130" s="193"/>
      <c r="AE130" s="150" t="str">
        <f t="shared" si="171"/>
        <v/>
      </c>
      <c r="AF130" s="150"/>
      <c r="AG130" s="150" t="str">
        <f t="shared" si="172"/>
        <v/>
      </c>
      <c r="AH130" s="150"/>
      <c r="AI130" s="150" t="str">
        <f t="shared" si="173"/>
        <v/>
      </c>
      <c r="AJ130" s="195"/>
      <c r="AK130" s="196"/>
      <c r="AL130" s="194"/>
      <c r="AM130" s="150">
        <f t="shared" si="174"/>
        <v>3</v>
      </c>
      <c r="AN130" s="150"/>
      <c r="AO130" s="150">
        <f t="shared" si="175"/>
        <v>0</v>
      </c>
      <c r="AP130" s="150"/>
      <c r="AQ130" s="150">
        <f t="shared" si="176"/>
        <v>3</v>
      </c>
      <c r="AR130" s="195"/>
      <c r="AS130" s="196"/>
      <c r="AT130" s="194"/>
      <c r="AU130" s="150" t="str">
        <f t="shared" si="150"/>
        <v/>
      </c>
      <c r="AV130" s="150"/>
      <c r="AW130" s="150" t="str">
        <f t="shared" si="151"/>
        <v/>
      </c>
      <c r="AX130" s="150"/>
      <c r="AY130" s="194" t="str">
        <f t="shared" ref="AY130" si="281">IF(G130=3,AA130,"")</f>
        <v/>
      </c>
      <c r="AZ130" s="195"/>
      <c r="BA130" s="196"/>
      <c r="BB130" s="194"/>
      <c r="BC130" s="150" t="str">
        <f t="shared" si="152"/>
        <v/>
      </c>
      <c r="BD130" s="150"/>
      <c r="BE130" s="150" t="str">
        <f t="shared" si="153"/>
        <v/>
      </c>
      <c r="BF130" s="150"/>
      <c r="BG130" s="194" t="str">
        <f t="shared" ref="BG130" si="282">IF(G130=4,AA130,"")</f>
        <v/>
      </c>
      <c r="BH130" s="195"/>
      <c r="BI130" s="196"/>
      <c r="BJ130" s="191"/>
      <c r="BK130" s="150" t="str">
        <f t="shared" si="154"/>
        <v/>
      </c>
      <c r="BL130" s="150"/>
      <c r="BM130" s="150" t="str">
        <f t="shared" si="155"/>
        <v/>
      </c>
      <c r="BN130" s="150"/>
      <c r="BO130" s="194" t="str">
        <f t="shared" ref="BO130" si="283">IF(G130=5,AA130,"")</f>
        <v/>
      </c>
      <c r="BP130" s="195"/>
      <c r="BQ130" s="196"/>
      <c r="BR130" s="191"/>
      <c r="BS130" s="194" t="str">
        <f t="shared" ref="BS130" si="284">IF(A130=31,W130,"")</f>
        <v/>
      </c>
      <c r="BT130" s="194"/>
      <c r="BU130" s="194" t="str">
        <f t="shared" ref="BU130" si="285">IF(A130=31,Y130,"")</f>
        <v/>
      </c>
      <c r="BV130" s="194"/>
      <c r="BW130" s="194" t="str">
        <f t="shared" ref="BW130" si="286">IF(A130=31,AA130,"")</f>
        <v/>
      </c>
      <c r="BX130" s="195"/>
      <c r="BY130" s="196"/>
      <c r="BZ130" s="197"/>
      <c r="CA130" s="194" t="str">
        <f t="shared" ref="CA130" si="287">IF(A130=32,W130,"")</f>
        <v/>
      </c>
      <c r="CB130" s="194"/>
      <c r="CC130" s="194" t="str">
        <f t="shared" ref="CC130" si="288">IF(A130=32,Y130,"")</f>
        <v/>
      </c>
      <c r="CD130" s="194"/>
      <c r="CE130" s="194" t="str">
        <f t="shared" ref="CE130" si="289">IF(A130=32,AA130,"")</f>
        <v/>
      </c>
      <c r="CF130" s="195"/>
      <c r="CI130" s="194" t="str">
        <f t="shared" ref="CI130" si="290">IF(A130=33,W130,"")</f>
        <v/>
      </c>
      <c r="CJ130" s="194"/>
      <c r="CK130" s="194" t="str">
        <f t="shared" ref="CK130" si="291">IF(A130=33,Y130,"")</f>
        <v/>
      </c>
      <c r="CL130" s="194"/>
      <c r="CM130" s="194" t="str">
        <f t="shared" ref="CM130" si="292">IF(A130=33,AA130,"")</f>
        <v/>
      </c>
      <c r="CN130" s="195"/>
      <c r="EG130" s="198" t="s">
        <v>47</v>
      </c>
      <c r="EH130" s="199" t="str">
        <f>CONCATENATE(P130,EG130,O130,EG130,B130)</f>
        <v xml:space="preserve">
NR</v>
      </c>
    </row>
    <row r="131" spans="1:138" s="190" customFormat="1" ht="33.75" customHeight="1" x14ac:dyDescent="0.25">
      <c r="A131" s="144"/>
      <c r="B131" s="144"/>
      <c r="C131" s="302"/>
      <c r="D131" s="187"/>
      <c r="F131" s="137"/>
      <c r="G131" s="144"/>
      <c r="H131" s="291"/>
      <c r="I131" s="145"/>
      <c r="J131" s="146"/>
      <c r="K131" s="146"/>
      <c r="L131" s="309"/>
      <c r="M131" s="382"/>
      <c r="N131" s="383"/>
      <c r="O131" s="309"/>
      <c r="P131" s="384"/>
      <c r="R131" s="385"/>
      <c r="S131" s="146"/>
      <c r="U131" s="191"/>
      <c r="V131" s="191"/>
      <c r="W131" s="191"/>
      <c r="X131" s="191"/>
      <c r="Y131" s="191"/>
      <c r="Z131" s="191"/>
      <c r="AA131" s="191"/>
      <c r="AB131" s="192"/>
      <c r="AC131" s="193"/>
      <c r="AD131" s="193"/>
      <c r="AE131" s="150" t="str">
        <f t="shared" si="171"/>
        <v/>
      </c>
      <c r="AF131" s="150"/>
      <c r="AG131" s="150" t="str">
        <f t="shared" si="172"/>
        <v/>
      </c>
      <c r="AH131" s="150"/>
      <c r="AI131" s="150" t="str">
        <f t="shared" si="173"/>
        <v/>
      </c>
      <c r="AJ131" s="195"/>
      <c r="AK131" s="196"/>
      <c r="AL131" s="194"/>
      <c r="AM131" s="150" t="str">
        <f t="shared" si="174"/>
        <v/>
      </c>
      <c r="AN131" s="150"/>
      <c r="AO131" s="150" t="str">
        <f t="shared" si="175"/>
        <v/>
      </c>
      <c r="AP131" s="150"/>
      <c r="AQ131" s="150" t="str">
        <f t="shared" si="176"/>
        <v/>
      </c>
      <c r="AR131" s="195"/>
      <c r="AS131" s="196"/>
      <c r="AT131" s="194"/>
      <c r="AU131" s="150" t="str">
        <f t="shared" si="150"/>
        <v/>
      </c>
      <c r="AV131" s="150"/>
      <c r="AW131" s="150" t="str">
        <f t="shared" si="151"/>
        <v/>
      </c>
      <c r="AX131" s="150"/>
      <c r="AY131" s="194"/>
      <c r="AZ131" s="195"/>
      <c r="BA131" s="196"/>
      <c r="BB131" s="194"/>
      <c r="BC131" s="150" t="str">
        <f t="shared" si="152"/>
        <v/>
      </c>
      <c r="BD131" s="150"/>
      <c r="BE131" s="150" t="str">
        <f t="shared" si="153"/>
        <v/>
      </c>
      <c r="BF131" s="150"/>
      <c r="BG131" s="194"/>
      <c r="BH131" s="195"/>
      <c r="BI131" s="196"/>
      <c r="BJ131" s="191"/>
      <c r="BK131" s="150" t="str">
        <f t="shared" si="154"/>
        <v/>
      </c>
      <c r="BL131" s="150"/>
      <c r="BM131" s="150" t="str">
        <f t="shared" si="155"/>
        <v/>
      </c>
      <c r="BN131" s="150"/>
      <c r="BO131" s="194"/>
      <c r="BP131" s="195"/>
      <c r="BQ131" s="196"/>
      <c r="BR131" s="191"/>
      <c r="BS131" s="194"/>
      <c r="BT131" s="194"/>
      <c r="BU131" s="194"/>
      <c r="BV131" s="194"/>
      <c r="BW131" s="194"/>
      <c r="BX131" s="195"/>
      <c r="BY131" s="196"/>
      <c r="BZ131" s="197"/>
      <c r="CA131" s="194"/>
      <c r="CB131" s="194"/>
      <c r="CC131" s="194"/>
      <c r="CD131" s="194"/>
      <c r="CE131" s="194"/>
      <c r="CF131" s="195"/>
      <c r="CI131" s="194"/>
      <c r="CJ131" s="194"/>
      <c r="CK131" s="194"/>
      <c r="CL131" s="194"/>
      <c r="CM131" s="194"/>
      <c r="CN131" s="195"/>
      <c r="EG131" s="198"/>
      <c r="EH131" s="199"/>
    </row>
    <row r="132" spans="1:138" s="147" customFormat="1" ht="30" customHeight="1" x14ac:dyDescent="0.25">
      <c r="A132" s="144"/>
      <c r="B132" s="144"/>
      <c r="C132" s="328" t="s">
        <v>276</v>
      </c>
      <c r="D132" s="328"/>
      <c r="F132" s="137" t="e">
        <f>VLOOKUP(H132,Feuil1!A$1:B$5,2,0)</f>
        <v>#N/A</v>
      </c>
      <c r="G132" s="144"/>
      <c r="H132" s="291"/>
      <c r="I132" s="331"/>
      <c r="J132" s="146"/>
      <c r="K132" s="146" t="str">
        <f>IF(J132&lt;&gt;"",MAX(K$1:K130)+1,"")</f>
        <v/>
      </c>
      <c r="L132" s="425" t="s">
        <v>276</v>
      </c>
      <c r="M132" s="426" t="s">
        <v>30</v>
      </c>
      <c r="N132" s="427" t="s">
        <v>31</v>
      </c>
      <c r="O132" s="428" t="s">
        <v>32</v>
      </c>
      <c r="P132" s="429" t="str">
        <f t="shared" si="200"/>
        <v/>
      </c>
      <c r="Q132" s="424" t="s">
        <v>33</v>
      </c>
      <c r="R132" s="424" t="s">
        <v>542</v>
      </c>
      <c r="S132" s="146"/>
      <c r="U132" s="148"/>
      <c r="V132" s="148"/>
      <c r="W132" s="148"/>
      <c r="X132" s="148">
        <f>SUM(W88:W130)</f>
        <v>110</v>
      </c>
      <c r="Y132" s="148"/>
      <c r="Z132" s="148">
        <f>SUM(Y88:Y130)</f>
        <v>0</v>
      </c>
      <c r="AA132" s="148"/>
      <c r="AB132" s="148">
        <f>SUM(AA88:AA130)</f>
        <v>110</v>
      </c>
      <c r="AC132" s="149">
        <f>X132/AB132</f>
        <v>1</v>
      </c>
      <c r="AD132" s="149"/>
      <c r="AE132" s="150" t="str">
        <f t="shared" si="171"/>
        <v/>
      </c>
      <c r="AF132" s="150"/>
      <c r="AG132" s="150" t="str">
        <f t="shared" si="172"/>
        <v/>
      </c>
      <c r="AH132" s="150"/>
      <c r="AI132" s="150" t="str">
        <f t="shared" si="173"/>
        <v/>
      </c>
      <c r="AJ132" s="151"/>
      <c r="AK132" s="152"/>
      <c r="AL132" s="150"/>
      <c r="AM132" s="150" t="str">
        <f t="shared" si="174"/>
        <v/>
      </c>
      <c r="AN132" s="150"/>
      <c r="AO132" s="150" t="str">
        <f t="shared" si="175"/>
        <v/>
      </c>
      <c r="AP132" s="150"/>
      <c r="AQ132" s="150" t="str">
        <f t="shared" si="176"/>
        <v/>
      </c>
      <c r="AR132" s="151"/>
      <c r="AS132" s="152"/>
      <c r="AT132" s="150"/>
      <c r="AU132" s="150" t="str">
        <f t="shared" ref="AU132:AU195" si="293">IF(G132=3,W132,"")</f>
        <v/>
      </c>
      <c r="AV132" s="150"/>
      <c r="AW132" s="150" t="str">
        <f t="shared" ref="AW132:AW195" si="294">IF(G132=3,Y132,"")</f>
        <v/>
      </c>
      <c r="AX132" s="150"/>
      <c r="AY132" s="150" t="str">
        <f t="shared" si="278"/>
        <v/>
      </c>
      <c r="AZ132" s="151"/>
      <c r="BA132" s="152"/>
      <c r="BB132" s="150"/>
      <c r="BC132" s="150" t="str">
        <f t="shared" ref="BC132:BC195" si="295">IF(G132=4,W132,"")</f>
        <v/>
      </c>
      <c r="BD132" s="150"/>
      <c r="BE132" s="150" t="str">
        <f t="shared" ref="BE132:BE195" si="296">IF(G132=4,Y132,"")</f>
        <v/>
      </c>
      <c r="BF132" s="150"/>
      <c r="BG132" s="150" t="str">
        <f t="shared" si="279"/>
        <v/>
      </c>
      <c r="BH132" s="151"/>
      <c r="BI132" s="152"/>
      <c r="BJ132" s="148"/>
      <c r="BK132" s="150" t="str">
        <f t="shared" ref="BK132:BK195" si="297">IF(G132=5,W132,"")</f>
        <v/>
      </c>
      <c r="BL132" s="150"/>
      <c r="BM132" s="150" t="str">
        <f t="shared" ref="BM132:BM195" si="298">IF(G132=5,Y132,"")</f>
        <v/>
      </c>
      <c r="BN132" s="150"/>
      <c r="BO132" s="150" t="str">
        <f t="shared" si="280"/>
        <v/>
      </c>
      <c r="BP132" s="151"/>
      <c r="BQ132" s="152"/>
      <c r="BR132" s="148"/>
      <c r="BS132" s="150" t="str">
        <f t="shared" si="254"/>
        <v/>
      </c>
      <c r="BT132" s="150"/>
      <c r="BU132" s="150" t="str">
        <f t="shared" si="255"/>
        <v/>
      </c>
      <c r="BV132" s="150"/>
      <c r="BW132" s="150" t="str">
        <f t="shared" si="256"/>
        <v/>
      </c>
      <c r="BX132" s="151"/>
      <c r="BY132" s="152"/>
      <c r="BZ132" s="153"/>
      <c r="CA132" s="150" t="str">
        <f t="shared" si="257"/>
        <v/>
      </c>
      <c r="CB132" s="150"/>
      <c r="CC132" s="150" t="str">
        <f t="shared" si="258"/>
        <v/>
      </c>
      <c r="CD132" s="150"/>
      <c r="CE132" s="150" t="str">
        <f t="shared" si="259"/>
        <v/>
      </c>
      <c r="CF132" s="151"/>
      <c r="CI132" s="150" t="str">
        <f t="shared" si="260"/>
        <v/>
      </c>
      <c r="CJ132" s="150"/>
      <c r="CK132" s="150" t="str">
        <f t="shared" si="261"/>
        <v/>
      </c>
      <c r="CL132" s="150"/>
      <c r="CM132" s="150" t="str">
        <f t="shared" si="262"/>
        <v/>
      </c>
      <c r="CN132" s="151"/>
      <c r="EG132" s="135" t="s">
        <v>47</v>
      </c>
      <c r="EH132" s="154" t="str">
        <f t="shared" si="208"/>
        <v xml:space="preserve">
Guide d'interprétation
</v>
      </c>
    </row>
    <row r="133" spans="1:138" s="165" customFormat="1" ht="33.75" customHeight="1" x14ac:dyDescent="0.25">
      <c r="A133" s="110"/>
      <c r="B133" s="110"/>
      <c r="C133" s="328" t="s">
        <v>276</v>
      </c>
      <c r="D133" s="328"/>
      <c r="F133" s="137" t="e">
        <f>VLOOKUP(H133,Feuil1!A$1:B$5,2,0)</f>
        <v>#N/A</v>
      </c>
      <c r="G133" s="110"/>
      <c r="H133" s="136"/>
      <c r="I133" s="186"/>
      <c r="J133" s="157"/>
      <c r="K133" s="146" t="str">
        <f>IF(J133&lt;&gt;"",MAX(K$1:K132)+1,"")</f>
        <v/>
      </c>
      <c r="L133" s="187" t="s">
        <v>277</v>
      </c>
      <c r="M133" s="139"/>
      <c r="N133" s="283"/>
      <c r="O133" s="282"/>
      <c r="P133" s="329" t="str">
        <f t="shared" si="200"/>
        <v/>
      </c>
      <c r="Q133" s="188"/>
      <c r="R133" s="188"/>
      <c r="S133" s="157"/>
      <c r="U133" s="179"/>
      <c r="V133" s="179"/>
      <c r="W133" s="179"/>
      <c r="X133" s="180"/>
      <c r="Y133" s="179"/>
      <c r="Z133" s="179"/>
      <c r="AA133" s="179"/>
      <c r="AB133" s="179"/>
      <c r="AC133" s="181"/>
      <c r="AD133" s="160"/>
      <c r="AE133" s="150" t="str">
        <f t="shared" ref="AE133:AE196" si="299">IF(G133=1,W133,"")</f>
        <v/>
      </c>
      <c r="AF133" s="150"/>
      <c r="AG133" s="150" t="str">
        <f t="shared" ref="AG133:AG196" si="300">IF(G133=1,Y133,"")</f>
        <v/>
      </c>
      <c r="AH133" s="150"/>
      <c r="AI133" s="150" t="str">
        <f t="shared" ref="AI133:AI196" si="301">IF(G133=1,AA133,"")</f>
        <v/>
      </c>
      <c r="AJ133" s="162"/>
      <c r="AK133" s="163"/>
      <c r="AL133" s="161"/>
      <c r="AM133" s="150" t="str">
        <f t="shared" ref="AM133:AM196" si="302">IF(G133=2,W133,"")</f>
        <v/>
      </c>
      <c r="AN133" s="150"/>
      <c r="AO133" s="150" t="str">
        <f t="shared" ref="AO133:AO196" si="303">IF(G133=2,Y133,"")</f>
        <v/>
      </c>
      <c r="AP133" s="150"/>
      <c r="AQ133" s="150" t="str">
        <f t="shared" ref="AQ133:AQ196" si="304">IF(G133=2,AA133,"")</f>
        <v/>
      </c>
      <c r="AR133" s="162"/>
      <c r="AS133" s="163"/>
      <c r="AT133" s="161"/>
      <c r="AU133" s="150" t="str">
        <f t="shared" si="293"/>
        <v/>
      </c>
      <c r="AV133" s="150"/>
      <c r="AW133" s="150" t="str">
        <f t="shared" si="294"/>
        <v/>
      </c>
      <c r="AX133" s="150"/>
      <c r="AY133" s="161"/>
      <c r="AZ133" s="162"/>
      <c r="BA133" s="163"/>
      <c r="BB133" s="161"/>
      <c r="BC133" s="150" t="str">
        <f t="shared" si="295"/>
        <v/>
      </c>
      <c r="BD133" s="150"/>
      <c r="BE133" s="150" t="str">
        <f t="shared" si="296"/>
        <v/>
      </c>
      <c r="BF133" s="150"/>
      <c r="BG133" s="161"/>
      <c r="BH133" s="162"/>
      <c r="BI133" s="163"/>
      <c r="BJ133" s="158"/>
      <c r="BK133" s="150" t="str">
        <f t="shared" si="297"/>
        <v/>
      </c>
      <c r="BL133" s="150"/>
      <c r="BM133" s="150" t="str">
        <f t="shared" si="298"/>
        <v/>
      </c>
      <c r="BN133" s="150"/>
      <c r="BO133" s="161"/>
      <c r="BP133" s="162"/>
      <c r="BQ133" s="163"/>
      <c r="BR133" s="158"/>
      <c r="BS133" s="161" t="str">
        <f t="shared" si="254"/>
        <v/>
      </c>
      <c r="BT133" s="161"/>
      <c r="BU133" s="161" t="str">
        <f t="shared" si="255"/>
        <v/>
      </c>
      <c r="BV133" s="161"/>
      <c r="BW133" s="161" t="str">
        <f t="shared" si="256"/>
        <v/>
      </c>
      <c r="BX133" s="162"/>
      <c r="BY133" s="163"/>
      <c r="BZ133" s="164"/>
      <c r="CA133" s="161" t="str">
        <f t="shared" si="257"/>
        <v/>
      </c>
      <c r="CB133" s="161"/>
      <c r="CC133" s="161" t="str">
        <f t="shared" si="258"/>
        <v/>
      </c>
      <c r="CD133" s="161"/>
      <c r="CE133" s="161" t="str">
        <f t="shared" si="259"/>
        <v/>
      </c>
      <c r="CF133" s="162"/>
      <c r="CI133" s="161" t="str">
        <f t="shared" si="260"/>
        <v/>
      </c>
      <c r="CJ133" s="161"/>
      <c r="CK133" s="161" t="str">
        <f t="shared" si="261"/>
        <v/>
      </c>
      <c r="CL133" s="161"/>
      <c r="CM133" s="161" t="str">
        <f t="shared" si="262"/>
        <v/>
      </c>
      <c r="CN133" s="162"/>
      <c r="EG133" s="135" t="s">
        <v>47</v>
      </c>
      <c r="EH133" s="154" t="str">
        <f t="shared" si="208"/>
        <v xml:space="preserve">
</v>
      </c>
    </row>
    <row r="134" spans="1:138" s="147" customFormat="1" ht="48.75" customHeight="1" x14ac:dyDescent="0.25">
      <c r="A134" s="144"/>
      <c r="B134" s="144" t="s">
        <v>58</v>
      </c>
      <c r="C134" s="328" t="s">
        <v>276</v>
      </c>
      <c r="D134" s="187" t="s">
        <v>277</v>
      </c>
      <c r="F134" s="137">
        <f>VLOOKUP(H134,Feuil1!A$1:B$5,2,0)</f>
        <v>0.2</v>
      </c>
      <c r="G134" s="144">
        <f t="shared" ref="G134:G144" si="305">IF(H134="Information et Communication",1,IF(H134="Savoir-faire Savoir-être",2,IF(H134="Confort et hygiène",3,IF(H134="Qualité de la prestation",5,IF(H134="Développement Durable",4)))))</f>
        <v>5</v>
      </c>
      <c r="H134" s="292" t="s">
        <v>158</v>
      </c>
      <c r="I134" s="145" t="s">
        <v>278</v>
      </c>
      <c r="J134" s="146">
        <v>45</v>
      </c>
      <c r="K134" s="146">
        <f>IF(J134&lt;&gt;"",MAX(K$1:K133)+1,"")</f>
        <v>110</v>
      </c>
      <c r="L134" s="339" t="s">
        <v>279</v>
      </c>
      <c r="M134" s="340">
        <v>3</v>
      </c>
      <c r="N134" s="341" t="s">
        <v>0</v>
      </c>
      <c r="O134" s="342"/>
      <c r="P134" s="343" t="str">
        <f t="shared" si="200"/>
        <v/>
      </c>
      <c r="Q134" s="339" t="s">
        <v>280</v>
      </c>
      <c r="R134" s="339" t="s">
        <v>69</v>
      </c>
      <c r="S134" s="146"/>
      <c r="U134" s="148">
        <f t="shared" ref="U134:U144" si="306">M134</f>
        <v>3</v>
      </c>
      <c r="V134" s="148">
        <f t="shared" ref="V134:V139" si="307">IF(N134="OUI",1,IF(N134="NON",0,IF(N134="Non Mesuré","",0)))</f>
        <v>1</v>
      </c>
      <c r="W134" s="148">
        <f t="shared" ref="W134:W144" si="308">IF(N134&lt;&gt;"Non Mesuré",U134*V134,"")</f>
        <v>3</v>
      </c>
      <c r="X134" s="148"/>
      <c r="Y134" s="148">
        <f t="shared" ref="Y134:Y144" si="309">IF(N134="Non Mesuré",U134,0)</f>
        <v>0</v>
      </c>
      <c r="Z134" s="148"/>
      <c r="AA134" s="148">
        <f t="shared" ref="AA134:AA144" si="310">U134-Y134</f>
        <v>3</v>
      </c>
      <c r="AB134" s="148"/>
      <c r="AC134" s="149"/>
      <c r="AD134" s="149"/>
      <c r="AE134" s="150" t="str">
        <f t="shared" si="299"/>
        <v/>
      </c>
      <c r="AF134" s="150"/>
      <c r="AG134" s="150" t="str">
        <f t="shared" si="300"/>
        <v/>
      </c>
      <c r="AH134" s="150"/>
      <c r="AI134" s="150" t="str">
        <f t="shared" si="301"/>
        <v/>
      </c>
      <c r="AJ134" s="151"/>
      <c r="AK134" s="152"/>
      <c r="AL134" s="150"/>
      <c r="AM134" s="150" t="str">
        <f t="shared" si="302"/>
        <v/>
      </c>
      <c r="AN134" s="150"/>
      <c r="AO134" s="150" t="str">
        <f t="shared" si="303"/>
        <v/>
      </c>
      <c r="AP134" s="150"/>
      <c r="AQ134" s="150" t="str">
        <f t="shared" si="304"/>
        <v/>
      </c>
      <c r="AR134" s="151"/>
      <c r="AS134" s="152"/>
      <c r="AT134" s="150"/>
      <c r="AU134" s="150" t="str">
        <f t="shared" si="293"/>
        <v/>
      </c>
      <c r="AV134" s="150"/>
      <c r="AW134" s="150" t="str">
        <f t="shared" si="294"/>
        <v/>
      </c>
      <c r="AX134" s="150"/>
      <c r="AY134" s="150" t="str">
        <f t="shared" ref="AY134:AY144" si="311">IF(G134=3,AA134,"")</f>
        <v/>
      </c>
      <c r="AZ134" s="151"/>
      <c r="BA134" s="152"/>
      <c r="BB134" s="150"/>
      <c r="BC134" s="150" t="str">
        <f t="shared" si="295"/>
        <v/>
      </c>
      <c r="BD134" s="150"/>
      <c r="BE134" s="150" t="str">
        <f t="shared" si="296"/>
        <v/>
      </c>
      <c r="BF134" s="150"/>
      <c r="BG134" s="150" t="str">
        <f t="shared" ref="BG134:BG144" si="312">IF(G134=4,AA134,"")</f>
        <v/>
      </c>
      <c r="BH134" s="151"/>
      <c r="BI134" s="152"/>
      <c r="BJ134" s="148"/>
      <c r="BK134" s="150">
        <f t="shared" si="297"/>
        <v>3</v>
      </c>
      <c r="BL134" s="150"/>
      <c r="BM134" s="150">
        <f t="shared" si="298"/>
        <v>0</v>
      </c>
      <c r="BN134" s="150"/>
      <c r="BO134" s="150">
        <f t="shared" ref="BO134:BO144" si="313">IF(G134=5,AA134,"")</f>
        <v>3</v>
      </c>
      <c r="BP134" s="151"/>
      <c r="BQ134" s="152"/>
      <c r="BR134" s="148"/>
      <c r="BS134" s="150" t="str">
        <f t="shared" si="254"/>
        <v/>
      </c>
      <c r="BT134" s="150"/>
      <c r="BU134" s="150" t="str">
        <f t="shared" si="255"/>
        <v/>
      </c>
      <c r="BV134" s="150"/>
      <c r="BW134" s="150" t="str">
        <f t="shared" si="256"/>
        <v/>
      </c>
      <c r="BX134" s="151"/>
      <c r="BY134" s="152"/>
      <c r="BZ134" s="153"/>
      <c r="CA134" s="150" t="str">
        <f t="shared" si="257"/>
        <v/>
      </c>
      <c r="CB134" s="150"/>
      <c r="CC134" s="150" t="str">
        <f t="shared" si="258"/>
        <v/>
      </c>
      <c r="CD134" s="150"/>
      <c r="CE134" s="150" t="str">
        <f t="shared" si="259"/>
        <v/>
      </c>
      <c r="CF134" s="151"/>
      <c r="CI134" s="150" t="str">
        <f t="shared" si="260"/>
        <v/>
      </c>
      <c r="CJ134" s="150"/>
      <c r="CK134" s="150" t="str">
        <f t="shared" si="261"/>
        <v/>
      </c>
      <c r="CL134" s="150"/>
      <c r="CM134" s="150" t="str">
        <f t="shared" si="262"/>
        <v/>
      </c>
      <c r="CN134" s="151"/>
      <c r="EG134" s="135" t="s">
        <v>47</v>
      </c>
      <c r="EH134" s="154" t="str">
        <f t="shared" si="208"/>
        <v xml:space="preserve">
Température adaptée, absence de nuisance sonore, absence d'odeur désagréable, éclairage adapté, fond musical discret (si existant), etc.
NR</v>
      </c>
    </row>
    <row r="135" spans="1:138" s="147" customFormat="1" ht="60" customHeight="1" x14ac:dyDescent="0.25">
      <c r="A135" s="144"/>
      <c r="B135" s="144" t="s">
        <v>58</v>
      </c>
      <c r="C135" s="328" t="s">
        <v>276</v>
      </c>
      <c r="D135" s="187" t="s">
        <v>277</v>
      </c>
      <c r="F135" s="137">
        <f>VLOOKUP(H135,Feuil1!A$1:B$5,2,0)</f>
        <v>0.2</v>
      </c>
      <c r="G135" s="144">
        <f t="shared" si="305"/>
        <v>5</v>
      </c>
      <c r="H135" s="292" t="s">
        <v>158</v>
      </c>
      <c r="I135" s="145" t="s">
        <v>278</v>
      </c>
      <c r="J135" s="146">
        <v>45</v>
      </c>
      <c r="K135" s="146">
        <f>IF(J135&lt;&gt;"",MAX(K$1:K134)+1,"")</f>
        <v>111</v>
      </c>
      <c r="L135" s="295" t="s">
        <v>281</v>
      </c>
      <c r="M135" s="344">
        <v>3</v>
      </c>
      <c r="N135" s="297" t="s">
        <v>0</v>
      </c>
      <c r="O135" s="298"/>
      <c r="P135" s="345" t="str">
        <f t="shared" si="200"/>
        <v/>
      </c>
      <c r="Q135" s="295" t="s">
        <v>282</v>
      </c>
      <c r="R135" s="295" t="s">
        <v>69</v>
      </c>
      <c r="S135" s="146"/>
      <c r="U135" s="148">
        <f t="shared" si="306"/>
        <v>3</v>
      </c>
      <c r="V135" s="148">
        <f t="shared" si="307"/>
        <v>1</v>
      </c>
      <c r="W135" s="148">
        <f t="shared" si="308"/>
        <v>3</v>
      </c>
      <c r="X135" s="148"/>
      <c r="Y135" s="148">
        <f t="shared" si="309"/>
        <v>0</v>
      </c>
      <c r="Z135" s="148"/>
      <c r="AA135" s="148">
        <f t="shared" si="310"/>
        <v>3</v>
      </c>
      <c r="AB135" s="148"/>
      <c r="AC135" s="149"/>
      <c r="AD135" s="149"/>
      <c r="AE135" s="150" t="str">
        <f t="shared" si="299"/>
        <v/>
      </c>
      <c r="AF135" s="150"/>
      <c r="AG135" s="150" t="str">
        <f t="shared" si="300"/>
        <v/>
      </c>
      <c r="AH135" s="150"/>
      <c r="AI135" s="150" t="str">
        <f t="shared" si="301"/>
        <v/>
      </c>
      <c r="AJ135" s="151"/>
      <c r="AK135" s="152"/>
      <c r="AL135" s="150"/>
      <c r="AM135" s="150" t="str">
        <f t="shared" si="302"/>
        <v/>
      </c>
      <c r="AN135" s="150"/>
      <c r="AO135" s="150" t="str">
        <f t="shared" si="303"/>
        <v/>
      </c>
      <c r="AP135" s="150"/>
      <c r="AQ135" s="150" t="str">
        <f t="shared" si="304"/>
        <v/>
      </c>
      <c r="AR135" s="151"/>
      <c r="AS135" s="152"/>
      <c r="AT135" s="150"/>
      <c r="AU135" s="150" t="str">
        <f t="shared" si="293"/>
        <v/>
      </c>
      <c r="AV135" s="150"/>
      <c r="AW135" s="150" t="str">
        <f t="shared" si="294"/>
        <v/>
      </c>
      <c r="AX135" s="150"/>
      <c r="AY135" s="150" t="str">
        <f t="shared" si="311"/>
        <v/>
      </c>
      <c r="AZ135" s="151"/>
      <c r="BA135" s="152"/>
      <c r="BB135" s="150"/>
      <c r="BC135" s="150" t="str">
        <f t="shared" si="295"/>
        <v/>
      </c>
      <c r="BD135" s="150"/>
      <c r="BE135" s="150" t="str">
        <f t="shared" si="296"/>
        <v/>
      </c>
      <c r="BF135" s="150"/>
      <c r="BG135" s="150" t="str">
        <f t="shared" si="312"/>
        <v/>
      </c>
      <c r="BH135" s="151"/>
      <c r="BI135" s="152"/>
      <c r="BJ135" s="148"/>
      <c r="BK135" s="150">
        <f t="shared" si="297"/>
        <v>3</v>
      </c>
      <c r="BL135" s="150"/>
      <c r="BM135" s="150">
        <f t="shared" si="298"/>
        <v>0</v>
      </c>
      <c r="BN135" s="150"/>
      <c r="BO135" s="150">
        <f t="shared" si="313"/>
        <v>3</v>
      </c>
      <c r="BP135" s="151"/>
      <c r="BQ135" s="152"/>
      <c r="BR135" s="148"/>
      <c r="BS135" s="150" t="str">
        <f t="shared" si="254"/>
        <v/>
      </c>
      <c r="BT135" s="150"/>
      <c r="BU135" s="150" t="str">
        <f t="shared" si="255"/>
        <v/>
      </c>
      <c r="BV135" s="150"/>
      <c r="BW135" s="150" t="str">
        <f t="shared" si="256"/>
        <v/>
      </c>
      <c r="BX135" s="151"/>
      <c r="BY135" s="152"/>
      <c r="BZ135" s="153"/>
      <c r="CA135" s="150" t="str">
        <f t="shared" si="257"/>
        <v/>
      </c>
      <c r="CB135" s="150"/>
      <c r="CC135" s="150" t="str">
        <f t="shared" si="258"/>
        <v/>
      </c>
      <c r="CD135" s="150"/>
      <c r="CE135" s="150" t="str">
        <f t="shared" si="259"/>
        <v/>
      </c>
      <c r="CF135" s="151"/>
      <c r="CI135" s="150" t="str">
        <f t="shared" si="260"/>
        <v/>
      </c>
      <c r="CJ135" s="150"/>
      <c r="CK135" s="150" t="str">
        <f t="shared" si="261"/>
        <v/>
      </c>
      <c r="CL135" s="150"/>
      <c r="CM135" s="150" t="str">
        <f t="shared" si="262"/>
        <v/>
      </c>
      <c r="CN135" s="151"/>
      <c r="EG135" s="135" t="s">
        <v>47</v>
      </c>
      <c r="EH135" s="154" t="str">
        <f t="shared" si="208"/>
        <v xml:space="preserve">
Impression générale sur la salle de restaurant. Homogénéité dans le style de la décoration et de l'ameublement. 
NR</v>
      </c>
    </row>
    <row r="136" spans="1:138" s="147" customFormat="1" ht="20.25" customHeight="1" x14ac:dyDescent="0.25">
      <c r="A136" s="144"/>
      <c r="B136" s="144" t="s">
        <v>58</v>
      </c>
      <c r="C136" s="328" t="s">
        <v>276</v>
      </c>
      <c r="D136" s="187" t="s">
        <v>277</v>
      </c>
      <c r="F136" s="137">
        <f>VLOOKUP(H136,Feuil1!A$1:B$5,2,0)</f>
        <v>0.2</v>
      </c>
      <c r="G136" s="144">
        <f t="shared" si="305"/>
        <v>5</v>
      </c>
      <c r="H136" s="292" t="s">
        <v>158</v>
      </c>
      <c r="I136" s="145" t="s">
        <v>278</v>
      </c>
      <c r="J136" s="146">
        <v>45</v>
      </c>
      <c r="K136" s="146">
        <f>IF(J136&lt;&gt;"",MAX(K$1:K135)+1,"")</f>
        <v>112</v>
      </c>
      <c r="L136" s="295" t="s">
        <v>283</v>
      </c>
      <c r="M136" s="344">
        <v>3</v>
      </c>
      <c r="N136" s="297" t="s">
        <v>0</v>
      </c>
      <c r="O136" s="298"/>
      <c r="P136" s="345" t="str">
        <f t="shared" si="200"/>
        <v/>
      </c>
      <c r="Q136" s="295" t="s">
        <v>284</v>
      </c>
      <c r="R136" s="295" t="s">
        <v>69</v>
      </c>
      <c r="S136" s="146"/>
      <c r="U136" s="148">
        <f t="shared" si="306"/>
        <v>3</v>
      </c>
      <c r="V136" s="148">
        <f t="shared" si="307"/>
        <v>1</v>
      </c>
      <c r="W136" s="148">
        <f t="shared" si="308"/>
        <v>3</v>
      </c>
      <c r="X136" s="148"/>
      <c r="Y136" s="148">
        <f t="shared" si="309"/>
        <v>0</v>
      </c>
      <c r="Z136" s="148"/>
      <c r="AA136" s="148">
        <f t="shared" si="310"/>
        <v>3</v>
      </c>
      <c r="AB136" s="120"/>
      <c r="AC136" s="185"/>
      <c r="AD136" s="185"/>
      <c r="AE136" s="150" t="str">
        <f t="shared" si="299"/>
        <v/>
      </c>
      <c r="AF136" s="150"/>
      <c r="AG136" s="150" t="str">
        <f t="shared" si="300"/>
        <v/>
      </c>
      <c r="AH136" s="150"/>
      <c r="AI136" s="150" t="str">
        <f t="shared" si="301"/>
        <v/>
      </c>
      <c r="AJ136" s="151"/>
      <c r="AK136" s="152"/>
      <c r="AL136" s="150"/>
      <c r="AM136" s="150" t="str">
        <f t="shared" si="302"/>
        <v/>
      </c>
      <c r="AN136" s="150"/>
      <c r="AO136" s="150" t="str">
        <f t="shared" si="303"/>
        <v/>
      </c>
      <c r="AP136" s="150"/>
      <c r="AQ136" s="150" t="str">
        <f t="shared" si="304"/>
        <v/>
      </c>
      <c r="AR136" s="151"/>
      <c r="AS136" s="152"/>
      <c r="AT136" s="150"/>
      <c r="AU136" s="150" t="str">
        <f t="shared" si="293"/>
        <v/>
      </c>
      <c r="AV136" s="150"/>
      <c r="AW136" s="150" t="str">
        <f t="shared" si="294"/>
        <v/>
      </c>
      <c r="AX136" s="150"/>
      <c r="AY136" s="150" t="str">
        <f t="shared" si="311"/>
        <v/>
      </c>
      <c r="AZ136" s="151"/>
      <c r="BA136" s="152"/>
      <c r="BB136" s="150"/>
      <c r="BC136" s="150" t="str">
        <f t="shared" si="295"/>
        <v/>
      </c>
      <c r="BD136" s="150"/>
      <c r="BE136" s="150" t="str">
        <f t="shared" si="296"/>
        <v/>
      </c>
      <c r="BF136" s="150"/>
      <c r="BG136" s="150" t="str">
        <f t="shared" si="312"/>
        <v/>
      </c>
      <c r="BH136" s="151"/>
      <c r="BI136" s="152"/>
      <c r="BJ136" s="148"/>
      <c r="BK136" s="150">
        <f t="shared" si="297"/>
        <v>3</v>
      </c>
      <c r="BL136" s="150"/>
      <c r="BM136" s="150">
        <f t="shared" si="298"/>
        <v>0</v>
      </c>
      <c r="BN136" s="150"/>
      <c r="BO136" s="150">
        <f t="shared" si="313"/>
        <v>3</v>
      </c>
      <c r="BP136" s="151"/>
      <c r="BQ136" s="152"/>
      <c r="BR136" s="148"/>
      <c r="BS136" s="150" t="str">
        <f t="shared" si="254"/>
        <v/>
      </c>
      <c r="BT136" s="150"/>
      <c r="BU136" s="150" t="str">
        <f t="shared" si="255"/>
        <v/>
      </c>
      <c r="BV136" s="150"/>
      <c r="BW136" s="150" t="str">
        <f t="shared" si="256"/>
        <v/>
      </c>
      <c r="BX136" s="151"/>
      <c r="BY136" s="152"/>
      <c r="BZ136" s="153"/>
      <c r="CA136" s="150" t="str">
        <f t="shared" si="257"/>
        <v/>
      </c>
      <c r="CB136" s="150"/>
      <c r="CC136" s="150" t="str">
        <f t="shared" si="258"/>
        <v/>
      </c>
      <c r="CD136" s="150"/>
      <c r="CE136" s="150" t="str">
        <f t="shared" si="259"/>
        <v/>
      </c>
      <c r="CF136" s="151"/>
      <c r="CI136" s="150" t="str">
        <f t="shared" si="260"/>
        <v/>
      </c>
      <c r="CJ136" s="150"/>
      <c r="CK136" s="150" t="str">
        <f t="shared" si="261"/>
        <v/>
      </c>
      <c r="CL136" s="150"/>
      <c r="CM136" s="150" t="str">
        <f t="shared" si="262"/>
        <v/>
      </c>
      <c r="CN136" s="151"/>
      <c r="EG136" s="135" t="s">
        <v>47</v>
      </c>
      <c r="EH136" s="154" t="str">
        <f t="shared" si="208"/>
        <v xml:space="preserve">
Absence de décoration surannée.
NR</v>
      </c>
    </row>
    <row r="137" spans="1:138" s="190" customFormat="1" ht="45.75" customHeight="1" x14ac:dyDescent="0.25">
      <c r="A137" s="144">
        <v>33</v>
      </c>
      <c r="B137" s="144" t="s">
        <v>58</v>
      </c>
      <c r="C137" s="328" t="s">
        <v>276</v>
      </c>
      <c r="D137" s="187" t="s">
        <v>277</v>
      </c>
      <c r="F137" s="137">
        <f>VLOOKUP(H137,Feuil1!A$1:B$5,2,0)</f>
        <v>0.25</v>
      </c>
      <c r="G137" s="144">
        <f t="shared" si="305"/>
        <v>3</v>
      </c>
      <c r="H137" s="292" t="s">
        <v>163</v>
      </c>
      <c r="I137" s="145" t="s">
        <v>278</v>
      </c>
      <c r="J137" s="146">
        <v>45</v>
      </c>
      <c r="K137" s="146">
        <f>IF(J137&lt;&gt;"",MAX(K$1:K136)+1,"")</f>
        <v>113</v>
      </c>
      <c r="L137" s="295" t="s">
        <v>285</v>
      </c>
      <c r="M137" s="344">
        <v>3</v>
      </c>
      <c r="N137" s="297" t="s">
        <v>0</v>
      </c>
      <c r="O137" s="298"/>
      <c r="P137" s="345" t="str">
        <f t="shared" si="200"/>
        <v/>
      </c>
      <c r="Q137" s="295" t="s">
        <v>286</v>
      </c>
      <c r="R137" s="295" t="s">
        <v>69</v>
      </c>
      <c r="S137" s="146"/>
      <c r="U137" s="148">
        <f t="shared" si="306"/>
        <v>3</v>
      </c>
      <c r="V137" s="148">
        <f t="shared" si="307"/>
        <v>1</v>
      </c>
      <c r="W137" s="148">
        <f t="shared" si="308"/>
        <v>3</v>
      </c>
      <c r="X137" s="148"/>
      <c r="Y137" s="148">
        <f t="shared" si="309"/>
        <v>0</v>
      </c>
      <c r="Z137" s="148"/>
      <c r="AA137" s="148">
        <f t="shared" si="310"/>
        <v>3</v>
      </c>
      <c r="AB137" s="148"/>
      <c r="AC137" s="149"/>
      <c r="AD137" s="149"/>
      <c r="AE137" s="150" t="str">
        <f t="shared" si="299"/>
        <v/>
      </c>
      <c r="AF137" s="150"/>
      <c r="AG137" s="150" t="str">
        <f t="shared" si="300"/>
        <v/>
      </c>
      <c r="AH137" s="150"/>
      <c r="AI137" s="150" t="str">
        <f t="shared" si="301"/>
        <v/>
      </c>
      <c r="AJ137" s="151"/>
      <c r="AK137" s="152"/>
      <c r="AL137" s="150"/>
      <c r="AM137" s="150" t="str">
        <f t="shared" si="302"/>
        <v/>
      </c>
      <c r="AN137" s="150"/>
      <c r="AO137" s="150" t="str">
        <f t="shared" si="303"/>
        <v/>
      </c>
      <c r="AP137" s="150"/>
      <c r="AQ137" s="150" t="str">
        <f t="shared" si="304"/>
        <v/>
      </c>
      <c r="AR137" s="151"/>
      <c r="AS137" s="152"/>
      <c r="AT137" s="150"/>
      <c r="AU137" s="150">
        <f t="shared" si="293"/>
        <v>3</v>
      </c>
      <c r="AV137" s="150"/>
      <c r="AW137" s="150">
        <f t="shared" si="294"/>
        <v>0</v>
      </c>
      <c r="AX137" s="150"/>
      <c r="AY137" s="150">
        <f t="shared" si="311"/>
        <v>3</v>
      </c>
      <c r="AZ137" s="151"/>
      <c r="BA137" s="152"/>
      <c r="BB137" s="150"/>
      <c r="BC137" s="150" t="str">
        <f t="shared" si="295"/>
        <v/>
      </c>
      <c r="BD137" s="150"/>
      <c r="BE137" s="150" t="str">
        <f t="shared" si="296"/>
        <v/>
      </c>
      <c r="BF137" s="150"/>
      <c r="BG137" s="150" t="str">
        <f t="shared" si="312"/>
        <v/>
      </c>
      <c r="BH137" s="151"/>
      <c r="BI137" s="152"/>
      <c r="BJ137" s="148"/>
      <c r="BK137" s="150" t="str">
        <f t="shared" si="297"/>
        <v/>
      </c>
      <c r="BL137" s="150"/>
      <c r="BM137" s="150" t="str">
        <f t="shared" si="298"/>
        <v/>
      </c>
      <c r="BN137" s="150"/>
      <c r="BO137" s="150" t="str">
        <f t="shared" si="313"/>
        <v/>
      </c>
      <c r="BP137" s="151"/>
      <c r="BQ137" s="152"/>
      <c r="BR137" s="148"/>
      <c r="BS137" s="150" t="str">
        <f t="shared" si="254"/>
        <v/>
      </c>
      <c r="BT137" s="150"/>
      <c r="BU137" s="150" t="str">
        <f t="shared" si="255"/>
        <v/>
      </c>
      <c r="BV137" s="150"/>
      <c r="BW137" s="150" t="str">
        <f t="shared" si="256"/>
        <v/>
      </c>
      <c r="BX137" s="151"/>
      <c r="BY137" s="152"/>
      <c r="BZ137" s="153"/>
      <c r="CA137" s="150" t="str">
        <f t="shared" si="257"/>
        <v/>
      </c>
      <c r="CB137" s="150"/>
      <c r="CC137" s="150" t="str">
        <f t="shared" si="258"/>
        <v/>
      </c>
      <c r="CD137" s="150"/>
      <c r="CE137" s="150" t="str">
        <f t="shared" si="259"/>
        <v/>
      </c>
      <c r="CF137" s="151"/>
      <c r="CG137" s="147"/>
      <c r="CH137" s="147"/>
      <c r="CI137" s="150">
        <f t="shared" si="260"/>
        <v>3</v>
      </c>
      <c r="CJ137" s="150"/>
      <c r="CK137" s="150">
        <f t="shared" si="261"/>
        <v>0</v>
      </c>
      <c r="CL137" s="150"/>
      <c r="CM137" s="150">
        <f t="shared" si="262"/>
        <v>3</v>
      </c>
      <c r="CN137" s="151"/>
      <c r="CO137" s="147"/>
      <c r="EG137" s="135" t="s">
        <v>47</v>
      </c>
      <c r="EH137" s="154" t="str">
        <f t="shared" si="208"/>
        <v xml:space="preserve">
Assises confortables, largeur des tables adaptée au nombre de convives présents. Stabilité du mobilier (tables et chaises) 
NR</v>
      </c>
    </row>
    <row r="138" spans="1:138" s="190" customFormat="1" ht="35.25" customHeight="1" x14ac:dyDescent="0.25">
      <c r="A138" s="144">
        <v>33</v>
      </c>
      <c r="B138" s="144" t="s">
        <v>58</v>
      </c>
      <c r="C138" s="328" t="s">
        <v>276</v>
      </c>
      <c r="D138" s="187" t="s">
        <v>277</v>
      </c>
      <c r="F138" s="137">
        <f>VLOOKUP(H138,Feuil1!A$1:B$5,2,0)</f>
        <v>0.25</v>
      </c>
      <c r="G138" s="144">
        <f t="shared" si="305"/>
        <v>3</v>
      </c>
      <c r="H138" s="292" t="s">
        <v>163</v>
      </c>
      <c r="I138" s="145" t="s">
        <v>287</v>
      </c>
      <c r="J138" s="146">
        <v>48</v>
      </c>
      <c r="K138" s="146">
        <f>IF(J138&lt;&gt;"",MAX(K$1:K137)+1,"")</f>
        <v>114</v>
      </c>
      <c r="L138" s="295" t="s">
        <v>288</v>
      </c>
      <c r="M138" s="344">
        <v>3</v>
      </c>
      <c r="N138" s="297" t="s">
        <v>0</v>
      </c>
      <c r="O138" s="298"/>
      <c r="P138" s="345" t="str">
        <f t="shared" si="200"/>
        <v/>
      </c>
      <c r="Q138" s="295"/>
      <c r="R138" s="295" t="s">
        <v>69</v>
      </c>
      <c r="S138" s="146"/>
      <c r="U138" s="148">
        <f t="shared" si="306"/>
        <v>3</v>
      </c>
      <c r="V138" s="148">
        <f t="shared" si="307"/>
        <v>1</v>
      </c>
      <c r="W138" s="148">
        <f t="shared" si="308"/>
        <v>3</v>
      </c>
      <c r="X138" s="148"/>
      <c r="Y138" s="148">
        <f t="shared" si="309"/>
        <v>0</v>
      </c>
      <c r="Z138" s="148"/>
      <c r="AA138" s="148">
        <f t="shared" si="310"/>
        <v>3</v>
      </c>
      <c r="AB138" s="148"/>
      <c r="AC138" s="149"/>
      <c r="AD138" s="149"/>
      <c r="AE138" s="150" t="str">
        <f t="shared" si="299"/>
        <v/>
      </c>
      <c r="AF138" s="150"/>
      <c r="AG138" s="150" t="str">
        <f t="shared" si="300"/>
        <v/>
      </c>
      <c r="AH138" s="150"/>
      <c r="AI138" s="150" t="str">
        <f t="shared" si="301"/>
        <v/>
      </c>
      <c r="AJ138" s="151"/>
      <c r="AK138" s="152"/>
      <c r="AL138" s="150"/>
      <c r="AM138" s="150" t="str">
        <f t="shared" si="302"/>
        <v/>
      </c>
      <c r="AN138" s="150"/>
      <c r="AO138" s="150" t="str">
        <f t="shared" si="303"/>
        <v/>
      </c>
      <c r="AP138" s="150"/>
      <c r="AQ138" s="150" t="str">
        <f t="shared" si="304"/>
        <v/>
      </c>
      <c r="AR138" s="151"/>
      <c r="AS138" s="152"/>
      <c r="AT138" s="150"/>
      <c r="AU138" s="150">
        <f t="shared" si="293"/>
        <v>3</v>
      </c>
      <c r="AV138" s="150"/>
      <c r="AW138" s="150">
        <f t="shared" si="294"/>
        <v>0</v>
      </c>
      <c r="AX138" s="150"/>
      <c r="AY138" s="150">
        <f t="shared" si="311"/>
        <v>3</v>
      </c>
      <c r="AZ138" s="151"/>
      <c r="BA138" s="152"/>
      <c r="BB138" s="150"/>
      <c r="BC138" s="150" t="str">
        <f t="shared" si="295"/>
        <v/>
      </c>
      <c r="BD138" s="150"/>
      <c r="BE138" s="150" t="str">
        <f t="shared" si="296"/>
        <v/>
      </c>
      <c r="BF138" s="150"/>
      <c r="BG138" s="150" t="str">
        <f t="shared" si="312"/>
        <v/>
      </c>
      <c r="BH138" s="151"/>
      <c r="BI138" s="152"/>
      <c r="BJ138" s="148"/>
      <c r="BK138" s="150" t="str">
        <f t="shared" si="297"/>
        <v/>
      </c>
      <c r="BL138" s="150"/>
      <c r="BM138" s="150" t="str">
        <f t="shared" si="298"/>
        <v/>
      </c>
      <c r="BN138" s="150"/>
      <c r="BO138" s="150" t="str">
        <f t="shared" si="313"/>
        <v/>
      </c>
      <c r="BP138" s="151"/>
      <c r="BQ138" s="152"/>
      <c r="BR138" s="148"/>
      <c r="BS138" s="150" t="str">
        <f t="shared" si="254"/>
        <v/>
      </c>
      <c r="BT138" s="150"/>
      <c r="BU138" s="150" t="str">
        <f t="shared" si="255"/>
        <v/>
      </c>
      <c r="BV138" s="150"/>
      <c r="BW138" s="150" t="str">
        <f t="shared" si="256"/>
        <v/>
      </c>
      <c r="BX138" s="151"/>
      <c r="BY138" s="152"/>
      <c r="BZ138" s="153"/>
      <c r="CA138" s="150" t="str">
        <f t="shared" si="257"/>
        <v/>
      </c>
      <c r="CB138" s="150"/>
      <c r="CC138" s="150" t="str">
        <f t="shared" si="258"/>
        <v/>
      </c>
      <c r="CD138" s="150"/>
      <c r="CE138" s="150" t="str">
        <f t="shared" si="259"/>
        <v/>
      </c>
      <c r="CF138" s="151"/>
      <c r="CG138" s="147"/>
      <c r="CH138" s="147"/>
      <c r="CI138" s="150">
        <f t="shared" si="260"/>
        <v>3</v>
      </c>
      <c r="CJ138" s="150"/>
      <c r="CK138" s="150">
        <f t="shared" si="261"/>
        <v>0</v>
      </c>
      <c r="CL138" s="150"/>
      <c r="CM138" s="150">
        <f t="shared" si="262"/>
        <v>3</v>
      </c>
      <c r="CN138" s="151"/>
      <c r="CO138" s="147"/>
      <c r="EG138" s="135" t="s">
        <v>47</v>
      </c>
      <c r="EH138" s="154" t="str">
        <f t="shared" si="208"/>
        <v xml:space="preserve">
NR</v>
      </c>
    </row>
    <row r="139" spans="1:138" s="190" customFormat="1" ht="40.5" customHeight="1" x14ac:dyDescent="0.25">
      <c r="A139" s="144">
        <v>33</v>
      </c>
      <c r="B139" s="144" t="s">
        <v>58</v>
      </c>
      <c r="C139" s="328" t="s">
        <v>276</v>
      </c>
      <c r="D139" s="187" t="s">
        <v>277</v>
      </c>
      <c r="F139" s="137">
        <f>VLOOKUP(H139,Feuil1!A$1:B$5,2,0)</f>
        <v>0.25</v>
      </c>
      <c r="G139" s="144">
        <f t="shared" si="305"/>
        <v>3</v>
      </c>
      <c r="H139" s="292" t="s">
        <v>163</v>
      </c>
      <c r="I139" s="145" t="s">
        <v>287</v>
      </c>
      <c r="J139" s="146">
        <v>48</v>
      </c>
      <c r="K139" s="146">
        <f>IF(J139&lt;&gt;"",MAX(K$1:K138)+1,"")</f>
        <v>115</v>
      </c>
      <c r="L139" s="295" t="s">
        <v>289</v>
      </c>
      <c r="M139" s="344">
        <v>3</v>
      </c>
      <c r="N139" s="297" t="s">
        <v>0</v>
      </c>
      <c r="O139" s="298"/>
      <c r="P139" s="345" t="str">
        <f t="shared" si="200"/>
        <v/>
      </c>
      <c r="Q139" s="295"/>
      <c r="R139" s="295" t="s">
        <v>69</v>
      </c>
      <c r="S139" s="146"/>
      <c r="U139" s="148">
        <f t="shared" si="306"/>
        <v>3</v>
      </c>
      <c r="V139" s="148">
        <f t="shared" si="307"/>
        <v>1</v>
      </c>
      <c r="W139" s="148">
        <f t="shared" si="308"/>
        <v>3</v>
      </c>
      <c r="X139" s="148"/>
      <c r="Y139" s="148">
        <f t="shared" si="309"/>
        <v>0</v>
      </c>
      <c r="Z139" s="148"/>
      <c r="AA139" s="148">
        <f t="shared" si="310"/>
        <v>3</v>
      </c>
      <c r="AB139" s="148"/>
      <c r="AC139" s="149"/>
      <c r="AD139" s="149"/>
      <c r="AE139" s="150" t="str">
        <f t="shared" si="299"/>
        <v/>
      </c>
      <c r="AF139" s="150"/>
      <c r="AG139" s="150" t="str">
        <f t="shared" si="300"/>
        <v/>
      </c>
      <c r="AH139" s="150"/>
      <c r="AI139" s="150" t="str">
        <f t="shared" si="301"/>
        <v/>
      </c>
      <c r="AJ139" s="151"/>
      <c r="AK139" s="152"/>
      <c r="AL139" s="150"/>
      <c r="AM139" s="150" t="str">
        <f t="shared" si="302"/>
        <v/>
      </c>
      <c r="AN139" s="150"/>
      <c r="AO139" s="150" t="str">
        <f t="shared" si="303"/>
        <v/>
      </c>
      <c r="AP139" s="150"/>
      <c r="AQ139" s="150" t="str">
        <f t="shared" si="304"/>
        <v/>
      </c>
      <c r="AR139" s="151"/>
      <c r="AS139" s="152"/>
      <c r="AT139" s="150"/>
      <c r="AU139" s="150">
        <f t="shared" si="293"/>
        <v>3</v>
      </c>
      <c r="AV139" s="150"/>
      <c r="AW139" s="150">
        <f t="shared" si="294"/>
        <v>0</v>
      </c>
      <c r="AX139" s="150"/>
      <c r="AY139" s="150">
        <f t="shared" si="311"/>
        <v>3</v>
      </c>
      <c r="AZ139" s="151"/>
      <c r="BA139" s="152"/>
      <c r="BB139" s="150"/>
      <c r="BC139" s="150" t="str">
        <f t="shared" si="295"/>
        <v/>
      </c>
      <c r="BD139" s="150"/>
      <c r="BE139" s="150" t="str">
        <f t="shared" si="296"/>
        <v/>
      </c>
      <c r="BF139" s="150"/>
      <c r="BG139" s="150" t="str">
        <f t="shared" si="312"/>
        <v/>
      </c>
      <c r="BH139" s="151"/>
      <c r="BI139" s="152"/>
      <c r="BJ139" s="148"/>
      <c r="BK139" s="150" t="str">
        <f t="shared" si="297"/>
        <v/>
      </c>
      <c r="BL139" s="150"/>
      <c r="BM139" s="150" t="str">
        <f t="shared" si="298"/>
        <v/>
      </c>
      <c r="BN139" s="150"/>
      <c r="BO139" s="150" t="str">
        <f t="shared" si="313"/>
        <v/>
      </c>
      <c r="BP139" s="151"/>
      <c r="BQ139" s="152"/>
      <c r="BR139" s="148"/>
      <c r="BS139" s="150" t="str">
        <f t="shared" si="254"/>
        <v/>
      </c>
      <c r="BT139" s="150"/>
      <c r="BU139" s="150" t="str">
        <f t="shared" si="255"/>
        <v/>
      </c>
      <c r="BV139" s="150"/>
      <c r="BW139" s="150" t="str">
        <f t="shared" si="256"/>
        <v/>
      </c>
      <c r="BX139" s="151"/>
      <c r="BY139" s="152"/>
      <c r="BZ139" s="153"/>
      <c r="CA139" s="150" t="str">
        <f t="shared" si="257"/>
        <v/>
      </c>
      <c r="CB139" s="150"/>
      <c r="CC139" s="150" t="str">
        <f t="shared" si="258"/>
        <v/>
      </c>
      <c r="CD139" s="150"/>
      <c r="CE139" s="150" t="str">
        <f t="shared" si="259"/>
        <v/>
      </c>
      <c r="CF139" s="151"/>
      <c r="CG139" s="147"/>
      <c r="CH139" s="147"/>
      <c r="CI139" s="150">
        <f t="shared" si="260"/>
        <v>3</v>
      </c>
      <c r="CJ139" s="150"/>
      <c r="CK139" s="150">
        <f t="shared" si="261"/>
        <v>0</v>
      </c>
      <c r="CL139" s="150"/>
      <c r="CM139" s="150">
        <f t="shared" si="262"/>
        <v>3</v>
      </c>
      <c r="CN139" s="151"/>
      <c r="CO139" s="147"/>
      <c r="EG139" s="135" t="s">
        <v>47</v>
      </c>
      <c r="EH139" s="154" t="str">
        <f t="shared" si="208"/>
        <v xml:space="preserve">
NR</v>
      </c>
    </row>
    <row r="140" spans="1:138" s="190" customFormat="1" ht="27.75" customHeight="1" x14ac:dyDescent="0.25">
      <c r="A140" s="190">
        <v>31</v>
      </c>
      <c r="B140" s="144" t="s">
        <v>58</v>
      </c>
      <c r="C140" s="328" t="s">
        <v>276</v>
      </c>
      <c r="D140" s="187" t="s">
        <v>277</v>
      </c>
      <c r="F140" s="137">
        <f>VLOOKUP(H140,Feuil1!A$1:B$5,2,0)</f>
        <v>0.25</v>
      </c>
      <c r="G140" s="144">
        <f t="shared" si="305"/>
        <v>3</v>
      </c>
      <c r="H140" s="292" t="s">
        <v>163</v>
      </c>
      <c r="I140" s="145" t="s">
        <v>290</v>
      </c>
      <c r="J140" s="146">
        <v>46</v>
      </c>
      <c r="K140" s="146">
        <f>IF(J140&lt;&gt;"",MAX(K$1:K139)+1,"")</f>
        <v>116</v>
      </c>
      <c r="L140" s="295" t="s">
        <v>291</v>
      </c>
      <c r="M140" s="344">
        <v>3</v>
      </c>
      <c r="N140" s="297" t="s">
        <v>72</v>
      </c>
      <c r="O140" s="298"/>
      <c r="P140" s="345" t="str">
        <f t="shared" si="200"/>
        <v/>
      </c>
      <c r="Q140" s="295" t="s">
        <v>292</v>
      </c>
      <c r="R140" s="295" t="s">
        <v>69</v>
      </c>
      <c r="S140" s="146"/>
      <c r="U140" s="148">
        <f t="shared" si="306"/>
        <v>3</v>
      </c>
      <c r="V140" s="148">
        <f>IF(N140="Très Satisfaisant",1,IF(N140="Satisfaisant",0.75,IF(N140="Insatisfaisant",0.25,IF(N140="Très Insatisfaisant",0,IF(N140="Non Mesuré","",0)))))</f>
        <v>1</v>
      </c>
      <c r="W140" s="148">
        <f t="shared" si="308"/>
        <v>3</v>
      </c>
      <c r="X140" s="148"/>
      <c r="Y140" s="148">
        <f t="shared" si="309"/>
        <v>0</v>
      </c>
      <c r="Z140" s="148"/>
      <c r="AA140" s="148">
        <f t="shared" si="310"/>
        <v>3</v>
      </c>
      <c r="AB140" s="148"/>
      <c r="AC140" s="149"/>
      <c r="AD140" s="149"/>
      <c r="AE140" s="150" t="str">
        <f t="shared" si="299"/>
        <v/>
      </c>
      <c r="AF140" s="150"/>
      <c r="AG140" s="150" t="str">
        <f t="shared" si="300"/>
        <v/>
      </c>
      <c r="AH140" s="150"/>
      <c r="AI140" s="150" t="str">
        <f t="shared" si="301"/>
        <v/>
      </c>
      <c r="AJ140" s="151"/>
      <c r="AK140" s="152"/>
      <c r="AL140" s="150"/>
      <c r="AM140" s="150" t="str">
        <f t="shared" si="302"/>
        <v/>
      </c>
      <c r="AN140" s="150"/>
      <c r="AO140" s="150" t="str">
        <f t="shared" si="303"/>
        <v/>
      </c>
      <c r="AP140" s="150"/>
      <c r="AQ140" s="150" t="str">
        <f t="shared" si="304"/>
        <v/>
      </c>
      <c r="AR140" s="151"/>
      <c r="AS140" s="152"/>
      <c r="AT140" s="150"/>
      <c r="AU140" s="150">
        <f t="shared" si="293"/>
        <v>3</v>
      </c>
      <c r="AV140" s="150"/>
      <c r="AW140" s="150">
        <f t="shared" si="294"/>
        <v>0</v>
      </c>
      <c r="AX140" s="150"/>
      <c r="AY140" s="150">
        <f t="shared" si="311"/>
        <v>3</v>
      </c>
      <c r="AZ140" s="151"/>
      <c r="BA140" s="152"/>
      <c r="BB140" s="150"/>
      <c r="BC140" s="150" t="str">
        <f t="shared" si="295"/>
        <v/>
      </c>
      <c r="BD140" s="150"/>
      <c r="BE140" s="150" t="str">
        <f t="shared" si="296"/>
        <v/>
      </c>
      <c r="BF140" s="150"/>
      <c r="BG140" s="150" t="str">
        <f t="shared" si="312"/>
        <v/>
      </c>
      <c r="BH140" s="151"/>
      <c r="BI140" s="152"/>
      <c r="BJ140" s="148"/>
      <c r="BK140" s="150" t="str">
        <f t="shared" si="297"/>
        <v/>
      </c>
      <c r="BL140" s="150"/>
      <c r="BM140" s="150" t="str">
        <f t="shared" si="298"/>
        <v/>
      </c>
      <c r="BN140" s="150"/>
      <c r="BO140" s="150" t="str">
        <f t="shared" si="313"/>
        <v/>
      </c>
      <c r="BP140" s="151"/>
      <c r="BQ140" s="152"/>
      <c r="BR140" s="148"/>
      <c r="BS140" s="150">
        <f t="shared" si="254"/>
        <v>3</v>
      </c>
      <c r="BT140" s="150"/>
      <c r="BU140" s="150">
        <f t="shared" si="255"/>
        <v>0</v>
      </c>
      <c r="BV140" s="150"/>
      <c r="BW140" s="150">
        <f t="shared" si="256"/>
        <v>3</v>
      </c>
      <c r="BX140" s="151"/>
      <c r="BY140" s="152"/>
      <c r="BZ140" s="153"/>
      <c r="CA140" s="150" t="str">
        <f t="shared" si="257"/>
        <v/>
      </c>
      <c r="CB140" s="150"/>
      <c r="CC140" s="150" t="str">
        <f t="shared" si="258"/>
        <v/>
      </c>
      <c r="CD140" s="150"/>
      <c r="CE140" s="150" t="str">
        <f t="shared" si="259"/>
        <v/>
      </c>
      <c r="CF140" s="151"/>
      <c r="CG140" s="147"/>
      <c r="CH140" s="147"/>
      <c r="CI140" s="150" t="str">
        <f t="shared" si="260"/>
        <v/>
      </c>
      <c r="CJ140" s="150"/>
      <c r="CK140" s="150" t="str">
        <f t="shared" si="261"/>
        <v/>
      </c>
      <c r="CL140" s="150"/>
      <c r="CM140" s="150" t="str">
        <f t="shared" si="262"/>
        <v/>
      </c>
      <c r="CN140" s="151"/>
      <c r="CO140" s="147"/>
      <c r="EG140" s="135" t="s">
        <v>47</v>
      </c>
      <c r="EH140" s="154" t="str">
        <f t="shared" si="208"/>
        <v xml:space="preserve">
Contrôle également des murs, plafonds, sols, portes, fenêtres, rideaux et/ou voilages.
NR</v>
      </c>
    </row>
    <row r="141" spans="1:138" s="190" customFormat="1" ht="35.25" customHeight="1" x14ac:dyDescent="0.25">
      <c r="A141" s="144">
        <v>32</v>
      </c>
      <c r="B141" s="144" t="s">
        <v>66</v>
      </c>
      <c r="C141" s="328" t="s">
        <v>276</v>
      </c>
      <c r="D141" s="187" t="s">
        <v>277</v>
      </c>
      <c r="F141" s="137">
        <f>VLOOKUP(H141,Feuil1!A$1:B$5,2,0)</f>
        <v>0.25</v>
      </c>
      <c r="G141" s="144">
        <f t="shared" si="305"/>
        <v>3</v>
      </c>
      <c r="H141" s="292" t="s">
        <v>163</v>
      </c>
      <c r="I141" s="145" t="s">
        <v>290</v>
      </c>
      <c r="J141" s="146">
        <v>46</v>
      </c>
      <c r="K141" s="146">
        <f>IF(J141&lt;&gt;"",MAX(K$1:K140)+1,"")</f>
        <v>117</v>
      </c>
      <c r="L141" s="295" t="s">
        <v>293</v>
      </c>
      <c r="M141" s="344">
        <v>3</v>
      </c>
      <c r="N141" s="297" t="s">
        <v>72</v>
      </c>
      <c r="O141" s="298"/>
      <c r="P141" s="345" t="str">
        <f t="shared" ref="P141:P205" si="314">IF(ISERROR(SEARCH("Pas de NM possible",Q141)),"","oui")</f>
        <v/>
      </c>
      <c r="Q141" s="295" t="s">
        <v>292</v>
      </c>
      <c r="R141" s="295" t="s">
        <v>69</v>
      </c>
      <c r="S141" s="146"/>
      <c r="U141" s="148">
        <f t="shared" si="306"/>
        <v>3</v>
      </c>
      <c r="V141" s="148">
        <f>IF(N141="Très Satisfaisant",1,IF(N141="Satisfaisant",0.75,IF(N141="Insatisfaisant",0.25,IF(N141="Très Insatisfaisant",0,IF(N141="Non Mesuré","",0)))))</f>
        <v>1</v>
      </c>
      <c r="W141" s="148">
        <f t="shared" si="308"/>
        <v>3</v>
      </c>
      <c r="X141" s="148"/>
      <c r="Y141" s="148">
        <f t="shared" si="309"/>
        <v>0</v>
      </c>
      <c r="Z141" s="148"/>
      <c r="AA141" s="148">
        <f t="shared" si="310"/>
        <v>3</v>
      </c>
      <c r="AB141" s="148"/>
      <c r="AC141" s="149"/>
      <c r="AD141" s="149"/>
      <c r="AE141" s="150" t="str">
        <f t="shared" si="299"/>
        <v/>
      </c>
      <c r="AF141" s="150"/>
      <c r="AG141" s="150" t="str">
        <f t="shared" si="300"/>
        <v/>
      </c>
      <c r="AH141" s="150"/>
      <c r="AI141" s="150" t="str">
        <f t="shared" si="301"/>
        <v/>
      </c>
      <c r="AJ141" s="151"/>
      <c r="AK141" s="152"/>
      <c r="AL141" s="150"/>
      <c r="AM141" s="150" t="str">
        <f t="shared" si="302"/>
        <v/>
      </c>
      <c r="AN141" s="150"/>
      <c r="AO141" s="150" t="str">
        <f t="shared" si="303"/>
        <v/>
      </c>
      <c r="AP141" s="150"/>
      <c r="AQ141" s="150" t="str">
        <f t="shared" si="304"/>
        <v/>
      </c>
      <c r="AR141" s="151"/>
      <c r="AS141" s="152"/>
      <c r="AT141" s="150"/>
      <c r="AU141" s="150">
        <f t="shared" si="293"/>
        <v>3</v>
      </c>
      <c r="AV141" s="150"/>
      <c r="AW141" s="150">
        <f t="shared" si="294"/>
        <v>0</v>
      </c>
      <c r="AX141" s="150"/>
      <c r="AY141" s="150">
        <f t="shared" si="311"/>
        <v>3</v>
      </c>
      <c r="AZ141" s="151"/>
      <c r="BA141" s="152"/>
      <c r="BB141" s="150"/>
      <c r="BC141" s="150" t="str">
        <f t="shared" si="295"/>
        <v/>
      </c>
      <c r="BD141" s="150"/>
      <c r="BE141" s="150" t="str">
        <f t="shared" si="296"/>
        <v/>
      </c>
      <c r="BF141" s="150"/>
      <c r="BG141" s="150" t="str">
        <f t="shared" si="312"/>
        <v/>
      </c>
      <c r="BH141" s="151"/>
      <c r="BI141" s="152"/>
      <c r="BJ141" s="148"/>
      <c r="BK141" s="150" t="str">
        <f t="shared" si="297"/>
        <v/>
      </c>
      <c r="BL141" s="150"/>
      <c r="BM141" s="150" t="str">
        <f t="shared" si="298"/>
        <v/>
      </c>
      <c r="BN141" s="150"/>
      <c r="BO141" s="150" t="str">
        <f t="shared" si="313"/>
        <v/>
      </c>
      <c r="BP141" s="151"/>
      <c r="BQ141" s="152"/>
      <c r="BR141" s="148"/>
      <c r="BS141" s="150" t="str">
        <f t="shared" si="254"/>
        <v/>
      </c>
      <c r="BT141" s="150"/>
      <c r="BU141" s="150" t="str">
        <f t="shared" si="255"/>
        <v/>
      </c>
      <c r="BV141" s="150"/>
      <c r="BW141" s="150" t="str">
        <f t="shared" si="256"/>
        <v/>
      </c>
      <c r="BX141" s="151"/>
      <c r="BY141" s="152"/>
      <c r="BZ141" s="153"/>
      <c r="CA141" s="150">
        <f t="shared" si="257"/>
        <v>3</v>
      </c>
      <c r="CB141" s="150"/>
      <c r="CC141" s="150">
        <f t="shared" si="258"/>
        <v>0</v>
      </c>
      <c r="CD141" s="150"/>
      <c r="CE141" s="150">
        <f t="shared" si="259"/>
        <v>3</v>
      </c>
      <c r="CF141" s="151"/>
      <c r="CG141" s="147"/>
      <c r="CH141" s="147"/>
      <c r="CI141" s="150" t="str">
        <f t="shared" si="260"/>
        <v/>
      </c>
      <c r="CJ141" s="150"/>
      <c r="CK141" s="150" t="str">
        <f t="shared" si="261"/>
        <v/>
      </c>
      <c r="CL141" s="150"/>
      <c r="CM141" s="150" t="str">
        <f t="shared" si="262"/>
        <v/>
      </c>
      <c r="CN141" s="151"/>
      <c r="CO141" s="147"/>
      <c r="EG141" s="135" t="s">
        <v>47</v>
      </c>
      <c r="EH141" s="154" t="str">
        <f t="shared" si="208"/>
        <v xml:space="preserve">
Contrôle également des murs, plafonds, sols, portes, fenêtres, rideaux et/ou voilages.
R</v>
      </c>
    </row>
    <row r="142" spans="1:138" s="190" customFormat="1" ht="27.75" customHeight="1" x14ac:dyDescent="0.25">
      <c r="A142" s="190">
        <v>31</v>
      </c>
      <c r="B142" s="144" t="s">
        <v>58</v>
      </c>
      <c r="C142" s="328" t="s">
        <v>276</v>
      </c>
      <c r="D142" s="187" t="s">
        <v>277</v>
      </c>
      <c r="F142" s="137">
        <f>VLOOKUP(H142,Feuil1!A$1:B$5,2,0)</f>
        <v>0.25</v>
      </c>
      <c r="G142" s="144">
        <f t="shared" si="305"/>
        <v>3</v>
      </c>
      <c r="H142" s="292" t="s">
        <v>163</v>
      </c>
      <c r="I142" s="145" t="s">
        <v>290</v>
      </c>
      <c r="J142" s="146">
        <v>46</v>
      </c>
      <c r="K142" s="146">
        <f>IF(J142&lt;&gt;"",MAX(K$1:K141)+1,"")</f>
        <v>118</v>
      </c>
      <c r="L142" s="295" t="s">
        <v>294</v>
      </c>
      <c r="M142" s="344">
        <v>3</v>
      </c>
      <c r="N142" s="297" t="s">
        <v>72</v>
      </c>
      <c r="O142" s="298"/>
      <c r="P142" s="345" t="str">
        <f t="shared" si="314"/>
        <v/>
      </c>
      <c r="Q142" s="295" t="s">
        <v>295</v>
      </c>
      <c r="R142" s="295" t="s">
        <v>69</v>
      </c>
      <c r="S142" s="146"/>
      <c r="U142" s="148">
        <f t="shared" si="306"/>
        <v>3</v>
      </c>
      <c r="V142" s="148">
        <f>IF(N142="Très Satisfaisant",1,IF(N142="Satisfaisant",0.75,IF(N142="Insatisfaisant",0.25,IF(N142="Très Insatisfaisant",0,IF(N142="Non Mesuré","",0)))))</f>
        <v>1</v>
      </c>
      <c r="W142" s="148">
        <f t="shared" si="308"/>
        <v>3</v>
      </c>
      <c r="X142" s="148"/>
      <c r="Y142" s="148">
        <f t="shared" si="309"/>
        <v>0</v>
      </c>
      <c r="Z142" s="148"/>
      <c r="AA142" s="148">
        <f t="shared" si="310"/>
        <v>3</v>
      </c>
      <c r="AB142" s="120"/>
      <c r="AC142" s="185"/>
      <c r="AD142" s="185"/>
      <c r="AE142" s="150" t="str">
        <f t="shared" si="299"/>
        <v/>
      </c>
      <c r="AF142" s="150"/>
      <c r="AG142" s="150" t="str">
        <f t="shared" si="300"/>
        <v/>
      </c>
      <c r="AH142" s="150"/>
      <c r="AI142" s="150" t="str">
        <f t="shared" si="301"/>
        <v/>
      </c>
      <c r="AJ142" s="151"/>
      <c r="AK142" s="152"/>
      <c r="AL142" s="150"/>
      <c r="AM142" s="150" t="str">
        <f t="shared" si="302"/>
        <v/>
      </c>
      <c r="AN142" s="150"/>
      <c r="AO142" s="150" t="str">
        <f t="shared" si="303"/>
        <v/>
      </c>
      <c r="AP142" s="150"/>
      <c r="AQ142" s="150" t="str">
        <f t="shared" si="304"/>
        <v/>
      </c>
      <c r="AR142" s="151"/>
      <c r="AS142" s="152"/>
      <c r="AT142" s="150"/>
      <c r="AU142" s="150">
        <f t="shared" si="293"/>
        <v>3</v>
      </c>
      <c r="AV142" s="150"/>
      <c r="AW142" s="150">
        <f t="shared" si="294"/>
        <v>0</v>
      </c>
      <c r="AX142" s="150"/>
      <c r="AY142" s="150">
        <f t="shared" si="311"/>
        <v>3</v>
      </c>
      <c r="AZ142" s="151"/>
      <c r="BA142" s="152"/>
      <c r="BB142" s="150"/>
      <c r="BC142" s="150" t="str">
        <f t="shared" si="295"/>
        <v/>
      </c>
      <c r="BD142" s="150"/>
      <c r="BE142" s="150" t="str">
        <f t="shared" si="296"/>
        <v/>
      </c>
      <c r="BF142" s="150"/>
      <c r="BG142" s="150" t="str">
        <f t="shared" si="312"/>
        <v/>
      </c>
      <c r="BH142" s="151"/>
      <c r="BI142" s="152"/>
      <c r="BJ142" s="148"/>
      <c r="BK142" s="150" t="str">
        <f t="shared" si="297"/>
        <v/>
      </c>
      <c r="BL142" s="150"/>
      <c r="BM142" s="150" t="str">
        <f t="shared" si="298"/>
        <v/>
      </c>
      <c r="BN142" s="150"/>
      <c r="BO142" s="150" t="str">
        <f t="shared" si="313"/>
        <v/>
      </c>
      <c r="BP142" s="151"/>
      <c r="BQ142" s="152"/>
      <c r="BR142" s="148"/>
      <c r="BS142" s="150">
        <f t="shared" si="254"/>
        <v>3</v>
      </c>
      <c r="BT142" s="150"/>
      <c r="BU142" s="150">
        <f t="shared" si="255"/>
        <v>0</v>
      </c>
      <c r="BV142" s="150"/>
      <c r="BW142" s="150">
        <f t="shared" si="256"/>
        <v>3</v>
      </c>
      <c r="BX142" s="151"/>
      <c r="BY142" s="152"/>
      <c r="BZ142" s="153"/>
      <c r="CA142" s="150" t="str">
        <f t="shared" si="257"/>
        <v/>
      </c>
      <c r="CB142" s="150"/>
      <c r="CC142" s="150" t="str">
        <f t="shared" si="258"/>
        <v/>
      </c>
      <c r="CD142" s="150"/>
      <c r="CE142" s="150" t="str">
        <f t="shared" si="259"/>
        <v/>
      </c>
      <c r="CF142" s="151"/>
      <c r="CG142" s="147"/>
      <c r="CH142" s="147"/>
      <c r="CI142" s="150" t="str">
        <f t="shared" si="260"/>
        <v/>
      </c>
      <c r="CJ142" s="150"/>
      <c r="CK142" s="150" t="str">
        <f t="shared" si="261"/>
        <v/>
      </c>
      <c r="CL142" s="150"/>
      <c r="CM142" s="150" t="str">
        <f t="shared" si="262"/>
        <v/>
      </c>
      <c r="CN142" s="151"/>
      <c r="CO142" s="147"/>
      <c r="EG142" s="135" t="s">
        <v>47</v>
      </c>
      <c r="EH142" s="154" t="str">
        <f t="shared" ref="EH142:EH206" si="315">CONCATENATE(P142,EG142,Q142,EG142,B142)</f>
        <v xml:space="preserve">
Prendre en compte : tables, chaises, fauteuils, consoles, guéridon, buffet, vaisselier…
NR</v>
      </c>
    </row>
    <row r="143" spans="1:138" s="190" customFormat="1" ht="20.25" customHeight="1" x14ac:dyDescent="0.25">
      <c r="A143" s="144">
        <v>32</v>
      </c>
      <c r="B143" s="144" t="s">
        <v>66</v>
      </c>
      <c r="C143" s="328" t="s">
        <v>276</v>
      </c>
      <c r="D143" s="187" t="s">
        <v>277</v>
      </c>
      <c r="F143" s="137">
        <f>VLOOKUP(H143,Feuil1!A$1:B$5,2,0)</f>
        <v>0.25</v>
      </c>
      <c r="G143" s="144">
        <f t="shared" si="305"/>
        <v>3</v>
      </c>
      <c r="H143" s="292" t="s">
        <v>163</v>
      </c>
      <c r="I143" s="145" t="s">
        <v>290</v>
      </c>
      <c r="J143" s="146">
        <v>46</v>
      </c>
      <c r="K143" s="146">
        <f>IF(J143&lt;&gt;"",MAX(K$1:K142)+1,"")</f>
        <v>119</v>
      </c>
      <c r="L143" s="295" t="s">
        <v>296</v>
      </c>
      <c r="M143" s="344">
        <v>3</v>
      </c>
      <c r="N143" s="297" t="s">
        <v>72</v>
      </c>
      <c r="O143" s="298"/>
      <c r="P143" s="345" t="str">
        <f t="shared" si="314"/>
        <v/>
      </c>
      <c r="Q143" s="295" t="s">
        <v>295</v>
      </c>
      <c r="R143" s="295" t="s">
        <v>69</v>
      </c>
      <c r="S143" s="146"/>
      <c r="U143" s="148">
        <f t="shared" si="306"/>
        <v>3</v>
      </c>
      <c r="V143" s="148">
        <f>IF(N143="Très Satisfaisant",1,IF(N143="Satisfaisant",0.75,IF(N143="Insatisfaisant",0.25,IF(N143="Très Insatisfaisant",0,IF(N143="Non Mesuré","",0)))))</f>
        <v>1</v>
      </c>
      <c r="W143" s="148">
        <f t="shared" si="308"/>
        <v>3</v>
      </c>
      <c r="X143" s="148"/>
      <c r="Y143" s="148">
        <f t="shared" si="309"/>
        <v>0</v>
      </c>
      <c r="Z143" s="148"/>
      <c r="AA143" s="148">
        <f t="shared" si="310"/>
        <v>3</v>
      </c>
      <c r="AB143" s="148"/>
      <c r="AC143" s="149"/>
      <c r="AD143" s="149"/>
      <c r="AE143" s="150" t="str">
        <f t="shared" si="299"/>
        <v/>
      </c>
      <c r="AF143" s="150"/>
      <c r="AG143" s="150" t="str">
        <f t="shared" si="300"/>
        <v/>
      </c>
      <c r="AH143" s="150"/>
      <c r="AI143" s="150" t="str">
        <f t="shared" si="301"/>
        <v/>
      </c>
      <c r="AJ143" s="151"/>
      <c r="AK143" s="152"/>
      <c r="AL143" s="150"/>
      <c r="AM143" s="150" t="str">
        <f t="shared" si="302"/>
        <v/>
      </c>
      <c r="AN143" s="150"/>
      <c r="AO143" s="150" t="str">
        <f t="shared" si="303"/>
        <v/>
      </c>
      <c r="AP143" s="150"/>
      <c r="AQ143" s="150" t="str">
        <f t="shared" si="304"/>
        <v/>
      </c>
      <c r="AR143" s="151"/>
      <c r="AS143" s="152"/>
      <c r="AT143" s="150"/>
      <c r="AU143" s="150">
        <f t="shared" si="293"/>
        <v>3</v>
      </c>
      <c r="AV143" s="150"/>
      <c r="AW143" s="150">
        <f t="shared" si="294"/>
        <v>0</v>
      </c>
      <c r="AX143" s="150"/>
      <c r="AY143" s="150">
        <f t="shared" si="311"/>
        <v>3</v>
      </c>
      <c r="AZ143" s="151"/>
      <c r="BA143" s="152"/>
      <c r="BB143" s="150"/>
      <c r="BC143" s="150" t="str">
        <f t="shared" si="295"/>
        <v/>
      </c>
      <c r="BD143" s="150"/>
      <c r="BE143" s="150" t="str">
        <f t="shared" si="296"/>
        <v/>
      </c>
      <c r="BF143" s="150"/>
      <c r="BG143" s="150" t="str">
        <f t="shared" si="312"/>
        <v/>
      </c>
      <c r="BH143" s="151"/>
      <c r="BI143" s="152"/>
      <c r="BJ143" s="148"/>
      <c r="BK143" s="150" t="str">
        <f t="shared" si="297"/>
        <v/>
      </c>
      <c r="BL143" s="150"/>
      <c r="BM143" s="150" t="str">
        <f t="shared" si="298"/>
        <v/>
      </c>
      <c r="BN143" s="150"/>
      <c r="BO143" s="150" t="str">
        <f t="shared" si="313"/>
        <v/>
      </c>
      <c r="BP143" s="151"/>
      <c r="BQ143" s="152"/>
      <c r="BR143" s="148"/>
      <c r="BS143" s="150" t="str">
        <f t="shared" si="254"/>
        <v/>
      </c>
      <c r="BT143" s="150"/>
      <c r="BU143" s="150" t="str">
        <f t="shared" si="255"/>
        <v/>
      </c>
      <c r="BV143" s="150"/>
      <c r="BW143" s="150" t="str">
        <f t="shared" si="256"/>
        <v/>
      </c>
      <c r="BX143" s="151"/>
      <c r="BY143" s="152"/>
      <c r="BZ143" s="153"/>
      <c r="CA143" s="150">
        <f t="shared" si="257"/>
        <v>3</v>
      </c>
      <c r="CB143" s="150"/>
      <c r="CC143" s="150">
        <f t="shared" si="258"/>
        <v>0</v>
      </c>
      <c r="CD143" s="150"/>
      <c r="CE143" s="150">
        <f t="shared" si="259"/>
        <v>3</v>
      </c>
      <c r="CF143" s="151"/>
      <c r="CG143" s="147"/>
      <c r="CH143" s="147"/>
      <c r="CI143" s="150" t="str">
        <f t="shared" si="260"/>
        <v/>
      </c>
      <c r="CJ143" s="150"/>
      <c r="CK143" s="150" t="str">
        <f t="shared" si="261"/>
        <v/>
      </c>
      <c r="CL143" s="150"/>
      <c r="CM143" s="150" t="str">
        <f t="shared" si="262"/>
        <v/>
      </c>
      <c r="CN143" s="151"/>
      <c r="CO143" s="147"/>
      <c r="EG143" s="135" t="s">
        <v>47</v>
      </c>
      <c r="EH143" s="154" t="str">
        <f t="shared" si="315"/>
        <v xml:space="preserve">
Prendre en compte : tables, chaises, fauteuils, consoles, guéridon, buffet, vaisselier…
R</v>
      </c>
    </row>
    <row r="144" spans="1:138" s="190" customFormat="1" ht="41.25" customHeight="1" x14ac:dyDescent="0.25">
      <c r="A144" s="144">
        <v>33</v>
      </c>
      <c r="B144" s="144" t="s">
        <v>58</v>
      </c>
      <c r="C144" s="328" t="s">
        <v>276</v>
      </c>
      <c r="D144" s="187" t="s">
        <v>277</v>
      </c>
      <c r="F144" s="137">
        <f>VLOOKUP(H144,Feuil1!A$1:B$5,2,0)</f>
        <v>0.25</v>
      </c>
      <c r="G144" s="144">
        <f t="shared" si="305"/>
        <v>3</v>
      </c>
      <c r="H144" s="292" t="s">
        <v>163</v>
      </c>
      <c r="I144" s="145" t="s">
        <v>297</v>
      </c>
      <c r="J144" s="146">
        <v>47</v>
      </c>
      <c r="K144" s="146">
        <f>IF(J144&lt;&gt;"",MAX(K$1:K143)+1,"")</f>
        <v>120</v>
      </c>
      <c r="L144" s="346" t="s">
        <v>298</v>
      </c>
      <c r="M144" s="347">
        <v>3</v>
      </c>
      <c r="N144" s="348" t="s">
        <v>0</v>
      </c>
      <c r="O144" s="349"/>
      <c r="P144" s="350" t="str">
        <f t="shared" si="314"/>
        <v/>
      </c>
      <c r="Q144" s="346" t="s">
        <v>299</v>
      </c>
      <c r="R144" s="346" t="s">
        <v>69</v>
      </c>
      <c r="S144" s="146"/>
      <c r="U144" s="148">
        <f t="shared" si="306"/>
        <v>3</v>
      </c>
      <c r="V144" s="148">
        <f>IF(N144="OUI",1,IF(N144="NON",0,IF(N144="Non Mesuré","",0)))</f>
        <v>1</v>
      </c>
      <c r="W144" s="148">
        <f t="shared" si="308"/>
        <v>3</v>
      </c>
      <c r="X144" s="148"/>
      <c r="Y144" s="148">
        <f t="shared" si="309"/>
        <v>0</v>
      </c>
      <c r="Z144" s="148"/>
      <c r="AA144" s="148">
        <f t="shared" si="310"/>
        <v>3</v>
      </c>
      <c r="AB144" s="148"/>
      <c r="AC144" s="149"/>
      <c r="AD144" s="149"/>
      <c r="AE144" s="150" t="str">
        <f t="shared" si="299"/>
        <v/>
      </c>
      <c r="AF144" s="150"/>
      <c r="AG144" s="150" t="str">
        <f t="shared" si="300"/>
        <v/>
      </c>
      <c r="AH144" s="150"/>
      <c r="AI144" s="150" t="str">
        <f t="shared" si="301"/>
        <v/>
      </c>
      <c r="AJ144" s="151"/>
      <c r="AK144" s="152"/>
      <c r="AL144" s="150"/>
      <c r="AM144" s="150" t="str">
        <f t="shared" si="302"/>
        <v/>
      </c>
      <c r="AN144" s="150"/>
      <c r="AO144" s="150" t="str">
        <f t="shared" si="303"/>
        <v/>
      </c>
      <c r="AP144" s="150"/>
      <c r="AQ144" s="150" t="str">
        <f t="shared" si="304"/>
        <v/>
      </c>
      <c r="AR144" s="151"/>
      <c r="AS144" s="152"/>
      <c r="AT144" s="150"/>
      <c r="AU144" s="150">
        <f t="shared" si="293"/>
        <v>3</v>
      </c>
      <c r="AV144" s="150"/>
      <c r="AW144" s="150">
        <f t="shared" si="294"/>
        <v>0</v>
      </c>
      <c r="AX144" s="150"/>
      <c r="AY144" s="150">
        <f t="shared" si="311"/>
        <v>3</v>
      </c>
      <c r="AZ144" s="151"/>
      <c r="BA144" s="152"/>
      <c r="BB144" s="150"/>
      <c r="BC144" s="150" t="str">
        <f t="shared" si="295"/>
        <v/>
      </c>
      <c r="BD144" s="150"/>
      <c r="BE144" s="150" t="str">
        <f t="shared" si="296"/>
        <v/>
      </c>
      <c r="BF144" s="150"/>
      <c r="BG144" s="150" t="str">
        <f t="shared" si="312"/>
        <v/>
      </c>
      <c r="BH144" s="151"/>
      <c r="BI144" s="152"/>
      <c r="BJ144" s="148"/>
      <c r="BK144" s="150" t="str">
        <f t="shared" si="297"/>
        <v/>
      </c>
      <c r="BL144" s="150"/>
      <c r="BM144" s="150" t="str">
        <f t="shared" si="298"/>
        <v/>
      </c>
      <c r="BN144" s="150"/>
      <c r="BO144" s="150" t="str">
        <f t="shared" si="313"/>
        <v/>
      </c>
      <c r="BP144" s="151"/>
      <c r="BQ144" s="152"/>
      <c r="BR144" s="148"/>
      <c r="BS144" s="150" t="str">
        <f t="shared" si="254"/>
        <v/>
      </c>
      <c r="BT144" s="150"/>
      <c r="BU144" s="150" t="str">
        <f t="shared" si="255"/>
        <v/>
      </c>
      <c r="BV144" s="150"/>
      <c r="BW144" s="150" t="str">
        <f t="shared" si="256"/>
        <v/>
      </c>
      <c r="BX144" s="151"/>
      <c r="BY144" s="152"/>
      <c r="BZ144" s="153"/>
      <c r="CA144" s="150" t="str">
        <f t="shared" si="257"/>
        <v/>
      </c>
      <c r="CB144" s="150"/>
      <c r="CC144" s="150" t="str">
        <f t="shared" si="258"/>
        <v/>
      </c>
      <c r="CD144" s="150"/>
      <c r="CE144" s="150" t="str">
        <f t="shared" si="259"/>
        <v/>
      </c>
      <c r="CF144" s="151"/>
      <c r="CG144" s="147"/>
      <c r="CH144" s="147"/>
      <c r="CI144" s="150">
        <f t="shared" si="260"/>
        <v>3</v>
      </c>
      <c r="CJ144" s="150"/>
      <c r="CK144" s="150">
        <f t="shared" si="261"/>
        <v>0</v>
      </c>
      <c r="CL144" s="150"/>
      <c r="CM144" s="150">
        <f t="shared" si="262"/>
        <v>3</v>
      </c>
      <c r="CN144" s="151"/>
      <c r="CO144" s="147"/>
      <c r="EG144" s="135" t="s">
        <v>47</v>
      </c>
      <c r="EH144" s="154" t="str">
        <f t="shared" si="315"/>
        <v xml:space="preserve">
Circulation aisée sans gêner les autres clients en se levant. L'intimité de chacune des tables est préservée.
NR</v>
      </c>
    </row>
    <row r="145" spans="1:138" s="165" customFormat="1" ht="33" customHeight="1" x14ac:dyDescent="0.25">
      <c r="A145" s="110"/>
      <c r="B145" s="110"/>
      <c r="C145" s="328" t="s">
        <v>276</v>
      </c>
      <c r="D145" s="201"/>
      <c r="F145" s="137" t="e">
        <f>VLOOKUP(H145,Feuil1!A$1:B$5,2,0)</f>
        <v>#N/A</v>
      </c>
      <c r="G145" s="110"/>
      <c r="H145" s="136"/>
      <c r="I145" s="186"/>
      <c r="J145" s="157"/>
      <c r="K145" s="146" t="str">
        <f>IF(J145&lt;&gt;"",MAX(K$1:K144)+1,"")</f>
        <v/>
      </c>
      <c r="L145" s="187" t="s">
        <v>300</v>
      </c>
      <c r="M145" s="139"/>
      <c r="N145" s="283"/>
      <c r="O145" s="282"/>
      <c r="P145" s="329" t="str">
        <f t="shared" si="314"/>
        <v/>
      </c>
      <c r="Q145" s="188"/>
      <c r="R145" s="188"/>
      <c r="S145" s="157"/>
      <c r="U145" s="158"/>
      <c r="V145" s="158"/>
      <c r="W145" s="158"/>
      <c r="X145" s="158"/>
      <c r="Y145" s="158"/>
      <c r="Z145" s="158"/>
      <c r="AA145" s="158"/>
      <c r="AB145" s="119"/>
      <c r="AC145" s="182"/>
      <c r="AD145" s="182"/>
      <c r="AE145" s="150" t="str">
        <f t="shared" si="299"/>
        <v/>
      </c>
      <c r="AF145" s="150"/>
      <c r="AG145" s="150" t="str">
        <f t="shared" si="300"/>
        <v/>
      </c>
      <c r="AH145" s="150"/>
      <c r="AI145" s="150" t="str">
        <f t="shared" si="301"/>
        <v/>
      </c>
      <c r="AJ145" s="162"/>
      <c r="AK145" s="163"/>
      <c r="AL145" s="161"/>
      <c r="AM145" s="150" t="str">
        <f t="shared" si="302"/>
        <v/>
      </c>
      <c r="AN145" s="150"/>
      <c r="AO145" s="150" t="str">
        <f t="shared" si="303"/>
        <v/>
      </c>
      <c r="AP145" s="150"/>
      <c r="AQ145" s="150" t="str">
        <f t="shared" si="304"/>
        <v/>
      </c>
      <c r="AR145" s="162"/>
      <c r="AS145" s="163"/>
      <c r="AT145" s="161"/>
      <c r="AU145" s="150" t="str">
        <f t="shared" si="293"/>
        <v/>
      </c>
      <c r="AV145" s="150"/>
      <c r="AW145" s="150" t="str">
        <f t="shared" si="294"/>
        <v/>
      </c>
      <c r="AX145" s="150"/>
      <c r="AY145" s="161"/>
      <c r="AZ145" s="162"/>
      <c r="BA145" s="163"/>
      <c r="BB145" s="161"/>
      <c r="BC145" s="150" t="str">
        <f t="shared" si="295"/>
        <v/>
      </c>
      <c r="BD145" s="150"/>
      <c r="BE145" s="150" t="str">
        <f t="shared" si="296"/>
        <v/>
      </c>
      <c r="BF145" s="150"/>
      <c r="BG145" s="161"/>
      <c r="BH145" s="162"/>
      <c r="BI145" s="163"/>
      <c r="BJ145" s="158"/>
      <c r="BK145" s="150" t="str">
        <f t="shared" si="297"/>
        <v/>
      </c>
      <c r="BL145" s="150"/>
      <c r="BM145" s="150" t="str">
        <f t="shared" si="298"/>
        <v/>
      </c>
      <c r="BN145" s="150"/>
      <c r="BO145" s="161"/>
      <c r="BP145" s="162"/>
      <c r="BQ145" s="163"/>
      <c r="BR145" s="158"/>
      <c r="BS145" s="161" t="str">
        <f t="shared" si="254"/>
        <v/>
      </c>
      <c r="BT145" s="161"/>
      <c r="BU145" s="161" t="str">
        <f t="shared" si="255"/>
        <v/>
      </c>
      <c r="BV145" s="161"/>
      <c r="BW145" s="161" t="str">
        <f t="shared" si="256"/>
        <v/>
      </c>
      <c r="BX145" s="162"/>
      <c r="BY145" s="163"/>
      <c r="BZ145" s="164"/>
      <c r="CA145" s="161" t="str">
        <f t="shared" si="257"/>
        <v/>
      </c>
      <c r="CB145" s="161"/>
      <c r="CC145" s="161" t="str">
        <f t="shared" si="258"/>
        <v/>
      </c>
      <c r="CD145" s="161"/>
      <c r="CE145" s="161" t="str">
        <f t="shared" si="259"/>
        <v/>
      </c>
      <c r="CF145" s="162"/>
      <c r="CI145" s="161" t="str">
        <f t="shared" si="260"/>
        <v/>
      </c>
      <c r="CJ145" s="161"/>
      <c r="CK145" s="161" t="str">
        <f t="shared" si="261"/>
        <v/>
      </c>
      <c r="CL145" s="161"/>
      <c r="CM145" s="161" t="str">
        <f t="shared" si="262"/>
        <v/>
      </c>
      <c r="CN145" s="162"/>
      <c r="EG145" s="135" t="s">
        <v>47</v>
      </c>
      <c r="EH145" s="154" t="str">
        <f t="shared" si="315"/>
        <v xml:space="preserve">
</v>
      </c>
    </row>
    <row r="146" spans="1:138" s="190" customFormat="1" ht="36" customHeight="1" x14ac:dyDescent="0.25">
      <c r="A146" s="144"/>
      <c r="B146" s="144" t="s">
        <v>58</v>
      </c>
      <c r="C146" s="328" t="s">
        <v>276</v>
      </c>
      <c r="D146" s="187" t="s">
        <v>300</v>
      </c>
      <c r="F146" s="137">
        <f>VLOOKUP(H146,Feuil1!A$1:B$5,2,0)</f>
        <v>0.2</v>
      </c>
      <c r="G146" s="144">
        <f t="shared" ref="G146:G151" si="316">IF(H146="Information et Communication",1,IF(H146="Savoir-faire Savoir-être",2,IF(H146="Confort et hygiène",3,IF(H146="Qualité de la prestation",5,IF(H146="Développement Durable",4)))))</f>
        <v>5</v>
      </c>
      <c r="H146" s="292" t="s">
        <v>158</v>
      </c>
      <c r="I146" s="145" t="s">
        <v>301</v>
      </c>
      <c r="J146" s="146">
        <v>49</v>
      </c>
      <c r="K146" s="146">
        <f>IF(J146&lt;&gt;"",MAX(K$1:K145)+1,"")</f>
        <v>121</v>
      </c>
      <c r="L146" s="339" t="s">
        <v>302</v>
      </c>
      <c r="M146" s="340">
        <v>1</v>
      </c>
      <c r="N146" s="341" t="s">
        <v>0</v>
      </c>
      <c r="O146" s="342"/>
      <c r="P146" s="343" t="str">
        <f t="shared" si="314"/>
        <v/>
      </c>
      <c r="Q146" s="339" t="s">
        <v>303</v>
      </c>
      <c r="R146" s="339" t="s">
        <v>69</v>
      </c>
      <c r="S146" s="146"/>
      <c r="U146" s="148">
        <f t="shared" ref="U146:U151" si="317">M146</f>
        <v>1</v>
      </c>
      <c r="V146" s="148">
        <f>IF(N146="OUI",1,IF(N146="NON",0,IF(N146="Non Mesuré","",0)))</f>
        <v>1</v>
      </c>
      <c r="W146" s="148">
        <f t="shared" ref="W146:W151" si="318">IF(N146&lt;&gt;"Non Mesuré",U146*V146,"")</f>
        <v>1</v>
      </c>
      <c r="X146" s="148"/>
      <c r="Y146" s="148">
        <f t="shared" ref="Y146:Y151" si="319">IF(N146="Non Mesuré",U146,0)</f>
        <v>0</v>
      </c>
      <c r="Z146" s="148"/>
      <c r="AA146" s="148">
        <f t="shared" ref="AA146:AA151" si="320">U146-Y146</f>
        <v>1</v>
      </c>
      <c r="AB146" s="148"/>
      <c r="AC146" s="149"/>
      <c r="AD146" s="149"/>
      <c r="AE146" s="150" t="str">
        <f t="shared" si="299"/>
        <v/>
      </c>
      <c r="AF146" s="150"/>
      <c r="AG146" s="150" t="str">
        <f t="shared" si="300"/>
        <v/>
      </c>
      <c r="AH146" s="150"/>
      <c r="AI146" s="150" t="str">
        <f t="shared" si="301"/>
        <v/>
      </c>
      <c r="AJ146" s="151"/>
      <c r="AK146" s="152"/>
      <c r="AL146" s="150"/>
      <c r="AM146" s="150" t="str">
        <f t="shared" si="302"/>
        <v/>
      </c>
      <c r="AN146" s="150"/>
      <c r="AO146" s="150" t="str">
        <f t="shared" si="303"/>
        <v/>
      </c>
      <c r="AP146" s="150"/>
      <c r="AQ146" s="150" t="str">
        <f t="shared" si="304"/>
        <v/>
      </c>
      <c r="AR146" s="151"/>
      <c r="AS146" s="152"/>
      <c r="AT146" s="150"/>
      <c r="AU146" s="150" t="str">
        <f t="shared" si="293"/>
        <v/>
      </c>
      <c r="AV146" s="150"/>
      <c r="AW146" s="150" t="str">
        <f t="shared" si="294"/>
        <v/>
      </c>
      <c r="AX146" s="150"/>
      <c r="AY146" s="150" t="str">
        <f t="shared" ref="AY146:AY151" si="321">IF(G146=3,AA146,"")</f>
        <v/>
      </c>
      <c r="AZ146" s="151"/>
      <c r="BA146" s="152"/>
      <c r="BB146" s="150"/>
      <c r="BC146" s="150" t="str">
        <f t="shared" si="295"/>
        <v/>
      </c>
      <c r="BD146" s="150"/>
      <c r="BE146" s="150" t="str">
        <f t="shared" si="296"/>
        <v/>
      </c>
      <c r="BF146" s="150"/>
      <c r="BG146" s="150" t="str">
        <f t="shared" ref="BG146:BG151" si="322">IF(G146=4,AA146,"")</f>
        <v/>
      </c>
      <c r="BH146" s="151"/>
      <c r="BI146" s="152"/>
      <c r="BJ146" s="148"/>
      <c r="BK146" s="150">
        <f t="shared" si="297"/>
        <v>1</v>
      </c>
      <c r="BL146" s="150"/>
      <c r="BM146" s="150">
        <f t="shared" si="298"/>
        <v>0</v>
      </c>
      <c r="BN146" s="150"/>
      <c r="BO146" s="150">
        <f t="shared" ref="BO146:BO151" si="323">IF(G146=5,AA146,"")</f>
        <v>1</v>
      </c>
      <c r="BP146" s="151"/>
      <c r="BQ146" s="152"/>
      <c r="BR146" s="148"/>
      <c r="BS146" s="150" t="str">
        <f t="shared" si="254"/>
        <v/>
      </c>
      <c r="BT146" s="150"/>
      <c r="BU146" s="150" t="str">
        <f t="shared" si="255"/>
        <v/>
      </c>
      <c r="BV146" s="150"/>
      <c r="BW146" s="150" t="str">
        <f t="shared" si="256"/>
        <v/>
      </c>
      <c r="BX146" s="151"/>
      <c r="BY146" s="152"/>
      <c r="BZ146" s="153"/>
      <c r="CA146" s="150" t="str">
        <f t="shared" si="257"/>
        <v/>
      </c>
      <c r="CB146" s="150"/>
      <c r="CC146" s="150" t="str">
        <f t="shared" si="258"/>
        <v/>
      </c>
      <c r="CD146" s="150"/>
      <c r="CE146" s="150" t="str">
        <f t="shared" si="259"/>
        <v/>
      </c>
      <c r="CF146" s="151"/>
      <c r="CG146" s="147"/>
      <c r="CH146" s="147"/>
      <c r="CI146" s="150" t="str">
        <f t="shared" si="260"/>
        <v/>
      </c>
      <c r="CJ146" s="150"/>
      <c r="CK146" s="150" t="str">
        <f t="shared" si="261"/>
        <v/>
      </c>
      <c r="CL146" s="150"/>
      <c r="CM146" s="150" t="str">
        <f t="shared" si="262"/>
        <v/>
      </c>
      <c r="CN146" s="151"/>
      <c r="CO146" s="147"/>
      <c r="EG146" s="135" t="s">
        <v>47</v>
      </c>
      <c r="EH146" s="154" t="str">
        <f t="shared" si="315"/>
        <v xml:space="preserve">
Harmonie des couleurs, des matériaux en accord avec la catégorie de l'établissement. Absence d'éléments dépareillés.
NR</v>
      </c>
    </row>
    <row r="147" spans="1:138" s="190" customFormat="1" ht="36" customHeight="1" x14ac:dyDescent="0.25">
      <c r="A147" s="144"/>
      <c r="B147" s="144" t="s">
        <v>58</v>
      </c>
      <c r="C147" s="328" t="s">
        <v>276</v>
      </c>
      <c r="D147" s="187" t="s">
        <v>300</v>
      </c>
      <c r="F147" s="137">
        <f>VLOOKUP(H147,Feuil1!A$1:B$5,2,0)</f>
        <v>0.2</v>
      </c>
      <c r="G147" s="144">
        <f t="shared" si="316"/>
        <v>5</v>
      </c>
      <c r="H147" s="292" t="s">
        <v>158</v>
      </c>
      <c r="I147" s="145" t="s">
        <v>301</v>
      </c>
      <c r="J147" s="146">
        <v>49</v>
      </c>
      <c r="K147" s="146">
        <f>IF(J147&lt;&gt;"",MAX(K$1:K146)+1,"")</f>
        <v>122</v>
      </c>
      <c r="L147" s="295" t="s">
        <v>304</v>
      </c>
      <c r="M147" s="344">
        <v>1</v>
      </c>
      <c r="N147" s="297" t="s">
        <v>0</v>
      </c>
      <c r="O147" s="298"/>
      <c r="P147" s="345" t="str">
        <f t="shared" si="314"/>
        <v/>
      </c>
      <c r="Q147" s="295" t="s">
        <v>305</v>
      </c>
      <c r="R147" s="295" t="s">
        <v>69</v>
      </c>
      <c r="S147" s="146"/>
      <c r="U147" s="148">
        <f t="shared" si="317"/>
        <v>1</v>
      </c>
      <c r="V147" s="148">
        <f>IF(N147="OUI",1,IF(N147="NON",0,IF(N147="Non Mesuré","",0)))</f>
        <v>1</v>
      </c>
      <c r="W147" s="148">
        <f t="shared" si="318"/>
        <v>1</v>
      </c>
      <c r="X147" s="148"/>
      <c r="Y147" s="148">
        <f t="shared" si="319"/>
        <v>0</v>
      </c>
      <c r="Z147" s="148"/>
      <c r="AA147" s="148">
        <f t="shared" si="320"/>
        <v>1</v>
      </c>
      <c r="AB147" s="148"/>
      <c r="AC147" s="149"/>
      <c r="AD147" s="149"/>
      <c r="AE147" s="150" t="str">
        <f t="shared" si="299"/>
        <v/>
      </c>
      <c r="AF147" s="150"/>
      <c r="AG147" s="150" t="str">
        <f t="shared" si="300"/>
        <v/>
      </c>
      <c r="AH147" s="150"/>
      <c r="AI147" s="150" t="str">
        <f t="shared" si="301"/>
        <v/>
      </c>
      <c r="AJ147" s="151"/>
      <c r="AK147" s="152"/>
      <c r="AL147" s="150"/>
      <c r="AM147" s="150" t="str">
        <f t="shared" si="302"/>
        <v/>
      </c>
      <c r="AN147" s="150"/>
      <c r="AO147" s="150" t="str">
        <f t="shared" si="303"/>
        <v/>
      </c>
      <c r="AP147" s="150"/>
      <c r="AQ147" s="150" t="str">
        <f t="shared" si="304"/>
        <v/>
      </c>
      <c r="AR147" s="151"/>
      <c r="AS147" s="152"/>
      <c r="AT147" s="150"/>
      <c r="AU147" s="150" t="str">
        <f t="shared" si="293"/>
        <v/>
      </c>
      <c r="AV147" s="150"/>
      <c r="AW147" s="150" t="str">
        <f t="shared" si="294"/>
        <v/>
      </c>
      <c r="AX147" s="150"/>
      <c r="AY147" s="150" t="str">
        <f t="shared" si="321"/>
        <v/>
      </c>
      <c r="AZ147" s="151"/>
      <c r="BA147" s="152"/>
      <c r="BB147" s="150"/>
      <c r="BC147" s="150" t="str">
        <f t="shared" si="295"/>
        <v/>
      </c>
      <c r="BD147" s="150"/>
      <c r="BE147" s="150" t="str">
        <f t="shared" si="296"/>
        <v/>
      </c>
      <c r="BF147" s="150"/>
      <c r="BG147" s="150" t="str">
        <f t="shared" si="322"/>
        <v/>
      </c>
      <c r="BH147" s="151"/>
      <c r="BI147" s="152"/>
      <c r="BJ147" s="148"/>
      <c r="BK147" s="150">
        <f t="shared" si="297"/>
        <v>1</v>
      </c>
      <c r="BL147" s="150"/>
      <c r="BM147" s="150">
        <f t="shared" si="298"/>
        <v>0</v>
      </c>
      <c r="BN147" s="150"/>
      <c r="BO147" s="150">
        <f t="shared" si="323"/>
        <v>1</v>
      </c>
      <c r="BP147" s="151"/>
      <c r="BQ147" s="152"/>
      <c r="BR147" s="148"/>
      <c r="BS147" s="150" t="str">
        <f t="shared" si="254"/>
        <v/>
      </c>
      <c r="BT147" s="150"/>
      <c r="BU147" s="150" t="str">
        <f t="shared" si="255"/>
        <v/>
      </c>
      <c r="BV147" s="150"/>
      <c r="BW147" s="150" t="str">
        <f t="shared" si="256"/>
        <v/>
      </c>
      <c r="BX147" s="151"/>
      <c r="BY147" s="152"/>
      <c r="BZ147" s="153"/>
      <c r="CA147" s="150" t="str">
        <f t="shared" si="257"/>
        <v/>
      </c>
      <c r="CB147" s="150"/>
      <c r="CC147" s="150" t="str">
        <f t="shared" si="258"/>
        <v/>
      </c>
      <c r="CD147" s="150"/>
      <c r="CE147" s="150" t="str">
        <f t="shared" si="259"/>
        <v/>
      </c>
      <c r="CF147" s="151"/>
      <c r="CG147" s="147"/>
      <c r="CH147" s="147"/>
      <c r="CI147" s="150" t="str">
        <f t="shared" si="260"/>
        <v/>
      </c>
      <c r="CJ147" s="150"/>
      <c r="CK147" s="150" t="str">
        <f t="shared" si="261"/>
        <v/>
      </c>
      <c r="CL147" s="150"/>
      <c r="CM147" s="150" t="str">
        <f t="shared" si="262"/>
        <v/>
      </c>
      <c r="CN147" s="151"/>
      <c r="CO147" s="147"/>
      <c r="EG147" s="135" t="s">
        <v>47</v>
      </c>
      <c r="EH147" s="154" t="str">
        <f t="shared" si="315"/>
        <v xml:space="preserve">
Le second verre n'est pas nécessairement sur table. Il est apporté à table en fonction de la commande du client.
NR</v>
      </c>
    </row>
    <row r="148" spans="1:138" s="190" customFormat="1" ht="40.5" customHeight="1" x14ac:dyDescent="0.25">
      <c r="A148" s="190">
        <v>31</v>
      </c>
      <c r="B148" s="144" t="s">
        <v>58</v>
      </c>
      <c r="C148" s="328" t="s">
        <v>276</v>
      </c>
      <c r="D148" s="187" t="s">
        <v>300</v>
      </c>
      <c r="F148" s="137">
        <f>VLOOKUP(H148,Feuil1!A$1:B$5,2,0)</f>
        <v>0.25</v>
      </c>
      <c r="G148" s="144">
        <f t="shared" si="316"/>
        <v>3</v>
      </c>
      <c r="H148" s="292" t="s">
        <v>163</v>
      </c>
      <c r="I148" s="145" t="s">
        <v>301</v>
      </c>
      <c r="J148" s="146">
        <v>49</v>
      </c>
      <c r="K148" s="146">
        <f>IF(J148&lt;&gt;"",MAX(K$1:K147)+1,"")</f>
        <v>123</v>
      </c>
      <c r="L148" s="295" t="s">
        <v>306</v>
      </c>
      <c r="M148" s="344">
        <v>3</v>
      </c>
      <c r="N148" s="297" t="s">
        <v>72</v>
      </c>
      <c r="O148" s="298"/>
      <c r="P148" s="345" t="str">
        <f t="shared" si="314"/>
        <v/>
      </c>
      <c r="Q148" s="295" t="s">
        <v>307</v>
      </c>
      <c r="R148" s="295" t="s">
        <v>69</v>
      </c>
      <c r="S148" s="146"/>
      <c r="U148" s="148">
        <f t="shared" si="317"/>
        <v>3</v>
      </c>
      <c r="V148" s="148">
        <f>IF(N148="Très Satisfaisant",1,IF(N148="Satisfaisant",0.75,IF(N148="Insatisfaisant",0.25,IF(N148="Très Insatisfaisant",0,IF(N148="Non Mesuré","",0)))))</f>
        <v>1</v>
      </c>
      <c r="W148" s="148">
        <f t="shared" si="318"/>
        <v>3</v>
      </c>
      <c r="X148" s="148"/>
      <c r="Y148" s="148">
        <f t="shared" si="319"/>
        <v>0</v>
      </c>
      <c r="Z148" s="148"/>
      <c r="AA148" s="148">
        <f t="shared" si="320"/>
        <v>3</v>
      </c>
      <c r="AB148" s="148"/>
      <c r="AC148" s="149"/>
      <c r="AD148" s="149"/>
      <c r="AE148" s="150" t="str">
        <f t="shared" si="299"/>
        <v/>
      </c>
      <c r="AF148" s="150"/>
      <c r="AG148" s="150" t="str">
        <f t="shared" si="300"/>
        <v/>
      </c>
      <c r="AH148" s="150"/>
      <c r="AI148" s="150" t="str">
        <f t="shared" si="301"/>
        <v/>
      </c>
      <c r="AJ148" s="151"/>
      <c r="AK148" s="152"/>
      <c r="AL148" s="150"/>
      <c r="AM148" s="150" t="str">
        <f t="shared" si="302"/>
        <v/>
      </c>
      <c r="AN148" s="150"/>
      <c r="AO148" s="150" t="str">
        <f t="shared" si="303"/>
        <v/>
      </c>
      <c r="AP148" s="150"/>
      <c r="AQ148" s="150" t="str">
        <f t="shared" si="304"/>
        <v/>
      </c>
      <c r="AR148" s="151"/>
      <c r="AS148" s="152"/>
      <c r="AT148" s="150"/>
      <c r="AU148" s="150">
        <f t="shared" si="293"/>
        <v>3</v>
      </c>
      <c r="AV148" s="150"/>
      <c r="AW148" s="150">
        <f t="shared" si="294"/>
        <v>0</v>
      </c>
      <c r="AX148" s="150"/>
      <c r="AY148" s="150">
        <f t="shared" si="321"/>
        <v>3</v>
      </c>
      <c r="AZ148" s="151"/>
      <c r="BA148" s="152"/>
      <c r="BB148" s="150"/>
      <c r="BC148" s="150" t="str">
        <f t="shared" si="295"/>
        <v/>
      </c>
      <c r="BD148" s="150"/>
      <c r="BE148" s="150" t="str">
        <f t="shared" si="296"/>
        <v/>
      </c>
      <c r="BF148" s="150"/>
      <c r="BG148" s="150" t="str">
        <f t="shared" si="322"/>
        <v/>
      </c>
      <c r="BH148" s="151"/>
      <c r="BI148" s="152"/>
      <c r="BJ148" s="148"/>
      <c r="BK148" s="150" t="str">
        <f t="shared" si="297"/>
        <v/>
      </c>
      <c r="BL148" s="150"/>
      <c r="BM148" s="150" t="str">
        <f t="shared" si="298"/>
        <v/>
      </c>
      <c r="BN148" s="150"/>
      <c r="BO148" s="150" t="str">
        <f t="shared" si="323"/>
        <v/>
      </c>
      <c r="BP148" s="151"/>
      <c r="BQ148" s="152"/>
      <c r="BR148" s="148"/>
      <c r="BS148" s="150">
        <f t="shared" si="254"/>
        <v>3</v>
      </c>
      <c r="BT148" s="150"/>
      <c r="BU148" s="150">
        <f t="shared" si="255"/>
        <v>0</v>
      </c>
      <c r="BV148" s="150"/>
      <c r="BW148" s="150">
        <f t="shared" si="256"/>
        <v>3</v>
      </c>
      <c r="BX148" s="151"/>
      <c r="BY148" s="152"/>
      <c r="BZ148" s="153"/>
      <c r="CA148" s="150" t="str">
        <f t="shared" si="257"/>
        <v/>
      </c>
      <c r="CB148" s="150"/>
      <c r="CC148" s="150" t="str">
        <f t="shared" si="258"/>
        <v/>
      </c>
      <c r="CD148" s="150"/>
      <c r="CE148" s="150" t="str">
        <f t="shared" si="259"/>
        <v/>
      </c>
      <c r="CF148" s="151"/>
      <c r="CG148" s="147"/>
      <c r="CH148" s="147"/>
      <c r="CI148" s="150" t="str">
        <f t="shared" si="260"/>
        <v/>
      </c>
      <c r="CJ148" s="150"/>
      <c r="CK148" s="150" t="str">
        <f t="shared" si="261"/>
        <v/>
      </c>
      <c r="CL148" s="150"/>
      <c r="CM148" s="150" t="str">
        <f t="shared" si="262"/>
        <v/>
      </c>
      <c r="CN148" s="151"/>
      <c r="CO148" s="147"/>
      <c r="EG148" s="135" t="s">
        <v>47</v>
      </c>
      <c r="EH148" s="154" t="str">
        <f t="shared" si="315"/>
        <v xml:space="preserve">
Tolérance sur la présence de sets et des serviettes en papier en fonction du type de restauration. Si serviette en papier, elle ne se déchire pas facilement.
NR</v>
      </c>
    </row>
    <row r="149" spans="1:138" s="190" customFormat="1" ht="20.25" customHeight="1" x14ac:dyDescent="0.25">
      <c r="A149" s="144">
        <v>32</v>
      </c>
      <c r="B149" s="144" t="s">
        <v>66</v>
      </c>
      <c r="C149" s="328" t="s">
        <v>276</v>
      </c>
      <c r="D149" s="187" t="s">
        <v>300</v>
      </c>
      <c r="F149" s="137">
        <f>VLOOKUP(H149,Feuil1!A$1:B$5,2,0)</f>
        <v>0.25</v>
      </c>
      <c r="G149" s="144">
        <f t="shared" si="316"/>
        <v>3</v>
      </c>
      <c r="H149" s="292" t="s">
        <v>163</v>
      </c>
      <c r="I149" s="145" t="s">
        <v>301</v>
      </c>
      <c r="J149" s="146">
        <v>49</v>
      </c>
      <c r="K149" s="146">
        <f>IF(J149&lt;&gt;"",MAX(K$1:K148)+1,"")</f>
        <v>124</v>
      </c>
      <c r="L149" s="295" t="s">
        <v>308</v>
      </c>
      <c r="M149" s="344">
        <v>3</v>
      </c>
      <c r="N149" s="297" t="s">
        <v>72</v>
      </c>
      <c r="O149" s="298"/>
      <c r="P149" s="345" t="str">
        <f t="shared" si="314"/>
        <v/>
      </c>
      <c r="Q149" s="295"/>
      <c r="R149" s="295" t="s">
        <v>69</v>
      </c>
      <c r="S149" s="146"/>
      <c r="U149" s="148">
        <f t="shared" si="317"/>
        <v>3</v>
      </c>
      <c r="V149" s="148">
        <f>IF(N149="Très Satisfaisant",1,IF(N149="Satisfaisant",0.75,IF(N149="Insatisfaisant",0.25,IF(N149="Très Insatisfaisant",0,IF(N149="Non Mesuré","",0)))))</f>
        <v>1</v>
      </c>
      <c r="W149" s="148">
        <f t="shared" si="318"/>
        <v>3</v>
      </c>
      <c r="X149" s="148"/>
      <c r="Y149" s="148">
        <f t="shared" si="319"/>
        <v>0</v>
      </c>
      <c r="Z149" s="148"/>
      <c r="AA149" s="148">
        <f t="shared" si="320"/>
        <v>3</v>
      </c>
      <c r="AB149" s="148"/>
      <c r="AC149" s="149"/>
      <c r="AD149" s="149"/>
      <c r="AE149" s="150" t="str">
        <f t="shared" si="299"/>
        <v/>
      </c>
      <c r="AF149" s="150"/>
      <c r="AG149" s="150" t="str">
        <f t="shared" si="300"/>
        <v/>
      </c>
      <c r="AH149" s="150"/>
      <c r="AI149" s="150" t="str">
        <f t="shared" si="301"/>
        <v/>
      </c>
      <c r="AJ149" s="151"/>
      <c r="AK149" s="152"/>
      <c r="AL149" s="150"/>
      <c r="AM149" s="150" t="str">
        <f t="shared" si="302"/>
        <v/>
      </c>
      <c r="AN149" s="150"/>
      <c r="AO149" s="150" t="str">
        <f t="shared" si="303"/>
        <v/>
      </c>
      <c r="AP149" s="150"/>
      <c r="AQ149" s="150" t="str">
        <f t="shared" si="304"/>
        <v/>
      </c>
      <c r="AR149" s="151"/>
      <c r="AS149" s="152"/>
      <c r="AT149" s="150"/>
      <c r="AU149" s="150">
        <f t="shared" si="293"/>
        <v>3</v>
      </c>
      <c r="AV149" s="150"/>
      <c r="AW149" s="150">
        <f t="shared" si="294"/>
        <v>0</v>
      </c>
      <c r="AX149" s="150"/>
      <c r="AY149" s="150">
        <f t="shared" si="321"/>
        <v>3</v>
      </c>
      <c r="AZ149" s="151"/>
      <c r="BA149" s="152"/>
      <c r="BB149" s="150"/>
      <c r="BC149" s="150" t="str">
        <f t="shared" si="295"/>
        <v/>
      </c>
      <c r="BD149" s="150"/>
      <c r="BE149" s="150" t="str">
        <f t="shared" si="296"/>
        <v/>
      </c>
      <c r="BF149" s="150"/>
      <c r="BG149" s="150" t="str">
        <f t="shared" si="322"/>
        <v/>
      </c>
      <c r="BH149" s="151"/>
      <c r="BI149" s="152"/>
      <c r="BJ149" s="148"/>
      <c r="BK149" s="150" t="str">
        <f t="shared" si="297"/>
        <v/>
      </c>
      <c r="BL149" s="150"/>
      <c r="BM149" s="150" t="str">
        <f t="shared" si="298"/>
        <v/>
      </c>
      <c r="BN149" s="150"/>
      <c r="BO149" s="150" t="str">
        <f t="shared" si="323"/>
        <v/>
      </c>
      <c r="BP149" s="151"/>
      <c r="BQ149" s="152"/>
      <c r="BR149" s="148"/>
      <c r="BS149" s="150" t="str">
        <f t="shared" si="254"/>
        <v/>
      </c>
      <c r="BT149" s="150"/>
      <c r="BU149" s="150" t="str">
        <f t="shared" si="255"/>
        <v/>
      </c>
      <c r="BV149" s="150"/>
      <c r="BW149" s="150" t="str">
        <f t="shared" si="256"/>
        <v/>
      </c>
      <c r="BX149" s="151"/>
      <c r="BY149" s="152"/>
      <c r="BZ149" s="153"/>
      <c r="CA149" s="150">
        <f t="shared" si="257"/>
        <v>3</v>
      </c>
      <c r="CB149" s="150"/>
      <c r="CC149" s="150">
        <f t="shared" si="258"/>
        <v>0</v>
      </c>
      <c r="CD149" s="150"/>
      <c r="CE149" s="150">
        <f t="shared" si="259"/>
        <v>3</v>
      </c>
      <c r="CF149" s="151"/>
      <c r="CG149" s="147"/>
      <c r="CH149" s="147"/>
      <c r="CI149" s="150" t="str">
        <f t="shared" si="260"/>
        <v/>
      </c>
      <c r="CJ149" s="150"/>
      <c r="CK149" s="150" t="str">
        <f t="shared" si="261"/>
        <v/>
      </c>
      <c r="CL149" s="150"/>
      <c r="CM149" s="150" t="str">
        <f t="shared" si="262"/>
        <v/>
      </c>
      <c r="CN149" s="151"/>
      <c r="CO149" s="147"/>
      <c r="EG149" s="135" t="s">
        <v>47</v>
      </c>
      <c r="EH149" s="154" t="str">
        <f t="shared" si="315"/>
        <v xml:space="preserve">
R</v>
      </c>
    </row>
    <row r="150" spans="1:138" s="190" customFormat="1" ht="33" customHeight="1" x14ac:dyDescent="0.25">
      <c r="A150" s="190">
        <v>31</v>
      </c>
      <c r="B150" s="144" t="s">
        <v>58</v>
      </c>
      <c r="C150" s="328" t="s">
        <v>276</v>
      </c>
      <c r="D150" s="187" t="s">
        <v>300</v>
      </c>
      <c r="F150" s="137">
        <f>VLOOKUP(H150,Feuil1!A$1:B$5,2,0)</f>
        <v>0.25</v>
      </c>
      <c r="G150" s="144">
        <f t="shared" si="316"/>
        <v>3</v>
      </c>
      <c r="H150" s="292" t="s">
        <v>163</v>
      </c>
      <c r="I150" s="145" t="s">
        <v>301</v>
      </c>
      <c r="J150" s="146">
        <v>49</v>
      </c>
      <c r="K150" s="146">
        <f>IF(J150&lt;&gt;"",MAX(K$1:K149)+1,"")</f>
        <v>125</v>
      </c>
      <c r="L150" s="295" t="s">
        <v>309</v>
      </c>
      <c r="M150" s="344">
        <v>3</v>
      </c>
      <c r="N150" s="297" t="s">
        <v>72</v>
      </c>
      <c r="O150" s="298"/>
      <c r="P150" s="345" t="str">
        <f t="shared" si="314"/>
        <v/>
      </c>
      <c r="Q150" s="295" t="s">
        <v>310</v>
      </c>
      <c r="R150" s="295" t="s">
        <v>69</v>
      </c>
      <c r="S150" s="146"/>
      <c r="U150" s="148">
        <f t="shared" si="317"/>
        <v>3</v>
      </c>
      <c r="V150" s="148">
        <f>IF(N150="Très Satisfaisant",1,IF(N150="Satisfaisant",0.75,IF(N150="Insatisfaisant",0.25,IF(N150="Très Insatisfaisant",0,IF(N150="Non Mesuré","",0)))))</f>
        <v>1</v>
      </c>
      <c r="W150" s="148">
        <f t="shared" si="318"/>
        <v>3</v>
      </c>
      <c r="X150" s="148"/>
      <c r="Y150" s="148">
        <f t="shared" si="319"/>
        <v>0</v>
      </c>
      <c r="Z150" s="148"/>
      <c r="AA150" s="148">
        <f t="shared" si="320"/>
        <v>3</v>
      </c>
      <c r="AB150" s="148"/>
      <c r="AC150" s="149"/>
      <c r="AD150" s="149"/>
      <c r="AE150" s="150" t="str">
        <f t="shared" si="299"/>
        <v/>
      </c>
      <c r="AF150" s="150"/>
      <c r="AG150" s="150" t="str">
        <f t="shared" si="300"/>
        <v/>
      </c>
      <c r="AH150" s="150"/>
      <c r="AI150" s="150" t="str">
        <f t="shared" si="301"/>
        <v/>
      </c>
      <c r="AJ150" s="151"/>
      <c r="AK150" s="152"/>
      <c r="AL150" s="150"/>
      <c r="AM150" s="150" t="str">
        <f t="shared" si="302"/>
        <v/>
      </c>
      <c r="AN150" s="150"/>
      <c r="AO150" s="150" t="str">
        <f t="shared" si="303"/>
        <v/>
      </c>
      <c r="AP150" s="150"/>
      <c r="AQ150" s="150" t="str">
        <f t="shared" si="304"/>
        <v/>
      </c>
      <c r="AR150" s="151"/>
      <c r="AS150" s="152"/>
      <c r="AT150" s="150"/>
      <c r="AU150" s="150">
        <f t="shared" si="293"/>
        <v>3</v>
      </c>
      <c r="AV150" s="150"/>
      <c r="AW150" s="150">
        <f t="shared" si="294"/>
        <v>0</v>
      </c>
      <c r="AX150" s="150"/>
      <c r="AY150" s="150">
        <f t="shared" si="321"/>
        <v>3</v>
      </c>
      <c r="AZ150" s="151"/>
      <c r="BA150" s="152"/>
      <c r="BB150" s="150"/>
      <c r="BC150" s="150" t="str">
        <f t="shared" si="295"/>
        <v/>
      </c>
      <c r="BD150" s="150"/>
      <c r="BE150" s="150" t="str">
        <f t="shared" si="296"/>
        <v/>
      </c>
      <c r="BF150" s="150"/>
      <c r="BG150" s="150" t="str">
        <f t="shared" si="322"/>
        <v/>
      </c>
      <c r="BH150" s="151"/>
      <c r="BI150" s="152"/>
      <c r="BJ150" s="148"/>
      <c r="BK150" s="150" t="str">
        <f t="shared" si="297"/>
        <v/>
      </c>
      <c r="BL150" s="150"/>
      <c r="BM150" s="150" t="str">
        <f t="shared" si="298"/>
        <v/>
      </c>
      <c r="BN150" s="150"/>
      <c r="BO150" s="150" t="str">
        <f t="shared" si="323"/>
        <v/>
      </c>
      <c r="BP150" s="151"/>
      <c r="BQ150" s="152"/>
      <c r="BR150" s="148"/>
      <c r="BS150" s="150">
        <f t="shared" si="254"/>
        <v>3</v>
      </c>
      <c r="BT150" s="150"/>
      <c r="BU150" s="150">
        <f t="shared" si="255"/>
        <v>0</v>
      </c>
      <c r="BV150" s="150"/>
      <c r="BW150" s="150">
        <f t="shared" si="256"/>
        <v>3</v>
      </c>
      <c r="BX150" s="151"/>
      <c r="BY150" s="152"/>
      <c r="BZ150" s="153"/>
      <c r="CA150" s="150" t="str">
        <f t="shared" si="257"/>
        <v/>
      </c>
      <c r="CB150" s="150"/>
      <c r="CC150" s="150" t="str">
        <f t="shared" si="258"/>
        <v/>
      </c>
      <c r="CD150" s="150"/>
      <c r="CE150" s="150" t="str">
        <f t="shared" si="259"/>
        <v/>
      </c>
      <c r="CF150" s="151"/>
      <c r="CG150" s="147"/>
      <c r="CH150" s="147"/>
      <c r="CI150" s="150" t="str">
        <f t="shared" si="260"/>
        <v/>
      </c>
      <c r="CJ150" s="150"/>
      <c r="CK150" s="150" t="str">
        <f t="shared" si="261"/>
        <v/>
      </c>
      <c r="CL150" s="150"/>
      <c r="CM150" s="150" t="str">
        <f t="shared" si="262"/>
        <v/>
      </c>
      <c r="CN150" s="151"/>
      <c r="CO150" s="147"/>
      <c r="EG150" s="135" t="s">
        <v>47</v>
      </c>
      <c r="EH150" s="154" t="str">
        <f t="shared" si="315"/>
        <v xml:space="preserve">
Prendre en compte : couverts, verres, assiettes, ménagères. Si existante, l'auditeur évalue également la terrasse.
NR</v>
      </c>
    </row>
    <row r="151" spans="1:138" s="190" customFormat="1" ht="27" customHeight="1" x14ac:dyDescent="0.25">
      <c r="A151" s="144">
        <v>32</v>
      </c>
      <c r="B151" s="144" t="s">
        <v>66</v>
      </c>
      <c r="C151" s="328" t="s">
        <v>276</v>
      </c>
      <c r="D151" s="187" t="s">
        <v>300</v>
      </c>
      <c r="F151" s="137">
        <f>VLOOKUP(H151,Feuil1!A$1:B$5,2,0)</f>
        <v>0.25</v>
      </c>
      <c r="G151" s="144">
        <f t="shared" si="316"/>
        <v>3</v>
      </c>
      <c r="H151" s="292" t="s">
        <v>163</v>
      </c>
      <c r="I151" s="145" t="s">
        <v>301</v>
      </c>
      <c r="J151" s="146">
        <v>49</v>
      </c>
      <c r="K151" s="146">
        <f>IF(J151&lt;&gt;"",MAX(K$1:K150)+1,"")</f>
        <v>126</v>
      </c>
      <c r="L151" s="373" t="s">
        <v>311</v>
      </c>
      <c r="M151" s="376">
        <v>3</v>
      </c>
      <c r="N151" s="374" t="s">
        <v>72</v>
      </c>
      <c r="O151" s="375"/>
      <c r="P151" s="377" t="str">
        <f t="shared" si="314"/>
        <v/>
      </c>
      <c r="Q151" s="373"/>
      <c r="R151" s="373" t="s">
        <v>69</v>
      </c>
      <c r="S151" s="146"/>
      <c r="U151" s="148">
        <f t="shared" si="317"/>
        <v>3</v>
      </c>
      <c r="V151" s="148">
        <f>IF(N151="Très Satisfaisant",1,IF(N151="Satisfaisant",0.75,IF(N151="Insatisfaisant",0.25,IF(N151="Très Insatisfaisant",0,IF(N151="Non Mesuré","",0)))))</f>
        <v>1</v>
      </c>
      <c r="W151" s="148">
        <f t="shared" si="318"/>
        <v>3</v>
      </c>
      <c r="X151" s="148"/>
      <c r="Y151" s="148">
        <f t="shared" si="319"/>
        <v>0</v>
      </c>
      <c r="Z151" s="148"/>
      <c r="AA151" s="148">
        <f t="shared" si="320"/>
        <v>3</v>
      </c>
      <c r="AB151" s="148"/>
      <c r="AC151" s="149"/>
      <c r="AD151" s="149"/>
      <c r="AE151" s="150" t="str">
        <f t="shared" si="299"/>
        <v/>
      </c>
      <c r="AF151" s="150"/>
      <c r="AG151" s="150" t="str">
        <f t="shared" si="300"/>
        <v/>
      </c>
      <c r="AH151" s="150"/>
      <c r="AI151" s="150" t="str">
        <f t="shared" si="301"/>
        <v/>
      </c>
      <c r="AJ151" s="151"/>
      <c r="AK151" s="152"/>
      <c r="AL151" s="150"/>
      <c r="AM151" s="150" t="str">
        <f t="shared" si="302"/>
        <v/>
      </c>
      <c r="AN151" s="150"/>
      <c r="AO151" s="150" t="str">
        <f t="shared" si="303"/>
        <v/>
      </c>
      <c r="AP151" s="150"/>
      <c r="AQ151" s="150" t="str">
        <f t="shared" si="304"/>
        <v/>
      </c>
      <c r="AR151" s="151"/>
      <c r="AS151" s="152"/>
      <c r="AT151" s="150"/>
      <c r="AU151" s="150">
        <f t="shared" si="293"/>
        <v>3</v>
      </c>
      <c r="AV151" s="150"/>
      <c r="AW151" s="150">
        <f t="shared" si="294"/>
        <v>0</v>
      </c>
      <c r="AX151" s="150"/>
      <c r="AY151" s="150">
        <f t="shared" si="321"/>
        <v>3</v>
      </c>
      <c r="AZ151" s="151"/>
      <c r="BA151" s="152"/>
      <c r="BB151" s="150"/>
      <c r="BC151" s="150" t="str">
        <f t="shared" si="295"/>
        <v/>
      </c>
      <c r="BD151" s="150"/>
      <c r="BE151" s="150" t="str">
        <f t="shared" si="296"/>
        <v/>
      </c>
      <c r="BF151" s="150"/>
      <c r="BG151" s="150" t="str">
        <f t="shared" si="322"/>
        <v/>
      </c>
      <c r="BH151" s="151"/>
      <c r="BI151" s="152"/>
      <c r="BJ151" s="148"/>
      <c r="BK151" s="150" t="str">
        <f t="shared" si="297"/>
        <v/>
      </c>
      <c r="BL151" s="150"/>
      <c r="BM151" s="150" t="str">
        <f t="shared" si="298"/>
        <v/>
      </c>
      <c r="BN151" s="150"/>
      <c r="BO151" s="150" t="str">
        <f t="shared" si="323"/>
        <v/>
      </c>
      <c r="BP151" s="151"/>
      <c r="BQ151" s="152"/>
      <c r="BR151" s="148"/>
      <c r="BS151" s="150" t="str">
        <f t="shared" si="254"/>
        <v/>
      </c>
      <c r="BT151" s="150"/>
      <c r="BU151" s="150" t="str">
        <f t="shared" si="255"/>
        <v/>
      </c>
      <c r="BV151" s="150"/>
      <c r="BW151" s="150" t="str">
        <f t="shared" si="256"/>
        <v/>
      </c>
      <c r="BX151" s="151"/>
      <c r="BY151" s="152"/>
      <c r="BZ151" s="153"/>
      <c r="CA151" s="150">
        <f t="shared" si="257"/>
        <v>3</v>
      </c>
      <c r="CB151" s="150"/>
      <c r="CC151" s="150">
        <f t="shared" si="258"/>
        <v>0</v>
      </c>
      <c r="CD151" s="150"/>
      <c r="CE151" s="150">
        <f t="shared" si="259"/>
        <v>3</v>
      </c>
      <c r="CF151" s="151"/>
      <c r="CG151" s="147"/>
      <c r="CH151" s="147"/>
      <c r="CI151" s="150" t="str">
        <f t="shared" si="260"/>
        <v/>
      </c>
      <c r="CJ151" s="150"/>
      <c r="CK151" s="150" t="str">
        <f t="shared" si="261"/>
        <v/>
      </c>
      <c r="CL151" s="150"/>
      <c r="CM151" s="150" t="str">
        <f t="shared" si="262"/>
        <v/>
      </c>
      <c r="CN151" s="151"/>
      <c r="CO151" s="147"/>
      <c r="EG151" s="135" t="s">
        <v>47</v>
      </c>
      <c r="EH151" s="154" t="str">
        <f t="shared" si="315"/>
        <v xml:space="preserve">
R</v>
      </c>
    </row>
    <row r="152" spans="1:138" s="190" customFormat="1" ht="30" customHeight="1" x14ac:dyDescent="0.25">
      <c r="A152" s="144"/>
      <c r="B152" s="144"/>
      <c r="C152" s="144"/>
      <c r="D152" s="110"/>
      <c r="F152" s="137" t="e">
        <f>VLOOKUP(H152,Feuil1!A$1:B$5,2,0)</f>
        <v>#N/A</v>
      </c>
      <c r="G152" s="144"/>
      <c r="H152" s="291"/>
      <c r="I152" s="145"/>
      <c r="J152" s="146"/>
      <c r="K152" s="146" t="str">
        <f>IF(J152&lt;&gt;"",MAX(K$1:K151)+1,"")</f>
        <v/>
      </c>
      <c r="L152" s="425" t="s">
        <v>312</v>
      </c>
      <c r="M152" s="426" t="s">
        <v>30</v>
      </c>
      <c r="N152" s="427" t="s">
        <v>31</v>
      </c>
      <c r="O152" s="428" t="s">
        <v>32</v>
      </c>
      <c r="P152" s="429" t="str">
        <f t="shared" si="314"/>
        <v/>
      </c>
      <c r="Q152" s="424" t="s">
        <v>33</v>
      </c>
      <c r="R152" s="424" t="s">
        <v>542</v>
      </c>
      <c r="S152" s="146"/>
      <c r="U152" s="148"/>
      <c r="V152" s="148"/>
      <c r="W152" s="148"/>
      <c r="X152" s="148">
        <f>SUM(W134:W151)</f>
        <v>47</v>
      </c>
      <c r="Y152" s="148"/>
      <c r="Z152" s="148">
        <f>SUM(Y134:Y151)</f>
        <v>0</v>
      </c>
      <c r="AA152" s="148"/>
      <c r="AB152" s="148">
        <f>SUM(AA134:AA151)</f>
        <v>47</v>
      </c>
      <c r="AC152" s="149">
        <f>X152/AB152</f>
        <v>1</v>
      </c>
      <c r="AD152" s="149"/>
      <c r="AE152" s="150" t="str">
        <f t="shared" si="299"/>
        <v/>
      </c>
      <c r="AF152" s="150"/>
      <c r="AG152" s="150" t="str">
        <f t="shared" si="300"/>
        <v/>
      </c>
      <c r="AH152" s="150"/>
      <c r="AI152" s="150" t="str">
        <f t="shared" si="301"/>
        <v/>
      </c>
      <c r="AJ152" s="151"/>
      <c r="AK152" s="152"/>
      <c r="AL152" s="150"/>
      <c r="AM152" s="150" t="str">
        <f t="shared" si="302"/>
        <v/>
      </c>
      <c r="AN152" s="150"/>
      <c r="AO152" s="150" t="str">
        <f t="shared" si="303"/>
        <v/>
      </c>
      <c r="AP152" s="150"/>
      <c r="AQ152" s="150" t="str">
        <f t="shared" si="304"/>
        <v/>
      </c>
      <c r="AR152" s="151"/>
      <c r="AS152" s="152"/>
      <c r="AT152" s="150"/>
      <c r="AU152" s="150" t="str">
        <f t="shared" si="293"/>
        <v/>
      </c>
      <c r="AV152" s="150"/>
      <c r="AW152" s="150" t="str">
        <f t="shared" si="294"/>
        <v/>
      </c>
      <c r="AX152" s="150"/>
      <c r="AY152" s="150"/>
      <c r="AZ152" s="151"/>
      <c r="BA152" s="152"/>
      <c r="BB152" s="150"/>
      <c r="BC152" s="150" t="str">
        <f t="shared" si="295"/>
        <v/>
      </c>
      <c r="BD152" s="150"/>
      <c r="BE152" s="150" t="str">
        <f t="shared" si="296"/>
        <v/>
      </c>
      <c r="BF152" s="150"/>
      <c r="BG152" s="150"/>
      <c r="BH152" s="151"/>
      <c r="BI152" s="152"/>
      <c r="BJ152" s="148"/>
      <c r="BK152" s="150" t="str">
        <f t="shared" si="297"/>
        <v/>
      </c>
      <c r="BL152" s="150"/>
      <c r="BM152" s="150" t="str">
        <f t="shared" si="298"/>
        <v/>
      </c>
      <c r="BN152" s="150"/>
      <c r="BO152" s="150"/>
      <c r="BP152" s="151"/>
      <c r="BQ152" s="152"/>
      <c r="BR152" s="148"/>
      <c r="BS152" s="150"/>
      <c r="BT152" s="150"/>
      <c r="BU152" s="150"/>
      <c r="BV152" s="150"/>
      <c r="BW152" s="150"/>
      <c r="BX152" s="151"/>
      <c r="BY152" s="152"/>
      <c r="BZ152" s="153"/>
      <c r="CA152" s="150"/>
      <c r="CB152" s="150"/>
      <c r="CC152" s="150"/>
      <c r="CD152" s="150"/>
      <c r="CE152" s="150"/>
      <c r="CF152" s="151"/>
      <c r="CG152" s="147"/>
      <c r="CH152" s="147"/>
      <c r="CI152" s="150"/>
      <c r="CJ152" s="150"/>
      <c r="CK152" s="150"/>
      <c r="CL152" s="150"/>
      <c r="CM152" s="150"/>
      <c r="CN152" s="151"/>
      <c r="CO152" s="147"/>
      <c r="EG152" s="135" t="s">
        <v>47</v>
      </c>
      <c r="EH152" s="154" t="str">
        <f t="shared" si="315"/>
        <v xml:space="preserve">
Guide d'interprétation
</v>
      </c>
    </row>
    <row r="153" spans="1:138" s="141" customFormat="1" ht="26.25" customHeight="1" x14ac:dyDescent="0.25">
      <c r="A153" s="110"/>
      <c r="B153" s="110"/>
      <c r="C153" s="328" t="s">
        <v>312</v>
      </c>
      <c r="D153" s="187" t="s">
        <v>313</v>
      </c>
      <c r="F153" s="137" t="e">
        <f>VLOOKUP(H153,Feuil1!A$1:B$5,2,0)</f>
        <v>#N/A</v>
      </c>
      <c r="G153" s="110"/>
      <c r="H153" s="136"/>
      <c r="I153" s="186"/>
      <c r="J153" s="157"/>
      <c r="K153" s="146" t="str">
        <f>IF(J153&lt;&gt;"",MAX(K$1:K152)+1,"")</f>
        <v/>
      </c>
      <c r="L153" s="187" t="s">
        <v>313</v>
      </c>
      <c r="M153" s="139"/>
      <c r="N153" s="283"/>
      <c r="O153" s="282"/>
      <c r="P153" s="329" t="str">
        <f t="shared" si="314"/>
        <v/>
      </c>
      <c r="Q153" s="188"/>
      <c r="R153" s="188"/>
      <c r="S153" s="157"/>
      <c r="U153" s="158"/>
      <c r="V153" s="158"/>
      <c r="W153" s="158"/>
      <c r="X153" s="158"/>
      <c r="Y153" s="158"/>
      <c r="Z153" s="158"/>
      <c r="AA153" s="158"/>
      <c r="AB153" s="158"/>
      <c r="AC153" s="160"/>
      <c r="AD153" s="160"/>
      <c r="AE153" s="150" t="str">
        <f t="shared" si="299"/>
        <v/>
      </c>
      <c r="AF153" s="150"/>
      <c r="AG153" s="150" t="str">
        <f t="shared" si="300"/>
        <v/>
      </c>
      <c r="AH153" s="150"/>
      <c r="AI153" s="150" t="str">
        <f t="shared" si="301"/>
        <v/>
      </c>
      <c r="AJ153" s="162"/>
      <c r="AK153" s="163"/>
      <c r="AL153" s="161"/>
      <c r="AM153" s="150" t="str">
        <f t="shared" si="302"/>
        <v/>
      </c>
      <c r="AN153" s="150"/>
      <c r="AO153" s="150" t="str">
        <f t="shared" si="303"/>
        <v/>
      </c>
      <c r="AP153" s="150"/>
      <c r="AQ153" s="150" t="str">
        <f t="shared" si="304"/>
        <v/>
      </c>
      <c r="AR153" s="162"/>
      <c r="AS153" s="163"/>
      <c r="AT153" s="161"/>
      <c r="AU153" s="150" t="str">
        <f t="shared" si="293"/>
        <v/>
      </c>
      <c r="AV153" s="150"/>
      <c r="AW153" s="150" t="str">
        <f t="shared" si="294"/>
        <v/>
      </c>
      <c r="AX153" s="150"/>
      <c r="AY153" s="161"/>
      <c r="AZ153" s="162"/>
      <c r="BA153" s="163"/>
      <c r="BB153" s="161"/>
      <c r="BC153" s="150" t="str">
        <f t="shared" si="295"/>
        <v/>
      </c>
      <c r="BD153" s="150"/>
      <c r="BE153" s="150" t="str">
        <f t="shared" si="296"/>
        <v/>
      </c>
      <c r="BF153" s="150"/>
      <c r="BG153" s="161"/>
      <c r="BH153" s="162"/>
      <c r="BI153" s="163"/>
      <c r="BJ153" s="158"/>
      <c r="BK153" s="150" t="str">
        <f t="shared" si="297"/>
        <v/>
      </c>
      <c r="BL153" s="150"/>
      <c r="BM153" s="150" t="str">
        <f t="shared" si="298"/>
        <v/>
      </c>
      <c r="BN153" s="150"/>
      <c r="BO153" s="161"/>
      <c r="BP153" s="162"/>
      <c r="BQ153" s="163"/>
      <c r="BR153" s="158"/>
      <c r="BS153" s="161" t="str">
        <f t="shared" ref="BS153:BS184" si="324">IF(A153=31,W153,"")</f>
        <v/>
      </c>
      <c r="BT153" s="161"/>
      <c r="BU153" s="161" t="str">
        <f t="shared" ref="BU153:BU184" si="325">IF(A153=31,Y153,"")</f>
        <v/>
      </c>
      <c r="BV153" s="161"/>
      <c r="BW153" s="161" t="str">
        <f t="shared" ref="BW153:BW184" si="326">IF(A153=31,AA153,"")</f>
        <v/>
      </c>
      <c r="BX153" s="162"/>
      <c r="BY153" s="163"/>
      <c r="BZ153" s="164"/>
      <c r="CA153" s="161" t="str">
        <f t="shared" ref="CA153:CA184" si="327">IF(A153=32,W153,"")</f>
        <v/>
      </c>
      <c r="CB153" s="161"/>
      <c r="CC153" s="161" t="str">
        <f t="shared" ref="CC153:CC184" si="328">IF(A153=32,Y153,"")</f>
        <v/>
      </c>
      <c r="CD153" s="161"/>
      <c r="CE153" s="161" t="str">
        <f t="shared" ref="CE153:CE184" si="329">IF(A153=32,AA153,"")</f>
        <v/>
      </c>
      <c r="CF153" s="162"/>
      <c r="CG153" s="165"/>
      <c r="CH153" s="165"/>
      <c r="CI153" s="161" t="str">
        <f t="shared" ref="CI153:CI184" si="330">IF(A153=33,W153,"")</f>
        <v/>
      </c>
      <c r="CJ153" s="161"/>
      <c r="CK153" s="161" t="str">
        <f t="shared" ref="CK153:CK184" si="331">IF(A153=33,Y153,"")</f>
        <v/>
      </c>
      <c r="CL153" s="161"/>
      <c r="CM153" s="161" t="str">
        <f t="shared" ref="CM153:CM184" si="332">IF(A153=33,AA153,"")</f>
        <v/>
      </c>
      <c r="CN153" s="162"/>
      <c r="CO153" s="165"/>
      <c r="EG153" s="135" t="s">
        <v>47</v>
      </c>
      <c r="EH153" s="154" t="str">
        <f t="shared" si="315"/>
        <v xml:space="preserve">
</v>
      </c>
    </row>
    <row r="154" spans="1:138" s="190" customFormat="1" ht="21" customHeight="1" x14ac:dyDescent="0.25">
      <c r="A154" s="144"/>
      <c r="B154" s="144" t="s">
        <v>58</v>
      </c>
      <c r="C154" s="328" t="s">
        <v>312</v>
      </c>
      <c r="D154" s="187" t="s">
        <v>313</v>
      </c>
      <c r="F154" s="137">
        <f>VLOOKUP(H154,Feuil1!A$1:B$5,2,0)</f>
        <v>0.2</v>
      </c>
      <c r="G154" s="144">
        <f>IF(H154="Information et Communication",1,IF(H154="Savoir-faire Savoir-être",2,IF(H154="Confort et hygiène",3,IF(H154="Qualité de la prestation",5,IF(H154="Développement Durable",4)))))</f>
        <v>5</v>
      </c>
      <c r="H154" s="292" t="s">
        <v>158</v>
      </c>
      <c r="I154" s="145" t="s">
        <v>314</v>
      </c>
      <c r="J154" s="146">
        <v>44</v>
      </c>
      <c r="K154" s="146">
        <f>IF(J154&lt;&gt;"",MAX(K$1:K153)+1,"")</f>
        <v>127</v>
      </c>
      <c r="L154" s="339" t="s">
        <v>315</v>
      </c>
      <c r="M154" s="340">
        <v>1</v>
      </c>
      <c r="N154" s="341" t="s">
        <v>0</v>
      </c>
      <c r="O154" s="342"/>
      <c r="P154" s="343" t="str">
        <f t="shared" si="314"/>
        <v/>
      </c>
      <c r="Q154" s="339" t="s">
        <v>316</v>
      </c>
      <c r="R154" s="339" t="s">
        <v>69</v>
      </c>
      <c r="S154" s="146"/>
      <c r="U154" s="148">
        <f>M154</f>
        <v>1</v>
      </c>
      <c r="V154" s="148">
        <f>IF(N154="OUI",1,IF(N154="NON",0,IF(N154="Non Mesuré","",0)))</f>
        <v>1</v>
      </c>
      <c r="W154" s="148">
        <f>IF(N154&lt;&gt;"Non Mesuré",U154*V154,"")</f>
        <v>1</v>
      </c>
      <c r="X154" s="148"/>
      <c r="Y154" s="148">
        <f>IF(N154="Non Mesuré",U154,0)</f>
        <v>0</v>
      </c>
      <c r="Z154" s="148"/>
      <c r="AA154" s="148">
        <f>U154-Y154</f>
        <v>1</v>
      </c>
      <c r="AB154" s="148"/>
      <c r="AC154" s="149"/>
      <c r="AD154" s="149"/>
      <c r="AE154" s="150" t="str">
        <f t="shared" si="299"/>
        <v/>
      </c>
      <c r="AF154" s="150"/>
      <c r="AG154" s="150" t="str">
        <f t="shared" si="300"/>
        <v/>
      </c>
      <c r="AH154" s="150"/>
      <c r="AI154" s="150" t="str">
        <f t="shared" si="301"/>
        <v/>
      </c>
      <c r="AJ154" s="151"/>
      <c r="AK154" s="152"/>
      <c r="AL154" s="150"/>
      <c r="AM154" s="150" t="str">
        <f t="shared" si="302"/>
        <v/>
      </c>
      <c r="AN154" s="150"/>
      <c r="AO154" s="150" t="str">
        <f t="shared" si="303"/>
        <v/>
      </c>
      <c r="AP154" s="150"/>
      <c r="AQ154" s="150" t="str">
        <f t="shared" si="304"/>
        <v/>
      </c>
      <c r="AR154" s="151"/>
      <c r="AS154" s="152"/>
      <c r="AT154" s="150"/>
      <c r="AU154" s="150" t="str">
        <f t="shared" si="293"/>
        <v/>
      </c>
      <c r="AV154" s="150"/>
      <c r="AW154" s="150" t="str">
        <f t="shared" si="294"/>
        <v/>
      </c>
      <c r="AX154" s="150"/>
      <c r="AY154" s="150" t="str">
        <f>IF(G154=3,AA154,"")</f>
        <v/>
      </c>
      <c r="AZ154" s="151"/>
      <c r="BA154" s="152"/>
      <c r="BB154" s="150"/>
      <c r="BC154" s="150" t="str">
        <f t="shared" si="295"/>
        <v/>
      </c>
      <c r="BD154" s="150"/>
      <c r="BE154" s="150" t="str">
        <f t="shared" si="296"/>
        <v/>
      </c>
      <c r="BF154" s="150"/>
      <c r="BG154" s="150" t="str">
        <f>IF(G154=4,AA154,"")</f>
        <v/>
      </c>
      <c r="BH154" s="151"/>
      <c r="BI154" s="152"/>
      <c r="BJ154" s="148"/>
      <c r="BK154" s="150">
        <f t="shared" si="297"/>
        <v>1</v>
      </c>
      <c r="BL154" s="150"/>
      <c r="BM154" s="150">
        <f t="shared" si="298"/>
        <v>0</v>
      </c>
      <c r="BN154" s="150"/>
      <c r="BO154" s="150">
        <f>IF(G154=5,AA154,"")</f>
        <v>1</v>
      </c>
      <c r="BP154" s="151"/>
      <c r="BQ154" s="152"/>
      <c r="BR154" s="148"/>
      <c r="BS154" s="150" t="str">
        <f t="shared" si="324"/>
        <v/>
      </c>
      <c r="BT154" s="150"/>
      <c r="BU154" s="150" t="str">
        <f t="shared" si="325"/>
        <v/>
      </c>
      <c r="BV154" s="150"/>
      <c r="BW154" s="150" t="str">
        <f t="shared" si="326"/>
        <v/>
      </c>
      <c r="BX154" s="151"/>
      <c r="BY154" s="152"/>
      <c r="BZ154" s="153"/>
      <c r="CA154" s="150" t="str">
        <f t="shared" si="327"/>
        <v/>
      </c>
      <c r="CB154" s="150"/>
      <c r="CC154" s="150" t="str">
        <f t="shared" si="328"/>
        <v/>
      </c>
      <c r="CD154" s="150"/>
      <c r="CE154" s="150" t="str">
        <f t="shared" si="329"/>
        <v/>
      </c>
      <c r="CF154" s="151"/>
      <c r="CG154" s="147"/>
      <c r="CH154" s="147"/>
      <c r="CI154" s="150" t="str">
        <f t="shared" si="330"/>
        <v/>
      </c>
      <c r="CJ154" s="150"/>
      <c r="CK154" s="150" t="str">
        <f t="shared" si="331"/>
        <v/>
      </c>
      <c r="CL154" s="150"/>
      <c r="CM154" s="150" t="str">
        <f t="shared" si="332"/>
        <v/>
      </c>
      <c r="CN154" s="151"/>
      <c r="CO154" s="147"/>
      <c r="EG154" s="135" t="s">
        <v>47</v>
      </c>
      <c r="EH154" s="154" t="str">
        <f t="shared" si="315"/>
        <v xml:space="preserve">
NM si pas de consommation d'apéritif. Toutes sortes d'accompagnement, boissons alcoolisées ou pas.
NR</v>
      </c>
    </row>
    <row r="155" spans="1:138" s="190" customFormat="1" ht="21" customHeight="1" x14ac:dyDescent="0.25">
      <c r="A155" s="144"/>
      <c r="B155" s="144" t="s">
        <v>58</v>
      </c>
      <c r="C155" s="328" t="s">
        <v>312</v>
      </c>
      <c r="D155" s="187" t="s">
        <v>313</v>
      </c>
      <c r="F155" s="137">
        <f>VLOOKUP(H155,Feuil1!A$1:B$5,2,0)</f>
        <v>0.2</v>
      </c>
      <c r="G155" s="144">
        <f>IF(H155="Information et Communication",1,IF(H155="Savoir-faire Savoir-être",2,IF(H155="Confort et hygiène",3,IF(H155="Qualité de la prestation",5,IF(H155="Développement Durable",4)))))</f>
        <v>5</v>
      </c>
      <c r="H155" s="292" t="s">
        <v>158</v>
      </c>
      <c r="I155" s="145" t="s">
        <v>317</v>
      </c>
      <c r="J155" s="146">
        <v>41</v>
      </c>
      <c r="K155" s="146">
        <f>IF(J155&lt;&gt;"",MAX(K$1:K154)+1,"")</f>
        <v>128</v>
      </c>
      <c r="L155" s="295" t="s">
        <v>318</v>
      </c>
      <c r="M155" s="344">
        <v>1</v>
      </c>
      <c r="N155" s="297" t="s">
        <v>0</v>
      </c>
      <c r="O155" s="298"/>
      <c r="P155" s="345" t="str">
        <f t="shared" si="314"/>
        <v/>
      </c>
      <c r="Q155" s="295" t="s">
        <v>319</v>
      </c>
      <c r="R155" s="295" t="s">
        <v>69</v>
      </c>
      <c r="S155" s="146"/>
      <c r="U155" s="148">
        <f>M155</f>
        <v>1</v>
      </c>
      <c r="V155" s="148">
        <f>IF(N155="OUI",1,IF(N155="NON",0,IF(N155="Non Mesuré","",0)))</f>
        <v>1</v>
      </c>
      <c r="W155" s="148">
        <f>IF(N155&lt;&gt;"Non Mesuré",U155*V155,"")</f>
        <v>1</v>
      </c>
      <c r="X155" s="148"/>
      <c r="Y155" s="148">
        <f>IF(N155="Non Mesuré",U155,0)</f>
        <v>0</v>
      </c>
      <c r="Z155" s="148"/>
      <c r="AA155" s="148">
        <f>U155-Y155</f>
        <v>1</v>
      </c>
      <c r="AB155" s="120"/>
      <c r="AC155" s="185"/>
      <c r="AD155" s="185"/>
      <c r="AE155" s="150" t="str">
        <f t="shared" si="299"/>
        <v/>
      </c>
      <c r="AF155" s="150"/>
      <c r="AG155" s="150" t="str">
        <f t="shared" si="300"/>
        <v/>
      </c>
      <c r="AH155" s="150"/>
      <c r="AI155" s="150" t="str">
        <f t="shared" si="301"/>
        <v/>
      </c>
      <c r="AJ155" s="151"/>
      <c r="AK155" s="152"/>
      <c r="AL155" s="150"/>
      <c r="AM155" s="150" t="str">
        <f t="shared" si="302"/>
        <v/>
      </c>
      <c r="AN155" s="150"/>
      <c r="AO155" s="150" t="str">
        <f t="shared" si="303"/>
        <v/>
      </c>
      <c r="AP155" s="150"/>
      <c r="AQ155" s="150" t="str">
        <f t="shared" si="304"/>
        <v/>
      </c>
      <c r="AR155" s="151"/>
      <c r="AS155" s="152"/>
      <c r="AT155" s="150"/>
      <c r="AU155" s="150" t="str">
        <f t="shared" si="293"/>
        <v/>
      </c>
      <c r="AV155" s="150"/>
      <c r="AW155" s="150" t="str">
        <f t="shared" si="294"/>
        <v/>
      </c>
      <c r="AX155" s="150"/>
      <c r="AY155" s="150" t="str">
        <f>IF(G155=3,AA155,"")</f>
        <v/>
      </c>
      <c r="AZ155" s="151"/>
      <c r="BA155" s="152"/>
      <c r="BB155" s="150"/>
      <c r="BC155" s="150" t="str">
        <f t="shared" si="295"/>
        <v/>
      </c>
      <c r="BD155" s="150"/>
      <c r="BE155" s="150" t="str">
        <f t="shared" si="296"/>
        <v/>
      </c>
      <c r="BF155" s="150"/>
      <c r="BG155" s="150" t="str">
        <f>IF(G155=4,AA155,"")</f>
        <v/>
      </c>
      <c r="BH155" s="151"/>
      <c r="BI155" s="152"/>
      <c r="BJ155" s="148"/>
      <c r="BK155" s="150">
        <f t="shared" si="297"/>
        <v>1</v>
      </c>
      <c r="BL155" s="150"/>
      <c r="BM155" s="150">
        <f t="shared" si="298"/>
        <v>0</v>
      </c>
      <c r="BN155" s="150"/>
      <c r="BO155" s="150">
        <f>IF(G155=5,AA155,"")</f>
        <v>1</v>
      </c>
      <c r="BP155" s="151"/>
      <c r="BQ155" s="152"/>
      <c r="BR155" s="148"/>
      <c r="BS155" s="150" t="str">
        <f t="shared" si="324"/>
        <v/>
      </c>
      <c r="BT155" s="150"/>
      <c r="BU155" s="150" t="str">
        <f t="shared" si="325"/>
        <v/>
      </c>
      <c r="BV155" s="150"/>
      <c r="BW155" s="150" t="str">
        <f t="shared" si="326"/>
        <v/>
      </c>
      <c r="BX155" s="151"/>
      <c r="BY155" s="152"/>
      <c r="BZ155" s="153"/>
      <c r="CA155" s="150" t="str">
        <f t="shared" si="327"/>
        <v/>
      </c>
      <c r="CB155" s="150"/>
      <c r="CC155" s="150" t="str">
        <f t="shared" si="328"/>
        <v/>
      </c>
      <c r="CD155" s="150"/>
      <c r="CE155" s="150" t="str">
        <f t="shared" si="329"/>
        <v/>
      </c>
      <c r="CF155" s="151"/>
      <c r="CG155" s="147"/>
      <c r="CH155" s="147"/>
      <c r="CI155" s="150" t="str">
        <f t="shared" si="330"/>
        <v/>
      </c>
      <c r="CJ155" s="150"/>
      <c r="CK155" s="150" t="str">
        <f t="shared" si="331"/>
        <v/>
      </c>
      <c r="CL155" s="150"/>
      <c r="CM155" s="150" t="str">
        <f t="shared" si="332"/>
        <v/>
      </c>
      <c r="CN155" s="151"/>
      <c r="CO155" s="147"/>
      <c r="EG155" s="135" t="s">
        <v>47</v>
      </c>
      <c r="EH155" s="154" t="str">
        <f t="shared" si="315"/>
        <v xml:space="preserve">
Mesure au moment de l'apéritif si consommé ou sur observation des tables voisines
NR</v>
      </c>
    </row>
    <row r="156" spans="1:138" s="190" customFormat="1" ht="21" customHeight="1" x14ac:dyDescent="0.25">
      <c r="A156" s="144"/>
      <c r="B156" s="144" t="s">
        <v>58</v>
      </c>
      <c r="C156" s="328" t="s">
        <v>312</v>
      </c>
      <c r="D156" s="187" t="s">
        <v>313</v>
      </c>
      <c r="F156" s="137">
        <f>VLOOKUP(H156,Feuil1!A$1:B$5,2,0)</f>
        <v>0.35</v>
      </c>
      <c r="G156" s="144">
        <f>IF(H156="Information et Communication",1,IF(H156="Savoir-faire Savoir-être",2,IF(H156="Confort et hygiène",3,IF(H156="Qualité de la prestation",5,IF(H156="Développement Durable",4)))))</f>
        <v>2</v>
      </c>
      <c r="H156" s="291" t="s">
        <v>114</v>
      </c>
      <c r="I156" s="145" t="s">
        <v>320</v>
      </c>
      <c r="J156" s="146">
        <v>43</v>
      </c>
      <c r="K156" s="146">
        <f>IF(J156&lt;&gt;"",MAX(K$1:K155)+1,"")</f>
        <v>129</v>
      </c>
      <c r="L156" s="295" t="s">
        <v>321</v>
      </c>
      <c r="M156" s="344">
        <v>1</v>
      </c>
      <c r="N156" s="297" t="s">
        <v>0</v>
      </c>
      <c r="O156" s="298"/>
      <c r="P156" s="345" t="str">
        <f t="shared" si="314"/>
        <v/>
      </c>
      <c r="Q156" s="295" t="s">
        <v>322</v>
      </c>
      <c r="R156" s="295" t="s">
        <v>69</v>
      </c>
      <c r="S156" s="146"/>
      <c r="U156" s="148">
        <f>M156</f>
        <v>1</v>
      </c>
      <c r="V156" s="148">
        <f>IF(N156="OUI",1,IF(N156="NON",0,IF(N156="Non Mesuré","",0)))</f>
        <v>1</v>
      </c>
      <c r="W156" s="148">
        <f>IF(N156&lt;&gt;"Non Mesuré",U156*V156,"")</f>
        <v>1</v>
      </c>
      <c r="X156" s="148"/>
      <c r="Y156" s="148">
        <f>IF(N156="Non Mesuré",U156,0)</f>
        <v>0</v>
      </c>
      <c r="Z156" s="148"/>
      <c r="AA156" s="148">
        <f>U156-Y156</f>
        <v>1</v>
      </c>
      <c r="AB156" s="120"/>
      <c r="AC156" s="185"/>
      <c r="AD156" s="185"/>
      <c r="AE156" s="150" t="str">
        <f t="shared" si="299"/>
        <v/>
      </c>
      <c r="AF156" s="150"/>
      <c r="AG156" s="150" t="str">
        <f t="shared" si="300"/>
        <v/>
      </c>
      <c r="AH156" s="150"/>
      <c r="AI156" s="150" t="str">
        <f t="shared" si="301"/>
        <v/>
      </c>
      <c r="AJ156" s="151"/>
      <c r="AK156" s="152"/>
      <c r="AL156" s="150"/>
      <c r="AM156" s="150">
        <f t="shared" si="302"/>
        <v>1</v>
      </c>
      <c r="AN156" s="150"/>
      <c r="AO156" s="150">
        <f t="shared" si="303"/>
        <v>0</v>
      </c>
      <c r="AP156" s="150"/>
      <c r="AQ156" s="150">
        <f t="shared" si="304"/>
        <v>1</v>
      </c>
      <c r="AR156" s="151"/>
      <c r="AS156" s="152"/>
      <c r="AT156" s="150"/>
      <c r="AU156" s="150" t="str">
        <f t="shared" si="293"/>
        <v/>
      </c>
      <c r="AV156" s="150"/>
      <c r="AW156" s="150" t="str">
        <f t="shared" si="294"/>
        <v/>
      </c>
      <c r="AX156" s="150"/>
      <c r="AY156" s="150" t="str">
        <f>IF(G156=3,AA156,"")</f>
        <v/>
      </c>
      <c r="AZ156" s="151"/>
      <c r="BA156" s="152"/>
      <c r="BB156" s="150"/>
      <c r="BC156" s="150" t="str">
        <f t="shared" si="295"/>
        <v/>
      </c>
      <c r="BD156" s="150"/>
      <c r="BE156" s="150" t="str">
        <f t="shared" si="296"/>
        <v/>
      </c>
      <c r="BF156" s="150"/>
      <c r="BG156" s="150" t="str">
        <f>IF(G156=4,AA156,"")</f>
        <v/>
      </c>
      <c r="BH156" s="151"/>
      <c r="BI156" s="152"/>
      <c r="BJ156" s="148"/>
      <c r="BK156" s="150" t="str">
        <f t="shared" si="297"/>
        <v/>
      </c>
      <c r="BL156" s="150"/>
      <c r="BM156" s="150" t="str">
        <f t="shared" si="298"/>
        <v/>
      </c>
      <c r="BN156" s="150"/>
      <c r="BO156" s="150" t="str">
        <f>IF(G156=5,AA156,"")</f>
        <v/>
      </c>
      <c r="BP156" s="151"/>
      <c r="BQ156" s="152"/>
      <c r="BR156" s="148"/>
      <c r="BS156" s="150" t="str">
        <f t="shared" si="324"/>
        <v/>
      </c>
      <c r="BT156" s="150"/>
      <c r="BU156" s="150" t="str">
        <f t="shared" si="325"/>
        <v/>
      </c>
      <c r="BV156" s="150"/>
      <c r="BW156" s="150" t="str">
        <f t="shared" si="326"/>
        <v/>
      </c>
      <c r="BX156" s="151"/>
      <c r="BY156" s="152"/>
      <c r="BZ156" s="153"/>
      <c r="CA156" s="150" t="str">
        <f t="shared" si="327"/>
        <v/>
      </c>
      <c r="CB156" s="150"/>
      <c r="CC156" s="150" t="str">
        <f t="shared" si="328"/>
        <v/>
      </c>
      <c r="CD156" s="150"/>
      <c r="CE156" s="150" t="str">
        <f t="shared" si="329"/>
        <v/>
      </c>
      <c r="CF156" s="151"/>
      <c r="CG156" s="147"/>
      <c r="CH156" s="147"/>
      <c r="CI156" s="150" t="str">
        <f t="shared" si="330"/>
        <v/>
      </c>
      <c r="CJ156" s="150"/>
      <c r="CK156" s="150" t="str">
        <f t="shared" si="331"/>
        <v/>
      </c>
      <c r="CL156" s="150"/>
      <c r="CM156" s="150" t="str">
        <f t="shared" si="332"/>
        <v/>
      </c>
      <c r="CN156" s="151"/>
      <c r="CO156" s="147"/>
      <c r="EG156" s="135" t="s">
        <v>47</v>
      </c>
      <c r="EH156" s="154" t="str">
        <f t="shared" si="315"/>
        <v xml:space="preserve">
Moins de 5 minutes.
NR</v>
      </c>
    </row>
    <row r="157" spans="1:138" s="190" customFormat="1" ht="21.75" customHeight="1" x14ac:dyDescent="0.25">
      <c r="A157" s="144"/>
      <c r="B157" s="144" t="s">
        <v>58</v>
      </c>
      <c r="C157" s="328" t="s">
        <v>312</v>
      </c>
      <c r="D157" s="187" t="s">
        <v>313</v>
      </c>
      <c r="F157" s="137">
        <f>VLOOKUP(H157,Feuil1!A$1:B$5,2,0)</f>
        <v>0.35</v>
      </c>
      <c r="G157" s="144">
        <f>IF(H157="Information et Communication",1,IF(H157="Savoir-faire Savoir-être",2,IF(H157="Confort et hygiène",3,IF(H157="Qualité de la prestation",5,IF(H157="Développement Durable",4)))))</f>
        <v>2</v>
      </c>
      <c r="H157" s="292" t="s">
        <v>114</v>
      </c>
      <c r="I157" s="145" t="s">
        <v>323</v>
      </c>
      <c r="J157" s="146">
        <v>60</v>
      </c>
      <c r="K157" s="146">
        <f>IF(J157&lt;&gt;"",MAX(K$1:K156)+1,"")</f>
        <v>130</v>
      </c>
      <c r="L157" s="346" t="s">
        <v>324</v>
      </c>
      <c r="M157" s="347">
        <v>1</v>
      </c>
      <c r="N157" s="348" t="s">
        <v>0</v>
      </c>
      <c r="O157" s="349"/>
      <c r="P157" s="350" t="str">
        <f t="shared" si="314"/>
        <v/>
      </c>
      <c r="Q157" s="346"/>
      <c r="R157" s="346" t="s">
        <v>69</v>
      </c>
      <c r="S157" s="146"/>
      <c r="U157" s="148">
        <f>M157</f>
        <v>1</v>
      </c>
      <c r="V157" s="148">
        <f>IF(N157="OUI",1,IF(N157="NON",0,IF(N157="Non Mesuré","",0)))</f>
        <v>1</v>
      </c>
      <c r="W157" s="148">
        <f>IF(N157&lt;&gt;"Non Mesuré",U157*V157,"")</f>
        <v>1</v>
      </c>
      <c r="X157" s="148"/>
      <c r="Y157" s="148">
        <f>IF(N157="Non Mesuré",U157,0)</f>
        <v>0</v>
      </c>
      <c r="Z157" s="148"/>
      <c r="AA157" s="148">
        <f>U157-Y157</f>
        <v>1</v>
      </c>
      <c r="AB157" s="148"/>
      <c r="AC157" s="149"/>
      <c r="AD157" s="149"/>
      <c r="AE157" s="150" t="str">
        <f t="shared" si="299"/>
        <v/>
      </c>
      <c r="AF157" s="150"/>
      <c r="AG157" s="150" t="str">
        <f t="shared" si="300"/>
        <v/>
      </c>
      <c r="AH157" s="150"/>
      <c r="AI157" s="150" t="str">
        <f t="shared" si="301"/>
        <v/>
      </c>
      <c r="AJ157" s="151"/>
      <c r="AK157" s="152"/>
      <c r="AL157" s="150"/>
      <c r="AM157" s="150">
        <f t="shared" si="302"/>
        <v>1</v>
      </c>
      <c r="AN157" s="150"/>
      <c r="AO157" s="150">
        <f t="shared" si="303"/>
        <v>0</v>
      </c>
      <c r="AP157" s="150"/>
      <c r="AQ157" s="150">
        <f t="shared" si="304"/>
        <v>1</v>
      </c>
      <c r="AR157" s="151"/>
      <c r="AS157" s="152"/>
      <c r="AT157" s="150"/>
      <c r="AU157" s="150" t="str">
        <f t="shared" si="293"/>
        <v/>
      </c>
      <c r="AV157" s="150"/>
      <c r="AW157" s="150" t="str">
        <f t="shared" si="294"/>
        <v/>
      </c>
      <c r="AX157" s="150"/>
      <c r="AY157" s="150" t="str">
        <f>IF(G157=3,AA157,"")</f>
        <v/>
      </c>
      <c r="AZ157" s="151"/>
      <c r="BA157" s="152"/>
      <c r="BB157" s="150"/>
      <c r="BC157" s="150" t="str">
        <f t="shared" si="295"/>
        <v/>
      </c>
      <c r="BD157" s="150"/>
      <c r="BE157" s="150" t="str">
        <f t="shared" si="296"/>
        <v/>
      </c>
      <c r="BF157" s="150"/>
      <c r="BG157" s="150" t="str">
        <f>IF(G157=4,AA157,"")</f>
        <v/>
      </c>
      <c r="BH157" s="151"/>
      <c r="BI157" s="152"/>
      <c r="BJ157" s="148"/>
      <c r="BK157" s="150" t="str">
        <f t="shared" si="297"/>
        <v/>
      </c>
      <c r="BL157" s="150"/>
      <c r="BM157" s="150" t="str">
        <f t="shared" si="298"/>
        <v/>
      </c>
      <c r="BN157" s="150"/>
      <c r="BO157" s="150" t="str">
        <f>IF(G157=5,AA157,"")</f>
        <v/>
      </c>
      <c r="BP157" s="151"/>
      <c r="BQ157" s="152"/>
      <c r="BR157" s="148"/>
      <c r="BS157" s="150" t="str">
        <f t="shared" si="324"/>
        <v/>
      </c>
      <c r="BT157" s="150"/>
      <c r="BU157" s="150" t="str">
        <f t="shared" si="325"/>
        <v/>
      </c>
      <c r="BV157" s="150"/>
      <c r="BW157" s="150" t="str">
        <f t="shared" si="326"/>
        <v/>
      </c>
      <c r="BX157" s="151"/>
      <c r="BY157" s="152"/>
      <c r="BZ157" s="153"/>
      <c r="CA157" s="150" t="str">
        <f t="shared" si="327"/>
        <v/>
      </c>
      <c r="CB157" s="150"/>
      <c r="CC157" s="150" t="str">
        <f t="shared" si="328"/>
        <v/>
      </c>
      <c r="CD157" s="150"/>
      <c r="CE157" s="150" t="str">
        <f t="shared" si="329"/>
        <v/>
      </c>
      <c r="CF157" s="151"/>
      <c r="CG157" s="147"/>
      <c r="CH157" s="147"/>
      <c r="CI157" s="150" t="str">
        <f t="shared" si="330"/>
        <v/>
      </c>
      <c r="CJ157" s="150"/>
      <c r="CK157" s="150" t="str">
        <f t="shared" si="331"/>
        <v/>
      </c>
      <c r="CL157" s="150"/>
      <c r="CM157" s="150" t="str">
        <f t="shared" si="332"/>
        <v/>
      </c>
      <c r="CN157" s="151"/>
      <c r="CO157" s="147"/>
      <c r="EG157" s="135" t="s">
        <v>47</v>
      </c>
      <c r="EH157" s="154" t="str">
        <f t="shared" si="315"/>
        <v xml:space="preserve">
NR</v>
      </c>
    </row>
    <row r="158" spans="1:138" s="141" customFormat="1" ht="18" customHeight="1" x14ac:dyDescent="0.25">
      <c r="A158" s="110"/>
      <c r="B158" s="110"/>
      <c r="C158" s="328" t="s">
        <v>312</v>
      </c>
      <c r="D158" s="187"/>
      <c r="F158" s="137" t="e">
        <f>VLOOKUP(H158,Feuil1!A$1:B$5,2,0)</f>
        <v>#N/A</v>
      </c>
      <c r="G158" s="110"/>
      <c r="H158" s="136"/>
      <c r="I158" s="186"/>
      <c r="J158" s="157"/>
      <c r="K158" s="146" t="str">
        <f>IF(J158&lt;&gt;"",MAX(K$1:K157)+1,"")</f>
        <v/>
      </c>
      <c r="L158" s="187" t="s">
        <v>325</v>
      </c>
      <c r="M158" s="139"/>
      <c r="N158" s="283"/>
      <c r="O158" s="282"/>
      <c r="P158" s="329" t="str">
        <f t="shared" si="314"/>
        <v/>
      </c>
      <c r="Q158" s="188"/>
      <c r="R158" s="188"/>
      <c r="S158" s="157"/>
      <c r="U158" s="158"/>
      <c r="V158" s="158"/>
      <c r="W158" s="158"/>
      <c r="X158" s="158"/>
      <c r="Y158" s="158"/>
      <c r="Z158" s="158"/>
      <c r="AA158" s="158"/>
      <c r="AB158" s="158"/>
      <c r="AC158" s="160"/>
      <c r="AD158" s="160"/>
      <c r="AE158" s="150" t="str">
        <f t="shared" si="299"/>
        <v/>
      </c>
      <c r="AF158" s="150"/>
      <c r="AG158" s="150" t="str">
        <f t="shared" si="300"/>
        <v/>
      </c>
      <c r="AH158" s="150"/>
      <c r="AI158" s="150" t="str">
        <f t="shared" si="301"/>
        <v/>
      </c>
      <c r="AJ158" s="162"/>
      <c r="AK158" s="163"/>
      <c r="AL158" s="161"/>
      <c r="AM158" s="150" t="str">
        <f t="shared" si="302"/>
        <v/>
      </c>
      <c r="AN158" s="150"/>
      <c r="AO158" s="150" t="str">
        <f t="shared" si="303"/>
        <v/>
      </c>
      <c r="AP158" s="150"/>
      <c r="AQ158" s="150" t="str">
        <f t="shared" si="304"/>
        <v/>
      </c>
      <c r="AR158" s="162"/>
      <c r="AS158" s="163"/>
      <c r="AT158" s="161"/>
      <c r="AU158" s="150" t="str">
        <f t="shared" si="293"/>
        <v/>
      </c>
      <c r="AV158" s="150"/>
      <c r="AW158" s="150" t="str">
        <f t="shared" si="294"/>
        <v/>
      </c>
      <c r="AX158" s="150"/>
      <c r="AY158" s="161"/>
      <c r="AZ158" s="162"/>
      <c r="BA158" s="163"/>
      <c r="BB158" s="161"/>
      <c r="BC158" s="150" t="str">
        <f t="shared" si="295"/>
        <v/>
      </c>
      <c r="BD158" s="150"/>
      <c r="BE158" s="150" t="str">
        <f t="shared" si="296"/>
        <v/>
      </c>
      <c r="BF158" s="150"/>
      <c r="BG158" s="161"/>
      <c r="BH158" s="162"/>
      <c r="BI158" s="163"/>
      <c r="BJ158" s="158"/>
      <c r="BK158" s="150" t="str">
        <f t="shared" si="297"/>
        <v/>
      </c>
      <c r="BL158" s="150"/>
      <c r="BM158" s="150" t="str">
        <f t="shared" si="298"/>
        <v/>
      </c>
      <c r="BN158" s="150"/>
      <c r="BO158" s="161"/>
      <c r="BP158" s="162"/>
      <c r="BQ158" s="163"/>
      <c r="BR158" s="158"/>
      <c r="BS158" s="161" t="str">
        <f t="shared" si="324"/>
        <v/>
      </c>
      <c r="BT158" s="161"/>
      <c r="BU158" s="161" t="str">
        <f t="shared" si="325"/>
        <v/>
      </c>
      <c r="BV158" s="161"/>
      <c r="BW158" s="161" t="str">
        <f t="shared" si="326"/>
        <v/>
      </c>
      <c r="BX158" s="162"/>
      <c r="BY158" s="163"/>
      <c r="BZ158" s="164"/>
      <c r="CA158" s="161" t="str">
        <f t="shared" si="327"/>
        <v/>
      </c>
      <c r="CB158" s="161"/>
      <c r="CC158" s="161" t="str">
        <f t="shared" si="328"/>
        <v/>
      </c>
      <c r="CD158" s="161"/>
      <c r="CE158" s="161" t="str">
        <f t="shared" si="329"/>
        <v/>
      </c>
      <c r="CF158" s="162"/>
      <c r="CG158" s="165"/>
      <c r="CH158" s="165"/>
      <c r="CI158" s="161" t="str">
        <f t="shared" si="330"/>
        <v/>
      </c>
      <c r="CJ158" s="161"/>
      <c r="CK158" s="161" t="str">
        <f t="shared" si="331"/>
        <v/>
      </c>
      <c r="CL158" s="161"/>
      <c r="CM158" s="161" t="str">
        <f t="shared" si="332"/>
        <v/>
      </c>
      <c r="CN158" s="162"/>
      <c r="CO158" s="165"/>
      <c r="EG158" s="135" t="s">
        <v>47</v>
      </c>
      <c r="EH158" s="154" t="str">
        <f t="shared" si="315"/>
        <v xml:space="preserve">
</v>
      </c>
    </row>
    <row r="159" spans="1:138" s="190" customFormat="1" ht="24" customHeight="1" x14ac:dyDescent="0.25">
      <c r="A159" s="144"/>
      <c r="B159" s="144" t="s">
        <v>58</v>
      </c>
      <c r="C159" s="328" t="s">
        <v>312</v>
      </c>
      <c r="D159" s="187" t="s">
        <v>325</v>
      </c>
      <c r="F159" s="137">
        <f>VLOOKUP(H159,Feuil1!A$1:B$5,2,0)</f>
        <v>0.2</v>
      </c>
      <c r="G159" s="144">
        <f>IF(H159="Information et Communication",1,IF(H159="Savoir-faire Savoir-être",2,IF(H159="Confort et hygiène",3,IF(H159="Qualité de la prestation",5,IF(H159="Développement Durable",4)))))</f>
        <v>5</v>
      </c>
      <c r="H159" s="292" t="s">
        <v>158</v>
      </c>
      <c r="I159" s="145" t="s">
        <v>326</v>
      </c>
      <c r="J159" s="146">
        <v>60</v>
      </c>
      <c r="K159" s="146">
        <f>IF(J159&lt;&gt;"",MAX(K$1:K158)+1,"")</f>
        <v>131</v>
      </c>
      <c r="L159" s="364" t="s">
        <v>327</v>
      </c>
      <c r="M159" s="340">
        <v>3</v>
      </c>
      <c r="N159" s="341" t="s">
        <v>0</v>
      </c>
      <c r="O159" s="342"/>
      <c r="P159" s="343" t="str">
        <f t="shared" si="314"/>
        <v/>
      </c>
      <c r="Q159" s="339" t="s">
        <v>328</v>
      </c>
      <c r="R159" s="363" t="s">
        <v>69</v>
      </c>
      <c r="S159" s="146"/>
      <c r="U159" s="148">
        <f>M159</f>
        <v>3</v>
      </c>
      <c r="V159" s="148">
        <f>IF(N159="OUI",1,IF(N159="NON",0,IF(N159="Non Mesuré","",0)))</f>
        <v>1</v>
      </c>
      <c r="W159" s="148">
        <f>IF(N159&lt;&gt;"Non Mesuré",U159*V159,"")</f>
        <v>3</v>
      </c>
      <c r="X159" s="148"/>
      <c r="Y159" s="148">
        <f>IF(N159="Non Mesuré",U159,0)</f>
        <v>0</v>
      </c>
      <c r="Z159" s="148"/>
      <c r="AA159" s="148">
        <f>U159-Y159</f>
        <v>3</v>
      </c>
      <c r="AB159" s="148"/>
      <c r="AC159" s="149"/>
      <c r="AD159" s="149"/>
      <c r="AE159" s="150" t="str">
        <f t="shared" si="299"/>
        <v/>
      </c>
      <c r="AF159" s="150"/>
      <c r="AG159" s="150" t="str">
        <f t="shared" si="300"/>
        <v/>
      </c>
      <c r="AH159" s="150"/>
      <c r="AI159" s="150" t="str">
        <f t="shared" si="301"/>
        <v/>
      </c>
      <c r="AJ159" s="151"/>
      <c r="AK159" s="152"/>
      <c r="AL159" s="150"/>
      <c r="AM159" s="150" t="str">
        <f t="shared" si="302"/>
        <v/>
      </c>
      <c r="AN159" s="150"/>
      <c r="AO159" s="150" t="str">
        <f t="shared" si="303"/>
        <v/>
      </c>
      <c r="AP159" s="150"/>
      <c r="AQ159" s="150" t="str">
        <f t="shared" si="304"/>
        <v/>
      </c>
      <c r="AR159" s="151"/>
      <c r="AS159" s="152"/>
      <c r="AT159" s="150"/>
      <c r="AU159" s="150" t="str">
        <f t="shared" si="293"/>
        <v/>
      </c>
      <c r="AV159" s="150"/>
      <c r="AW159" s="150" t="str">
        <f t="shared" si="294"/>
        <v/>
      </c>
      <c r="AX159" s="150"/>
      <c r="AY159" s="150" t="str">
        <f>IF(G159=3,AA159,"")</f>
        <v/>
      </c>
      <c r="AZ159" s="151"/>
      <c r="BA159" s="152"/>
      <c r="BB159" s="150"/>
      <c r="BC159" s="150" t="str">
        <f t="shared" si="295"/>
        <v/>
      </c>
      <c r="BD159" s="150"/>
      <c r="BE159" s="150" t="str">
        <f t="shared" si="296"/>
        <v/>
      </c>
      <c r="BF159" s="150"/>
      <c r="BG159" s="150" t="str">
        <f>IF(G159=4,AA159,"")</f>
        <v/>
      </c>
      <c r="BH159" s="151"/>
      <c r="BI159" s="152"/>
      <c r="BJ159" s="148"/>
      <c r="BK159" s="150">
        <f t="shared" si="297"/>
        <v>3</v>
      </c>
      <c r="BL159" s="150"/>
      <c r="BM159" s="150">
        <f t="shared" si="298"/>
        <v>0</v>
      </c>
      <c r="BN159" s="150"/>
      <c r="BO159" s="150">
        <f>IF(G159=5,AA159,"")</f>
        <v>3</v>
      </c>
      <c r="BP159" s="151"/>
      <c r="BQ159" s="152"/>
      <c r="BR159" s="148"/>
      <c r="BS159" s="150" t="str">
        <f t="shared" si="324"/>
        <v/>
      </c>
      <c r="BT159" s="150"/>
      <c r="BU159" s="150" t="str">
        <f t="shared" si="325"/>
        <v/>
      </c>
      <c r="BV159" s="150"/>
      <c r="BW159" s="150" t="str">
        <f t="shared" si="326"/>
        <v/>
      </c>
      <c r="BX159" s="151"/>
      <c r="BY159" s="152"/>
      <c r="BZ159" s="153"/>
      <c r="CA159" s="150" t="str">
        <f t="shared" si="327"/>
        <v/>
      </c>
      <c r="CB159" s="150"/>
      <c r="CC159" s="150" t="str">
        <f t="shared" si="328"/>
        <v/>
      </c>
      <c r="CD159" s="150"/>
      <c r="CE159" s="150" t="str">
        <f t="shared" si="329"/>
        <v/>
      </c>
      <c r="CF159" s="151"/>
      <c r="CG159" s="147"/>
      <c r="CH159" s="147"/>
      <c r="CI159" s="150" t="str">
        <f t="shared" si="330"/>
        <v/>
      </c>
      <c r="CJ159" s="150"/>
      <c r="CK159" s="150" t="str">
        <f t="shared" si="331"/>
        <v/>
      </c>
      <c r="CL159" s="150"/>
      <c r="CM159" s="150" t="str">
        <f t="shared" si="332"/>
        <v/>
      </c>
      <c r="CN159" s="151"/>
      <c r="CO159" s="147"/>
      <c r="EG159" s="135" t="s">
        <v>47</v>
      </c>
      <c r="EH159" s="154" t="str">
        <f t="shared" si="315"/>
        <v xml:space="preserve">
NM si pas d'entrée consommée. Peut être observé sur les tables voisines.
NR</v>
      </c>
    </row>
    <row r="160" spans="1:138" s="190" customFormat="1" ht="24" customHeight="1" x14ac:dyDescent="0.25">
      <c r="A160" s="144"/>
      <c r="B160" s="144" t="s">
        <v>58</v>
      </c>
      <c r="C160" s="328" t="s">
        <v>312</v>
      </c>
      <c r="D160" s="187" t="s">
        <v>325</v>
      </c>
      <c r="F160" s="137">
        <f>VLOOKUP(H160,Feuil1!A$1:B$5,2,0)</f>
        <v>0.2</v>
      </c>
      <c r="G160" s="144">
        <f>IF(H160="Information et Communication",1,IF(H160="Savoir-faire Savoir-être",2,IF(H160="Confort et hygiène",3,IF(H160="Qualité de la prestation",5,IF(H160="Développement Durable",4)))))</f>
        <v>5</v>
      </c>
      <c r="H160" s="292" t="s">
        <v>158</v>
      </c>
      <c r="I160" s="145" t="s">
        <v>326</v>
      </c>
      <c r="J160" s="146">
        <v>60</v>
      </c>
      <c r="K160" s="146">
        <f>IF(J160&lt;&gt;"",MAX(K$1:K159)+1,"")</f>
        <v>132</v>
      </c>
      <c r="L160" s="324" t="s">
        <v>329</v>
      </c>
      <c r="M160" s="344">
        <v>3</v>
      </c>
      <c r="N160" s="297" t="s">
        <v>0</v>
      </c>
      <c r="O160" s="298"/>
      <c r="P160" s="345" t="str">
        <f t="shared" si="314"/>
        <v/>
      </c>
      <c r="Q160" s="295" t="s">
        <v>330</v>
      </c>
      <c r="R160" s="361" t="s">
        <v>69</v>
      </c>
      <c r="S160" s="146"/>
      <c r="U160" s="148">
        <f>M160</f>
        <v>3</v>
      </c>
      <c r="V160" s="148">
        <f>IF(N160="OUI",1,IF(N160="NON",0,IF(N160="Non Mesuré","",0)))</f>
        <v>1</v>
      </c>
      <c r="W160" s="148">
        <f>IF(N160&lt;&gt;"Non Mesuré",U160*V160,"")</f>
        <v>3</v>
      </c>
      <c r="X160" s="148"/>
      <c r="Y160" s="148">
        <f>IF(N160="Non Mesuré",U160,0)</f>
        <v>0</v>
      </c>
      <c r="Z160" s="148"/>
      <c r="AA160" s="148">
        <f>U160-Y160</f>
        <v>3</v>
      </c>
      <c r="AB160" s="148"/>
      <c r="AC160" s="149"/>
      <c r="AD160" s="149"/>
      <c r="AE160" s="150" t="str">
        <f t="shared" si="299"/>
        <v/>
      </c>
      <c r="AF160" s="150"/>
      <c r="AG160" s="150" t="str">
        <f t="shared" si="300"/>
        <v/>
      </c>
      <c r="AH160" s="150"/>
      <c r="AI160" s="150" t="str">
        <f t="shared" si="301"/>
        <v/>
      </c>
      <c r="AJ160" s="151"/>
      <c r="AK160" s="152"/>
      <c r="AL160" s="150"/>
      <c r="AM160" s="150" t="str">
        <f t="shared" si="302"/>
        <v/>
      </c>
      <c r="AN160" s="150"/>
      <c r="AO160" s="150" t="str">
        <f t="shared" si="303"/>
        <v/>
      </c>
      <c r="AP160" s="150"/>
      <c r="AQ160" s="150" t="str">
        <f t="shared" si="304"/>
        <v/>
      </c>
      <c r="AR160" s="151"/>
      <c r="AS160" s="152"/>
      <c r="AT160" s="150"/>
      <c r="AU160" s="150" t="str">
        <f t="shared" si="293"/>
        <v/>
      </c>
      <c r="AV160" s="150"/>
      <c r="AW160" s="150" t="str">
        <f t="shared" si="294"/>
        <v/>
      </c>
      <c r="AX160" s="150"/>
      <c r="AY160" s="150" t="str">
        <f>IF(G160=3,AA160,"")</f>
        <v/>
      </c>
      <c r="AZ160" s="151"/>
      <c r="BA160" s="152"/>
      <c r="BB160" s="150"/>
      <c r="BC160" s="150" t="str">
        <f t="shared" si="295"/>
        <v/>
      </c>
      <c r="BD160" s="150"/>
      <c r="BE160" s="150" t="str">
        <f t="shared" si="296"/>
        <v/>
      </c>
      <c r="BF160" s="150"/>
      <c r="BG160" s="150" t="str">
        <f>IF(G160=4,AA160,"")</f>
        <v/>
      </c>
      <c r="BH160" s="151"/>
      <c r="BI160" s="152"/>
      <c r="BJ160" s="148"/>
      <c r="BK160" s="150">
        <f t="shared" si="297"/>
        <v>3</v>
      </c>
      <c r="BL160" s="150"/>
      <c r="BM160" s="150">
        <f t="shared" si="298"/>
        <v>0</v>
      </c>
      <c r="BN160" s="150"/>
      <c r="BO160" s="150">
        <f>IF(G160=5,AA160,"")</f>
        <v>3</v>
      </c>
      <c r="BP160" s="151"/>
      <c r="BQ160" s="152"/>
      <c r="BR160" s="148"/>
      <c r="BS160" s="150" t="str">
        <f t="shared" si="324"/>
        <v/>
      </c>
      <c r="BT160" s="150"/>
      <c r="BU160" s="150" t="str">
        <f t="shared" si="325"/>
        <v/>
      </c>
      <c r="BV160" s="150"/>
      <c r="BW160" s="150" t="str">
        <f t="shared" si="326"/>
        <v/>
      </c>
      <c r="BX160" s="151"/>
      <c r="BY160" s="152"/>
      <c r="BZ160" s="153"/>
      <c r="CA160" s="150" t="str">
        <f t="shared" si="327"/>
        <v/>
      </c>
      <c r="CB160" s="150"/>
      <c r="CC160" s="150" t="str">
        <f t="shared" si="328"/>
        <v/>
      </c>
      <c r="CD160" s="150"/>
      <c r="CE160" s="150" t="str">
        <f t="shared" si="329"/>
        <v/>
      </c>
      <c r="CF160" s="151"/>
      <c r="CG160" s="147"/>
      <c r="CH160" s="147"/>
      <c r="CI160" s="150" t="str">
        <f t="shared" si="330"/>
        <v/>
      </c>
      <c r="CJ160" s="150"/>
      <c r="CK160" s="150" t="str">
        <f t="shared" si="331"/>
        <v/>
      </c>
      <c r="CL160" s="150"/>
      <c r="CM160" s="150" t="str">
        <f t="shared" si="332"/>
        <v/>
      </c>
      <c r="CN160" s="151"/>
      <c r="CO160" s="147"/>
      <c r="EG160" s="135" t="s">
        <v>47</v>
      </c>
      <c r="EH160" s="154" t="str">
        <f t="shared" si="315"/>
        <v xml:space="preserve">
NM si pas d'entrée consommée. Constat de l'équilibre entre la garniture (si existante) et l'entrée.
NR</v>
      </c>
    </row>
    <row r="161" spans="1:138" s="190" customFormat="1" ht="24" customHeight="1" x14ac:dyDescent="0.25">
      <c r="A161" s="144"/>
      <c r="B161" s="144" t="s">
        <v>58</v>
      </c>
      <c r="C161" s="328" t="s">
        <v>312</v>
      </c>
      <c r="D161" s="187" t="s">
        <v>325</v>
      </c>
      <c r="F161" s="137">
        <f>VLOOKUP(H161,Feuil1!A$1:B$5,2,0)</f>
        <v>0.35</v>
      </c>
      <c r="G161" s="144">
        <f>IF(H161="Information et Communication",1,IF(H161="Savoir-faire Savoir-être",2,IF(H161="Confort et hygiène",3,IF(H161="Qualité de la prestation",5,IF(H161="Développement Durable",4)))))</f>
        <v>2</v>
      </c>
      <c r="H161" s="292" t="s">
        <v>114</v>
      </c>
      <c r="I161" s="145" t="s">
        <v>326</v>
      </c>
      <c r="J161" s="146">
        <v>60</v>
      </c>
      <c r="K161" s="146">
        <f>IF(J161&lt;&gt;"",MAX(K$1:K160)+1,"")</f>
        <v>133</v>
      </c>
      <c r="L161" s="324" t="s">
        <v>331</v>
      </c>
      <c r="M161" s="344">
        <v>3</v>
      </c>
      <c r="N161" s="297" t="s">
        <v>0</v>
      </c>
      <c r="O161" s="298"/>
      <c r="P161" s="345" t="str">
        <f t="shared" si="314"/>
        <v/>
      </c>
      <c r="Q161" s="295" t="s">
        <v>332</v>
      </c>
      <c r="R161" s="361" t="s">
        <v>69</v>
      </c>
      <c r="S161" s="146"/>
      <c r="U161" s="148">
        <f>M161</f>
        <v>3</v>
      </c>
      <c r="V161" s="148">
        <f>IF(N161="OUI",1,IF(N161="NON",0,IF(N161="Non Mesuré","",0)))</f>
        <v>1</v>
      </c>
      <c r="W161" s="148">
        <f>IF(N161&lt;&gt;"Non Mesuré",U161*V161,"")</f>
        <v>3</v>
      </c>
      <c r="X161" s="148"/>
      <c r="Y161" s="148">
        <f>IF(N161="Non Mesuré",U161,0)</f>
        <v>0</v>
      </c>
      <c r="Z161" s="148"/>
      <c r="AA161" s="148">
        <f>U161-Y161</f>
        <v>3</v>
      </c>
      <c r="AB161" s="148"/>
      <c r="AC161" s="149"/>
      <c r="AD161" s="149"/>
      <c r="AE161" s="150" t="str">
        <f t="shared" si="299"/>
        <v/>
      </c>
      <c r="AF161" s="150"/>
      <c r="AG161" s="150" t="str">
        <f t="shared" si="300"/>
        <v/>
      </c>
      <c r="AH161" s="150"/>
      <c r="AI161" s="150" t="str">
        <f t="shared" si="301"/>
        <v/>
      </c>
      <c r="AJ161" s="151"/>
      <c r="AK161" s="152"/>
      <c r="AL161" s="150"/>
      <c r="AM161" s="150">
        <f t="shared" si="302"/>
        <v>3</v>
      </c>
      <c r="AN161" s="150"/>
      <c r="AO161" s="150">
        <f t="shared" si="303"/>
        <v>0</v>
      </c>
      <c r="AP161" s="150"/>
      <c r="AQ161" s="150">
        <f t="shared" si="304"/>
        <v>3</v>
      </c>
      <c r="AR161" s="151"/>
      <c r="AS161" s="152"/>
      <c r="AT161" s="150"/>
      <c r="AU161" s="150" t="str">
        <f t="shared" si="293"/>
        <v/>
      </c>
      <c r="AV161" s="150"/>
      <c r="AW161" s="150" t="str">
        <f t="shared" si="294"/>
        <v/>
      </c>
      <c r="AX161" s="150"/>
      <c r="AY161" s="150" t="str">
        <f>IF(G161=3,AA161,"")</f>
        <v/>
      </c>
      <c r="AZ161" s="151"/>
      <c r="BA161" s="152"/>
      <c r="BB161" s="150"/>
      <c r="BC161" s="150" t="str">
        <f t="shared" si="295"/>
        <v/>
      </c>
      <c r="BD161" s="150"/>
      <c r="BE161" s="150" t="str">
        <f t="shared" si="296"/>
        <v/>
      </c>
      <c r="BF161" s="150"/>
      <c r="BG161" s="150" t="str">
        <f>IF(G161=4,AA161,"")</f>
        <v/>
      </c>
      <c r="BH161" s="151"/>
      <c r="BI161" s="152"/>
      <c r="BJ161" s="148"/>
      <c r="BK161" s="150" t="str">
        <f t="shared" si="297"/>
        <v/>
      </c>
      <c r="BL161" s="150"/>
      <c r="BM161" s="150" t="str">
        <f t="shared" si="298"/>
        <v/>
      </c>
      <c r="BN161" s="150"/>
      <c r="BO161" s="150" t="str">
        <f>IF(G161=5,AA161,"")</f>
        <v/>
      </c>
      <c r="BP161" s="151"/>
      <c r="BQ161" s="152"/>
      <c r="BR161" s="148"/>
      <c r="BS161" s="150" t="str">
        <f t="shared" si="324"/>
        <v/>
      </c>
      <c r="BT161" s="150"/>
      <c r="BU161" s="150" t="str">
        <f t="shared" si="325"/>
        <v/>
      </c>
      <c r="BV161" s="150"/>
      <c r="BW161" s="150" t="str">
        <f t="shared" si="326"/>
        <v/>
      </c>
      <c r="BX161" s="151"/>
      <c r="BY161" s="152"/>
      <c r="BZ161" s="153"/>
      <c r="CA161" s="150" t="str">
        <f t="shared" si="327"/>
        <v/>
      </c>
      <c r="CB161" s="150"/>
      <c r="CC161" s="150" t="str">
        <f t="shared" si="328"/>
        <v/>
      </c>
      <c r="CD161" s="150"/>
      <c r="CE161" s="150" t="str">
        <f t="shared" si="329"/>
        <v/>
      </c>
      <c r="CF161" s="151"/>
      <c r="CG161" s="147"/>
      <c r="CH161" s="147"/>
      <c r="CI161" s="150" t="str">
        <f t="shared" si="330"/>
        <v/>
      </c>
      <c r="CJ161" s="150"/>
      <c r="CK161" s="150" t="str">
        <f t="shared" si="331"/>
        <v/>
      </c>
      <c r="CL161" s="150"/>
      <c r="CM161" s="150" t="str">
        <f t="shared" si="332"/>
        <v/>
      </c>
      <c r="CN161" s="151"/>
      <c r="CO161" s="147"/>
      <c r="EG161" s="135" t="s">
        <v>47</v>
      </c>
      <c r="EH161" s="154" t="str">
        <f t="shared" si="315"/>
        <v xml:space="preserve">
NM si pas d'entrée consommée.
NR</v>
      </c>
    </row>
    <row r="162" spans="1:138" s="190" customFormat="1" ht="24" customHeight="1" x14ac:dyDescent="0.25">
      <c r="A162" s="144"/>
      <c r="B162" s="144" t="s">
        <v>58</v>
      </c>
      <c r="C162" s="328" t="s">
        <v>312</v>
      </c>
      <c r="D162" s="187" t="s">
        <v>325</v>
      </c>
      <c r="F162" s="137">
        <f>VLOOKUP(H162,Feuil1!A$1:B$5,2,0)</f>
        <v>0.2</v>
      </c>
      <c r="G162" s="144">
        <v>5</v>
      </c>
      <c r="H162" s="292" t="s">
        <v>158</v>
      </c>
      <c r="I162" s="145" t="s">
        <v>323</v>
      </c>
      <c r="J162" s="146">
        <v>60</v>
      </c>
      <c r="K162" s="146">
        <f>IF(J162&lt;&gt;"",MAX(K$1:K161)+1,"")</f>
        <v>134</v>
      </c>
      <c r="L162" s="365" t="s">
        <v>333</v>
      </c>
      <c r="M162" s="347">
        <v>3</v>
      </c>
      <c r="N162" s="348" t="s">
        <v>0</v>
      </c>
      <c r="O162" s="349"/>
      <c r="P162" s="350" t="str">
        <f t="shared" si="314"/>
        <v/>
      </c>
      <c r="Q162" s="346" t="s">
        <v>334</v>
      </c>
      <c r="R162" s="365" t="s">
        <v>69</v>
      </c>
      <c r="S162" s="146"/>
      <c r="U162" s="148">
        <f>M162</f>
        <v>3</v>
      </c>
      <c r="V162" s="148">
        <f>IF(N162="OUI",1,IF(N162="NON",0,IF(N162="Non Mesuré","",0)))</f>
        <v>1</v>
      </c>
      <c r="W162" s="148">
        <f>IF(N162&lt;&gt;"Non Mesuré",U162*V162,"")</f>
        <v>3</v>
      </c>
      <c r="X162" s="148"/>
      <c r="Y162" s="148">
        <f>IF(N162="Non Mesuré",U162,0)</f>
        <v>0</v>
      </c>
      <c r="Z162" s="148"/>
      <c r="AA162" s="148">
        <f>U162-Y162</f>
        <v>3</v>
      </c>
      <c r="AB162" s="120"/>
      <c r="AC162" s="185"/>
      <c r="AD162" s="185"/>
      <c r="AE162" s="150" t="str">
        <f t="shared" si="299"/>
        <v/>
      </c>
      <c r="AF162" s="150"/>
      <c r="AG162" s="150" t="str">
        <f t="shared" si="300"/>
        <v/>
      </c>
      <c r="AH162" s="150"/>
      <c r="AI162" s="150" t="str">
        <f t="shared" si="301"/>
        <v/>
      </c>
      <c r="AJ162" s="151"/>
      <c r="AK162" s="152"/>
      <c r="AL162" s="150"/>
      <c r="AM162" s="150" t="str">
        <f t="shared" si="302"/>
        <v/>
      </c>
      <c r="AN162" s="150"/>
      <c r="AO162" s="150" t="str">
        <f t="shared" si="303"/>
        <v/>
      </c>
      <c r="AP162" s="150"/>
      <c r="AQ162" s="150" t="str">
        <f t="shared" si="304"/>
        <v/>
      </c>
      <c r="AR162" s="151"/>
      <c r="AS162" s="152"/>
      <c r="AT162" s="150"/>
      <c r="AU162" s="150" t="str">
        <f t="shared" si="293"/>
        <v/>
      </c>
      <c r="AV162" s="150"/>
      <c r="AW162" s="150" t="str">
        <f t="shared" si="294"/>
        <v/>
      </c>
      <c r="AX162" s="150"/>
      <c r="AY162" s="150" t="str">
        <f>IF(G162=3,AA162,"")</f>
        <v/>
      </c>
      <c r="AZ162" s="151"/>
      <c r="BA162" s="152"/>
      <c r="BB162" s="150"/>
      <c r="BC162" s="150" t="str">
        <f t="shared" si="295"/>
        <v/>
      </c>
      <c r="BD162" s="150"/>
      <c r="BE162" s="150" t="str">
        <f t="shared" si="296"/>
        <v/>
      </c>
      <c r="BF162" s="150"/>
      <c r="BG162" s="150" t="str">
        <f>IF(G162=4,AA162,"")</f>
        <v/>
      </c>
      <c r="BH162" s="151"/>
      <c r="BI162" s="152"/>
      <c r="BJ162" s="148"/>
      <c r="BK162" s="150">
        <f t="shared" si="297"/>
        <v>3</v>
      </c>
      <c r="BL162" s="150"/>
      <c r="BM162" s="150">
        <f t="shared" si="298"/>
        <v>0</v>
      </c>
      <c r="BN162" s="150"/>
      <c r="BO162" s="150">
        <f>IF(G162=5,AA162,"")</f>
        <v>3</v>
      </c>
      <c r="BP162" s="151"/>
      <c r="BQ162" s="152"/>
      <c r="BR162" s="148"/>
      <c r="BS162" s="150" t="str">
        <f t="shared" si="324"/>
        <v/>
      </c>
      <c r="BT162" s="150"/>
      <c r="BU162" s="150" t="str">
        <f t="shared" si="325"/>
        <v/>
      </c>
      <c r="BV162" s="150"/>
      <c r="BW162" s="150" t="str">
        <f t="shared" si="326"/>
        <v/>
      </c>
      <c r="BX162" s="151"/>
      <c r="BY162" s="152"/>
      <c r="BZ162" s="153"/>
      <c r="CA162" s="150" t="str">
        <f t="shared" si="327"/>
        <v/>
      </c>
      <c r="CB162" s="150"/>
      <c r="CC162" s="150" t="str">
        <f t="shared" si="328"/>
        <v/>
      </c>
      <c r="CD162" s="150"/>
      <c r="CE162" s="150" t="str">
        <f t="shared" si="329"/>
        <v/>
      </c>
      <c r="CF162" s="151"/>
      <c r="CG162" s="147"/>
      <c r="CH162" s="147"/>
      <c r="CI162" s="150" t="str">
        <f t="shared" si="330"/>
        <v/>
      </c>
      <c r="CJ162" s="150"/>
      <c r="CK162" s="150" t="str">
        <f t="shared" si="331"/>
        <v/>
      </c>
      <c r="CL162" s="150"/>
      <c r="CM162" s="150" t="str">
        <f t="shared" si="332"/>
        <v/>
      </c>
      <c r="CN162" s="151"/>
      <c r="CO162" s="147"/>
      <c r="EG162" s="135" t="s">
        <v>47</v>
      </c>
      <c r="EH162" s="154" t="str">
        <f t="shared" si="315"/>
        <v xml:space="preserve">
NM si pas d'entrée consommée. Les saveurs sont identifiables.
NR</v>
      </c>
    </row>
    <row r="163" spans="1:138" s="141" customFormat="1" ht="18" customHeight="1" x14ac:dyDescent="0.25">
      <c r="A163" s="110"/>
      <c r="B163" s="110"/>
      <c r="C163" s="328" t="s">
        <v>312</v>
      </c>
      <c r="D163" s="187"/>
      <c r="F163" s="137" t="e">
        <f>VLOOKUP(H163,Feuil1!A$1:B$5,2,0)</f>
        <v>#N/A</v>
      </c>
      <c r="G163" s="110"/>
      <c r="H163" s="136"/>
      <c r="I163" s="186"/>
      <c r="J163" s="157"/>
      <c r="K163" s="146" t="str">
        <f>IF(J163&lt;&gt;"",MAX(K$1:K162)+1,"")</f>
        <v/>
      </c>
      <c r="L163" s="187" t="s">
        <v>335</v>
      </c>
      <c r="M163" s="139"/>
      <c r="N163" s="283"/>
      <c r="O163" s="282"/>
      <c r="P163" s="329" t="str">
        <f t="shared" si="314"/>
        <v/>
      </c>
      <c r="Q163" s="188"/>
      <c r="R163" s="188"/>
      <c r="S163" s="157"/>
      <c r="U163" s="158"/>
      <c r="V163" s="158"/>
      <c r="W163" s="158"/>
      <c r="X163" s="158"/>
      <c r="Y163" s="158"/>
      <c r="Z163" s="158"/>
      <c r="AA163" s="158"/>
      <c r="AB163" s="119"/>
      <c r="AC163" s="182"/>
      <c r="AD163" s="182"/>
      <c r="AE163" s="150" t="str">
        <f t="shared" si="299"/>
        <v/>
      </c>
      <c r="AF163" s="150"/>
      <c r="AG163" s="150" t="str">
        <f t="shared" si="300"/>
        <v/>
      </c>
      <c r="AH163" s="150"/>
      <c r="AI163" s="150" t="str">
        <f t="shared" si="301"/>
        <v/>
      </c>
      <c r="AJ163" s="162"/>
      <c r="AK163" s="163"/>
      <c r="AL163" s="161"/>
      <c r="AM163" s="150" t="str">
        <f t="shared" si="302"/>
        <v/>
      </c>
      <c r="AN163" s="150"/>
      <c r="AO163" s="150" t="str">
        <f t="shared" si="303"/>
        <v/>
      </c>
      <c r="AP163" s="150"/>
      <c r="AQ163" s="150" t="str">
        <f t="shared" si="304"/>
        <v/>
      </c>
      <c r="AR163" s="162"/>
      <c r="AS163" s="163"/>
      <c r="AT163" s="161"/>
      <c r="AU163" s="150" t="str">
        <f t="shared" si="293"/>
        <v/>
      </c>
      <c r="AV163" s="150"/>
      <c r="AW163" s="150" t="str">
        <f t="shared" si="294"/>
        <v/>
      </c>
      <c r="AX163" s="150"/>
      <c r="AY163" s="161"/>
      <c r="AZ163" s="162"/>
      <c r="BA163" s="163"/>
      <c r="BB163" s="161"/>
      <c r="BC163" s="150" t="str">
        <f t="shared" si="295"/>
        <v/>
      </c>
      <c r="BD163" s="150"/>
      <c r="BE163" s="150" t="str">
        <f t="shared" si="296"/>
        <v/>
      </c>
      <c r="BF163" s="150"/>
      <c r="BG163" s="161"/>
      <c r="BH163" s="162"/>
      <c r="BI163" s="163"/>
      <c r="BJ163" s="158"/>
      <c r="BK163" s="150" t="str">
        <f t="shared" si="297"/>
        <v/>
      </c>
      <c r="BL163" s="150"/>
      <c r="BM163" s="150" t="str">
        <f t="shared" si="298"/>
        <v/>
      </c>
      <c r="BN163" s="150"/>
      <c r="BO163" s="161"/>
      <c r="BP163" s="162"/>
      <c r="BQ163" s="163"/>
      <c r="BR163" s="158"/>
      <c r="BS163" s="161" t="str">
        <f t="shared" si="324"/>
        <v/>
      </c>
      <c r="BT163" s="161"/>
      <c r="BU163" s="161" t="str">
        <f t="shared" si="325"/>
        <v/>
      </c>
      <c r="BV163" s="161"/>
      <c r="BW163" s="161" t="str">
        <f t="shared" si="326"/>
        <v/>
      </c>
      <c r="BX163" s="162"/>
      <c r="BY163" s="163"/>
      <c r="BZ163" s="164"/>
      <c r="CA163" s="161" t="str">
        <f t="shared" si="327"/>
        <v/>
      </c>
      <c r="CB163" s="161"/>
      <c r="CC163" s="161" t="str">
        <f t="shared" si="328"/>
        <v/>
      </c>
      <c r="CD163" s="161"/>
      <c r="CE163" s="161" t="str">
        <f t="shared" si="329"/>
        <v/>
      </c>
      <c r="CF163" s="162"/>
      <c r="CG163" s="165"/>
      <c r="CH163" s="165"/>
      <c r="CI163" s="161" t="str">
        <f t="shared" si="330"/>
        <v/>
      </c>
      <c r="CJ163" s="161"/>
      <c r="CK163" s="161" t="str">
        <f t="shared" si="331"/>
        <v/>
      </c>
      <c r="CL163" s="161"/>
      <c r="CM163" s="161" t="str">
        <f t="shared" si="332"/>
        <v/>
      </c>
      <c r="CN163" s="162"/>
      <c r="CO163" s="165"/>
      <c r="EG163" s="135" t="s">
        <v>47</v>
      </c>
      <c r="EH163" s="154" t="str">
        <f t="shared" si="315"/>
        <v xml:space="preserve">
</v>
      </c>
    </row>
    <row r="164" spans="1:138" s="190" customFormat="1" ht="21" customHeight="1" x14ac:dyDescent="0.25">
      <c r="A164" s="144"/>
      <c r="B164" s="144" t="s">
        <v>58</v>
      </c>
      <c r="C164" s="328" t="s">
        <v>312</v>
      </c>
      <c r="D164" s="187" t="s">
        <v>335</v>
      </c>
      <c r="F164" s="137">
        <f>VLOOKUP(H164,Feuil1!A$1:B$5,2,0)</f>
        <v>0.2</v>
      </c>
      <c r="G164" s="144">
        <f>IF(H164="Information et Communication",1,IF(H164="Savoir-faire Savoir-être",2,IF(H164="Confort et hygiène",3,IF(H164="Qualité de la prestation",5,IF(H164="Développement Durable",4)))))</f>
        <v>5</v>
      </c>
      <c r="H164" s="292" t="s">
        <v>158</v>
      </c>
      <c r="I164" s="145" t="s">
        <v>326</v>
      </c>
      <c r="J164" s="146">
        <v>60</v>
      </c>
      <c r="K164" s="146">
        <f>IF(J164&lt;&gt;"",MAX(K$1:K163)+1,"")</f>
        <v>135</v>
      </c>
      <c r="L164" s="364" t="s">
        <v>336</v>
      </c>
      <c r="M164" s="340">
        <v>3</v>
      </c>
      <c r="N164" s="341" t="s">
        <v>0</v>
      </c>
      <c r="O164" s="342"/>
      <c r="P164" s="343" t="str">
        <f t="shared" si="314"/>
        <v/>
      </c>
      <c r="Q164" s="339"/>
      <c r="R164" s="363" t="s">
        <v>69</v>
      </c>
      <c r="S164" s="146"/>
      <c r="U164" s="148">
        <f>M164</f>
        <v>3</v>
      </c>
      <c r="V164" s="148">
        <f>IF(N164="OUI",1,IF(N164="NON",0,IF(N164="Non Mesuré","",0)))</f>
        <v>1</v>
      </c>
      <c r="W164" s="148">
        <f>IF(N164&lt;&gt;"Non Mesuré",U164*V164,"")</f>
        <v>3</v>
      </c>
      <c r="X164" s="148"/>
      <c r="Y164" s="148">
        <f>IF(N164="Non Mesuré",U164,0)</f>
        <v>0</v>
      </c>
      <c r="Z164" s="148"/>
      <c r="AA164" s="148">
        <f>U164-Y164</f>
        <v>3</v>
      </c>
      <c r="AB164" s="148"/>
      <c r="AC164" s="149"/>
      <c r="AD164" s="149"/>
      <c r="AE164" s="150" t="str">
        <f t="shared" si="299"/>
        <v/>
      </c>
      <c r="AF164" s="150"/>
      <c r="AG164" s="150" t="str">
        <f t="shared" si="300"/>
        <v/>
      </c>
      <c r="AH164" s="150"/>
      <c r="AI164" s="150" t="str">
        <f t="shared" si="301"/>
        <v/>
      </c>
      <c r="AJ164" s="151"/>
      <c r="AK164" s="152"/>
      <c r="AL164" s="150"/>
      <c r="AM164" s="150" t="str">
        <f t="shared" si="302"/>
        <v/>
      </c>
      <c r="AN164" s="150"/>
      <c r="AO164" s="150" t="str">
        <f t="shared" si="303"/>
        <v/>
      </c>
      <c r="AP164" s="150"/>
      <c r="AQ164" s="150" t="str">
        <f t="shared" si="304"/>
        <v/>
      </c>
      <c r="AR164" s="151"/>
      <c r="AS164" s="152"/>
      <c r="AT164" s="150"/>
      <c r="AU164" s="150" t="str">
        <f t="shared" si="293"/>
        <v/>
      </c>
      <c r="AV164" s="150"/>
      <c r="AW164" s="150" t="str">
        <f t="shared" si="294"/>
        <v/>
      </c>
      <c r="AX164" s="150"/>
      <c r="AY164" s="150" t="str">
        <f>IF(G164=3,AA164,"")</f>
        <v/>
      </c>
      <c r="AZ164" s="151"/>
      <c r="BA164" s="152"/>
      <c r="BB164" s="150"/>
      <c r="BC164" s="150" t="str">
        <f t="shared" si="295"/>
        <v/>
      </c>
      <c r="BD164" s="150"/>
      <c r="BE164" s="150" t="str">
        <f t="shared" si="296"/>
        <v/>
      </c>
      <c r="BF164" s="150"/>
      <c r="BG164" s="150" t="str">
        <f>IF(G164=4,AA164,"")</f>
        <v/>
      </c>
      <c r="BH164" s="151"/>
      <c r="BI164" s="152"/>
      <c r="BJ164" s="148"/>
      <c r="BK164" s="150">
        <f t="shared" si="297"/>
        <v>3</v>
      </c>
      <c r="BL164" s="150"/>
      <c r="BM164" s="150">
        <f t="shared" si="298"/>
        <v>0</v>
      </c>
      <c r="BN164" s="150"/>
      <c r="BO164" s="150">
        <f>IF(G164=5,AA164,"")</f>
        <v>3</v>
      </c>
      <c r="BP164" s="151"/>
      <c r="BQ164" s="152"/>
      <c r="BR164" s="148"/>
      <c r="BS164" s="150" t="str">
        <f t="shared" si="324"/>
        <v/>
      </c>
      <c r="BT164" s="150"/>
      <c r="BU164" s="150" t="str">
        <f t="shared" si="325"/>
        <v/>
      </c>
      <c r="BV164" s="150"/>
      <c r="BW164" s="150" t="str">
        <f t="shared" si="326"/>
        <v/>
      </c>
      <c r="BX164" s="151"/>
      <c r="BY164" s="152"/>
      <c r="BZ164" s="153"/>
      <c r="CA164" s="150" t="str">
        <f t="shared" si="327"/>
        <v/>
      </c>
      <c r="CB164" s="150"/>
      <c r="CC164" s="150" t="str">
        <f t="shared" si="328"/>
        <v/>
      </c>
      <c r="CD164" s="150"/>
      <c r="CE164" s="150" t="str">
        <f t="shared" si="329"/>
        <v/>
      </c>
      <c r="CF164" s="151"/>
      <c r="CG164" s="147"/>
      <c r="CH164" s="147"/>
      <c r="CI164" s="150" t="str">
        <f t="shared" si="330"/>
        <v/>
      </c>
      <c r="CJ164" s="150"/>
      <c r="CK164" s="150" t="str">
        <f t="shared" si="331"/>
        <v/>
      </c>
      <c r="CL164" s="150"/>
      <c r="CM164" s="150" t="str">
        <f t="shared" si="332"/>
        <v/>
      </c>
      <c r="CN164" s="151"/>
      <c r="CO164" s="147"/>
      <c r="EG164" s="135" t="s">
        <v>47</v>
      </c>
      <c r="EH164" s="154" t="str">
        <f t="shared" si="315"/>
        <v xml:space="preserve">
NR</v>
      </c>
    </row>
    <row r="165" spans="1:138" s="190" customFormat="1" ht="21" customHeight="1" x14ac:dyDescent="0.25">
      <c r="A165" s="144"/>
      <c r="B165" s="144" t="s">
        <v>58</v>
      </c>
      <c r="C165" s="328" t="s">
        <v>312</v>
      </c>
      <c r="D165" s="187" t="s">
        <v>335</v>
      </c>
      <c r="F165" s="137">
        <f>VLOOKUP(H165,Feuil1!A$1:B$5,2,0)</f>
        <v>0.2</v>
      </c>
      <c r="G165" s="144">
        <f>IF(H165="Information et Communication",1,IF(H165="Savoir-faire Savoir-être",2,IF(H165="Confort et hygiène",3,IF(H165="Qualité de la prestation",5,IF(H165="Développement Durable",4)))))</f>
        <v>5</v>
      </c>
      <c r="H165" s="292" t="s">
        <v>158</v>
      </c>
      <c r="I165" s="145" t="s">
        <v>326</v>
      </c>
      <c r="J165" s="146">
        <v>60</v>
      </c>
      <c r="K165" s="146">
        <f>IF(J165&lt;&gt;"",MAX(K$1:K164)+1,"")</f>
        <v>136</v>
      </c>
      <c r="L165" s="324" t="s">
        <v>337</v>
      </c>
      <c r="M165" s="344">
        <v>3</v>
      </c>
      <c r="N165" s="297" t="s">
        <v>0</v>
      </c>
      <c r="O165" s="298"/>
      <c r="P165" s="345" t="str">
        <f t="shared" si="314"/>
        <v/>
      </c>
      <c r="Q165" s="295" t="s">
        <v>338</v>
      </c>
      <c r="R165" s="361" t="s">
        <v>69</v>
      </c>
      <c r="S165" s="146"/>
      <c r="U165" s="148">
        <f>M165</f>
        <v>3</v>
      </c>
      <c r="V165" s="148">
        <f>IF(N165="OUI",1,IF(N165="NON",0,IF(N165="Non Mesuré","",0)))</f>
        <v>1</v>
      </c>
      <c r="W165" s="148">
        <f>IF(N165&lt;&gt;"Non Mesuré",U165*V165,"")</f>
        <v>3</v>
      </c>
      <c r="X165" s="148"/>
      <c r="Y165" s="148">
        <f>IF(N165="Non Mesuré",U165,0)</f>
        <v>0</v>
      </c>
      <c r="Z165" s="148"/>
      <c r="AA165" s="148">
        <f>U165-Y165</f>
        <v>3</v>
      </c>
      <c r="AB165" s="148"/>
      <c r="AC165" s="149"/>
      <c r="AD165" s="149"/>
      <c r="AE165" s="150" t="str">
        <f t="shared" si="299"/>
        <v/>
      </c>
      <c r="AF165" s="150"/>
      <c r="AG165" s="150" t="str">
        <f t="shared" si="300"/>
        <v/>
      </c>
      <c r="AH165" s="150"/>
      <c r="AI165" s="150" t="str">
        <f t="shared" si="301"/>
        <v/>
      </c>
      <c r="AJ165" s="151"/>
      <c r="AK165" s="152"/>
      <c r="AL165" s="150"/>
      <c r="AM165" s="150" t="str">
        <f t="shared" si="302"/>
        <v/>
      </c>
      <c r="AN165" s="150"/>
      <c r="AO165" s="150" t="str">
        <f t="shared" si="303"/>
        <v/>
      </c>
      <c r="AP165" s="150"/>
      <c r="AQ165" s="150" t="str">
        <f t="shared" si="304"/>
        <v/>
      </c>
      <c r="AR165" s="151"/>
      <c r="AS165" s="152"/>
      <c r="AT165" s="150"/>
      <c r="AU165" s="150" t="str">
        <f t="shared" si="293"/>
        <v/>
      </c>
      <c r="AV165" s="150"/>
      <c r="AW165" s="150" t="str">
        <f t="shared" si="294"/>
        <v/>
      </c>
      <c r="AX165" s="150"/>
      <c r="AY165" s="150" t="str">
        <f>IF(G165=3,AA165,"")</f>
        <v/>
      </c>
      <c r="AZ165" s="151"/>
      <c r="BA165" s="152"/>
      <c r="BB165" s="150"/>
      <c r="BC165" s="150" t="str">
        <f t="shared" si="295"/>
        <v/>
      </c>
      <c r="BD165" s="150"/>
      <c r="BE165" s="150" t="str">
        <f t="shared" si="296"/>
        <v/>
      </c>
      <c r="BF165" s="150"/>
      <c r="BG165" s="150" t="str">
        <f>IF(G165=4,AA165,"")</f>
        <v/>
      </c>
      <c r="BH165" s="151"/>
      <c r="BI165" s="152"/>
      <c r="BJ165" s="148"/>
      <c r="BK165" s="150">
        <f t="shared" si="297"/>
        <v>3</v>
      </c>
      <c r="BL165" s="150"/>
      <c r="BM165" s="150">
        <f t="shared" si="298"/>
        <v>0</v>
      </c>
      <c r="BN165" s="150"/>
      <c r="BO165" s="150">
        <f>IF(G165=5,AA165,"")</f>
        <v>3</v>
      </c>
      <c r="BP165" s="151"/>
      <c r="BQ165" s="152"/>
      <c r="BR165" s="148"/>
      <c r="BS165" s="150" t="str">
        <f t="shared" si="324"/>
        <v/>
      </c>
      <c r="BT165" s="150"/>
      <c r="BU165" s="150" t="str">
        <f t="shared" si="325"/>
        <v/>
      </c>
      <c r="BV165" s="150"/>
      <c r="BW165" s="150" t="str">
        <f t="shared" si="326"/>
        <v/>
      </c>
      <c r="BX165" s="151"/>
      <c r="BY165" s="152"/>
      <c r="BZ165" s="153"/>
      <c r="CA165" s="150" t="str">
        <f t="shared" si="327"/>
        <v/>
      </c>
      <c r="CB165" s="150"/>
      <c r="CC165" s="150" t="str">
        <f t="shared" si="328"/>
        <v/>
      </c>
      <c r="CD165" s="150"/>
      <c r="CE165" s="150" t="str">
        <f t="shared" si="329"/>
        <v/>
      </c>
      <c r="CF165" s="151"/>
      <c r="CG165" s="147"/>
      <c r="CH165" s="147"/>
      <c r="CI165" s="150" t="str">
        <f t="shared" si="330"/>
        <v/>
      </c>
      <c r="CJ165" s="150"/>
      <c r="CK165" s="150" t="str">
        <f t="shared" si="331"/>
        <v/>
      </c>
      <c r="CL165" s="150"/>
      <c r="CM165" s="150" t="str">
        <f t="shared" si="332"/>
        <v/>
      </c>
      <c r="CN165" s="151"/>
      <c r="CO165" s="147"/>
      <c r="EG165" s="135" t="s">
        <v>47</v>
      </c>
      <c r="EH165" s="154" t="str">
        <f t="shared" si="315"/>
        <v xml:space="preserve">
Constat de l'équilibre entre la garniture et le plat.
NR</v>
      </c>
    </row>
    <row r="166" spans="1:138" s="190" customFormat="1" ht="21" customHeight="1" x14ac:dyDescent="0.25">
      <c r="A166" s="144"/>
      <c r="B166" s="144" t="s">
        <v>58</v>
      </c>
      <c r="C166" s="328" t="s">
        <v>312</v>
      </c>
      <c r="D166" s="187" t="s">
        <v>335</v>
      </c>
      <c r="F166" s="137">
        <f>VLOOKUP(H166,Feuil1!A$1:B$5,2,0)</f>
        <v>0.35</v>
      </c>
      <c r="G166" s="144">
        <f>IF(H166="Information et Communication",1,IF(H166="Savoir-faire Savoir-être",2,IF(H166="Confort et hygiène",3,IF(H166="Qualité de la prestation",5,IF(H166="Développement Durable",4)))))</f>
        <v>2</v>
      </c>
      <c r="H166" s="292" t="s">
        <v>114</v>
      </c>
      <c r="I166" s="145" t="s">
        <v>326</v>
      </c>
      <c r="J166" s="146">
        <v>60</v>
      </c>
      <c r="K166" s="146">
        <f>IF(J166&lt;&gt;"",MAX(K$1:K165)+1,"")</f>
        <v>137</v>
      </c>
      <c r="L166" s="324" t="s">
        <v>339</v>
      </c>
      <c r="M166" s="344">
        <v>3</v>
      </c>
      <c r="N166" s="297" t="s">
        <v>0</v>
      </c>
      <c r="O166" s="298"/>
      <c r="P166" s="345" t="str">
        <f t="shared" si="314"/>
        <v/>
      </c>
      <c r="Q166" s="295"/>
      <c r="R166" s="361" t="s">
        <v>69</v>
      </c>
      <c r="S166" s="146"/>
      <c r="U166" s="148">
        <f>M166</f>
        <v>3</v>
      </c>
      <c r="V166" s="148">
        <f>IF(N166="OUI",1,IF(N166="NON",0,IF(N166="Non Mesuré","",0)))</f>
        <v>1</v>
      </c>
      <c r="W166" s="148">
        <f>IF(N166&lt;&gt;"Non Mesuré",U166*V166,"")</f>
        <v>3</v>
      </c>
      <c r="X166" s="148"/>
      <c r="Y166" s="148">
        <f>IF(N166="Non Mesuré",U166,0)</f>
        <v>0</v>
      </c>
      <c r="Z166" s="148"/>
      <c r="AA166" s="148">
        <f>U166-Y166</f>
        <v>3</v>
      </c>
      <c r="AB166" s="148"/>
      <c r="AC166" s="149"/>
      <c r="AD166" s="149"/>
      <c r="AE166" s="150" t="str">
        <f t="shared" si="299"/>
        <v/>
      </c>
      <c r="AF166" s="150"/>
      <c r="AG166" s="150" t="str">
        <f t="shared" si="300"/>
        <v/>
      </c>
      <c r="AH166" s="150"/>
      <c r="AI166" s="150" t="str">
        <f t="shared" si="301"/>
        <v/>
      </c>
      <c r="AJ166" s="151"/>
      <c r="AK166" s="152"/>
      <c r="AL166" s="150"/>
      <c r="AM166" s="150">
        <f t="shared" si="302"/>
        <v>3</v>
      </c>
      <c r="AN166" s="150"/>
      <c r="AO166" s="150">
        <f t="shared" si="303"/>
        <v>0</v>
      </c>
      <c r="AP166" s="150"/>
      <c r="AQ166" s="150">
        <f t="shared" si="304"/>
        <v>3</v>
      </c>
      <c r="AR166" s="151"/>
      <c r="AS166" s="152"/>
      <c r="AT166" s="150"/>
      <c r="AU166" s="150" t="str">
        <f t="shared" si="293"/>
        <v/>
      </c>
      <c r="AV166" s="150"/>
      <c r="AW166" s="150" t="str">
        <f t="shared" si="294"/>
        <v/>
      </c>
      <c r="AX166" s="150"/>
      <c r="AY166" s="150" t="str">
        <f>IF(G166=3,AA166,"")</f>
        <v/>
      </c>
      <c r="AZ166" s="151"/>
      <c r="BA166" s="152"/>
      <c r="BB166" s="150"/>
      <c r="BC166" s="150" t="str">
        <f t="shared" si="295"/>
        <v/>
      </c>
      <c r="BD166" s="150"/>
      <c r="BE166" s="150" t="str">
        <f t="shared" si="296"/>
        <v/>
      </c>
      <c r="BF166" s="150"/>
      <c r="BG166" s="150" t="str">
        <f>IF(G166=4,AA166,"")</f>
        <v/>
      </c>
      <c r="BH166" s="151"/>
      <c r="BI166" s="152"/>
      <c r="BJ166" s="148"/>
      <c r="BK166" s="150" t="str">
        <f t="shared" si="297"/>
        <v/>
      </c>
      <c r="BL166" s="150"/>
      <c r="BM166" s="150" t="str">
        <f t="shared" si="298"/>
        <v/>
      </c>
      <c r="BN166" s="150"/>
      <c r="BO166" s="150" t="str">
        <f>IF(G166=5,AA166,"")</f>
        <v/>
      </c>
      <c r="BP166" s="151"/>
      <c r="BQ166" s="152"/>
      <c r="BR166" s="148"/>
      <c r="BS166" s="150" t="str">
        <f t="shared" si="324"/>
        <v/>
      </c>
      <c r="BT166" s="150"/>
      <c r="BU166" s="150" t="str">
        <f t="shared" si="325"/>
        <v/>
      </c>
      <c r="BV166" s="150"/>
      <c r="BW166" s="150" t="str">
        <f t="shared" si="326"/>
        <v/>
      </c>
      <c r="BX166" s="151"/>
      <c r="BY166" s="152"/>
      <c r="BZ166" s="153"/>
      <c r="CA166" s="150" t="str">
        <f t="shared" si="327"/>
        <v/>
      </c>
      <c r="CB166" s="150"/>
      <c r="CC166" s="150" t="str">
        <f t="shared" si="328"/>
        <v/>
      </c>
      <c r="CD166" s="150"/>
      <c r="CE166" s="150" t="str">
        <f t="shared" si="329"/>
        <v/>
      </c>
      <c r="CF166" s="151"/>
      <c r="CG166" s="147"/>
      <c r="CH166" s="147"/>
      <c r="CI166" s="150" t="str">
        <f t="shared" si="330"/>
        <v/>
      </c>
      <c r="CJ166" s="150"/>
      <c r="CK166" s="150" t="str">
        <f t="shared" si="331"/>
        <v/>
      </c>
      <c r="CL166" s="150"/>
      <c r="CM166" s="150" t="str">
        <f t="shared" si="332"/>
        <v/>
      </c>
      <c r="CN166" s="151"/>
      <c r="CO166" s="147"/>
      <c r="EG166" s="135" t="s">
        <v>47</v>
      </c>
      <c r="EH166" s="154" t="str">
        <f t="shared" si="315"/>
        <v xml:space="preserve">
NR</v>
      </c>
    </row>
    <row r="167" spans="1:138" s="190" customFormat="1" ht="21" customHeight="1" x14ac:dyDescent="0.25">
      <c r="A167" s="144"/>
      <c r="B167" s="144" t="s">
        <v>58</v>
      </c>
      <c r="C167" s="328" t="s">
        <v>312</v>
      </c>
      <c r="D167" s="187" t="s">
        <v>335</v>
      </c>
      <c r="F167" s="137">
        <f>VLOOKUP(H167,Feuil1!A$1:B$5,2,0)</f>
        <v>0.2</v>
      </c>
      <c r="G167" s="144">
        <v>5</v>
      </c>
      <c r="H167" s="292" t="s">
        <v>158</v>
      </c>
      <c r="I167" s="145" t="s">
        <v>326</v>
      </c>
      <c r="J167" s="146">
        <v>60</v>
      </c>
      <c r="K167" s="146">
        <f>IF(J167&lt;&gt;"",MAX(K$1:K166)+1,"")</f>
        <v>138</v>
      </c>
      <c r="L167" s="365" t="s">
        <v>340</v>
      </c>
      <c r="M167" s="347">
        <v>3</v>
      </c>
      <c r="N167" s="348" t="s">
        <v>0</v>
      </c>
      <c r="O167" s="349"/>
      <c r="P167" s="350" t="str">
        <f t="shared" si="314"/>
        <v/>
      </c>
      <c r="Q167" s="346" t="s">
        <v>341</v>
      </c>
      <c r="R167" s="365" t="s">
        <v>69</v>
      </c>
      <c r="S167" s="146"/>
      <c r="U167" s="148">
        <f>M167</f>
        <v>3</v>
      </c>
      <c r="V167" s="148">
        <f>IF(N167="OUI",1,IF(N167="NON",0,IF(N167="Non Mesuré","",0)))</f>
        <v>1</v>
      </c>
      <c r="W167" s="148">
        <f>IF(N167&lt;&gt;"Non Mesuré",U167*V167,"")</f>
        <v>3</v>
      </c>
      <c r="X167" s="148"/>
      <c r="Y167" s="148">
        <f>IF(N167="Non Mesuré",U167,0)</f>
        <v>0</v>
      </c>
      <c r="Z167" s="148"/>
      <c r="AA167" s="148">
        <f>U167-Y167</f>
        <v>3</v>
      </c>
      <c r="AB167" s="120"/>
      <c r="AC167" s="185"/>
      <c r="AD167" s="185"/>
      <c r="AE167" s="150" t="str">
        <f t="shared" si="299"/>
        <v/>
      </c>
      <c r="AF167" s="150"/>
      <c r="AG167" s="150" t="str">
        <f t="shared" si="300"/>
        <v/>
      </c>
      <c r="AH167" s="150"/>
      <c r="AI167" s="150" t="str">
        <f t="shared" si="301"/>
        <v/>
      </c>
      <c r="AJ167" s="151"/>
      <c r="AK167" s="152"/>
      <c r="AL167" s="150"/>
      <c r="AM167" s="150" t="str">
        <f t="shared" si="302"/>
        <v/>
      </c>
      <c r="AN167" s="150"/>
      <c r="AO167" s="150" t="str">
        <f t="shared" si="303"/>
        <v/>
      </c>
      <c r="AP167" s="150"/>
      <c r="AQ167" s="150" t="str">
        <f t="shared" si="304"/>
        <v/>
      </c>
      <c r="AR167" s="151"/>
      <c r="AS167" s="152"/>
      <c r="AT167" s="150"/>
      <c r="AU167" s="150" t="str">
        <f t="shared" si="293"/>
        <v/>
      </c>
      <c r="AV167" s="150"/>
      <c r="AW167" s="150" t="str">
        <f t="shared" si="294"/>
        <v/>
      </c>
      <c r="AX167" s="150"/>
      <c r="AY167" s="150" t="str">
        <f>IF(G167=3,AA167,"")</f>
        <v/>
      </c>
      <c r="AZ167" s="151"/>
      <c r="BA167" s="152"/>
      <c r="BB167" s="150"/>
      <c r="BC167" s="150" t="str">
        <f t="shared" si="295"/>
        <v/>
      </c>
      <c r="BD167" s="150"/>
      <c r="BE167" s="150" t="str">
        <f t="shared" si="296"/>
        <v/>
      </c>
      <c r="BF167" s="150"/>
      <c r="BG167" s="150" t="str">
        <f>IF(G167=4,AA167,"")</f>
        <v/>
      </c>
      <c r="BH167" s="151"/>
      <c r="BI167" s="152"/>
      <c r="BJ167" s="148"/>
      <c r="BK167" s="150">
        <f t="shared" si="297"/>
        <v>3</v>
      </c>
      <c r="BL167" s="150"/>
      <c r="BM167" s="150">
        <f t="shared" si="298"/>
        <v>0</v>
      </c>
      <c r="BN167" s="150"/>
      <c r="BO167" s="150">
        <f>IF(G167=5,AA167,"")</f>
        <v>3</v>
      </c>
      <c r="BP167" s="151"/>
      <c r="BQ167" s="152"/>
      <c r="BR167" s="148"/>
      <c r="BS167" s="150" t="str">
        <f t="shared" si="324"/>
        <v/>
      </c>
      <c r="BT167" s="150"/>
      <c r="BU167" s="150" t="str">
        <f t="shared" si="325"/>
        <v/>
      </c>
      <c r="BV167" s="150"/>
      <c r="BW167" s="150" t="str">
        <f t="shared" si="326"/>
        <v/>
      </c>
      <c r="BX167" s="151"/>
      <c r="BY167" s="152"/>
      <c r="BZ167" s="153"/>
      <c r="CA167" s="150" t="str">
        <f t="shared" si="327"/>
        <v/>
      </c>
      <c r="CB167" s="150"/>
      <c r="CC167" s="150" t="str">
        <f t="shared" si="328"/>
        <v/>
      </c>
      <c r="CD167" s="150"/>
      <c r="CE167" s="150" t="str">
        <f t="shared" si="329"/>
        <v/>
      </c>
      <c r="CF167" s="151"/>
      <c r="CG167" s="147"/>
      <c r="CH167" s="147"/>
      <c r="CI167" s="150" t="str">
        <f t="shared" si="330"/>
        <v/>
      </c>
      <c r="CJ167" s="150"/>
      <c r="CK167" s="150" t="str">
        <f t="shared" si="331"/>
        <v/>
      </c>
      <c r="CL167" s="150"/>
      <c r="CM167" s="150" t="str">
        <f t="shared" si="332"/>
        <v/>
      </c>
      <c r="CN167" s="151"/>
      <c r="CO167" s="147"/>
      <c r="EG167" s="135" t="s">
        <v>47</v>
      </c>
      <c r="EH167" s="154" t="str">
        <f t="shared" si="315"/>
        <v xml:space="preserve">
Les saveurs sont identifiables.
NR</v>
      </c>
    </row>
    <row r="168" spans="1:138" s="141" customFormat="1" ht="18" customHeight="1" x14ac:dyDescent="0.25">
      <c r="A168" s="110"/>
      <c r="B168" s="110"/>
      <c r="C168" s="328" t="s">
        <v>312</v>
      </c>
      <c r="D168" s="187"/>
      <c r="F168" s="137" t="e">
        <f>VLOOKUP(H168,Feuil1!A$1:B$5,2,0)</f>
        <v>#N/A</v>
      </c>
      <c r="G168" s="110"/>
      <c r="H168" s="136"/>
      <c r="I168" s="186"/>
      <c r="J168" s="157"/>
      <c r="K168" s="146" t="str">
        <f>IF(J168&lt;&gt;"",MAX(K$1:K167)+1,"")</f>
        <v/>
      </c>
      <c r="L168" s="187" t="s">
        <v>342</v>
      </c>
      <c r="M168" s="139"/>
      <c r="N168" s="283"/>
      <c r="O168" s="282"/>
      <c r="P168" s="329" t="str">
        <f t="shared" si="314"/>
        <v/>
      </c>
      <c r="Q168" s="188"/>
      <c r="R168" s="188"/>
      <c r="S168" s="157"/>
      <c r="U168" s="158"/>
      <c r="V168" s="158"/>
      <c r="W168" s="158"/>
      <c r="X168" s="158"/>
      <c r="Y168" s="158"/>
      <c r="Z168" s="158"/>
      <c r="AA168" s="158"/>
      <c r="AB168" s="158"/>
      <c r="AC168" s="160"/>
      <c r="AD168" s="160"/>
      <c r="AE168" s="150" t="str">
        <f t="shared" si="299"/>
        <v/>
      </c>
      <c r="AF168" s="150"/>
      <c r="AG168" s="150" t="str">
        <f t="shared" si="300"/>
        <v/>
      </c>
      <c r="AH168" s="150"/>
      <c r="AI168" s="150" t="str">
        <f t="shared" si="301"/>
        <v/>
      </c>
      <c r="AJ168" s="162"/>
      <c r="AK168" s="163"/>
      <c r="AL168" s="161"/>
      <c r="AM168" s="150" t="str">
        <f t="shared" si="302"/>
        <v/>
      </c>
      <c r="AN168" s="150"/>
      <c r="AO168" s="150" t="str">
        <f t="shared" si="303"/>
        <v/>
      </c>
      <c r="AP168" s="150"/>
      <c r="AQ168" s="150" t="str">
        <f t="shared" si="304"/>
        <v/>
      </c>
      <c r="AR168" s="162"/>
      <c r="AS168" s="163"/>
      <c r="AT168" s="161"/>
      <c r="AU168" s="150" t="str">
        <f t="shared" si="293"/>
        <v/>
      </c>
      <c r="AV168" s="150"/>
      <c r="AW168" s="150" t="str">
        <f t="shared" si="294"/>
        <v/>
      </c>
      <c r="AX168" s="150"/>
      <c r="AY168" s="161"/>
      <c r="AZ168" s="162"/>
      <c r="BA168" s="163"/>
      <c r="BB168" s="161"/>
      <c r="BC168" s="150" t="str">
        <f t="shared" si="295"/>
        <v/>
      </c>
      <c r="BD168" s="150"/>
      <c r="BE168" s="150" t="str">
        <f t="shared" si="296"/>
        <v/>
      </c>
      <c r="BF168" s="150"/>
      <c r="BG168" s="161"/>
      <c r="BH168" s="162"/>
      <c r="BI168" s="163"/>
      <c r="BJ168" s="158"/>
      <c r="BK168" s="150" t="str">
        <f t="shared" si="297"/>
        <v/>
      </c>
      <c r="BL168" s="150"/>
      <c r="BM168" s="150" t="str">
        <f t="shared" si="298"/>
        <v/>
      </c>
      <c r="BN168" s="150"/>
      <c r="BO168" s="161"/>
      <c r="BP168" s="162"/>
      <c r="BQ168" s="163"/>
      <c r="BR168" s="158"/>
      <c r="BS168" s="161" t="str">
        <f t="shared" si="324"/>
        <v/>
      </c>
      <c r="BT168" s="161"/>
      <c r="BU168" s="161" t="str">
        <f t="shared" si="325"/>
        <v/>
      </c>
      <c r="BV168" s="161"/>
      <c r="BW168" s="161" t="str">
        <f t="shared" si="326"/>
        <v/>
      </c>
      <c r="BX168" s="162"/>
      <c r="BY168" s="163"/>
      <c r="BZ168" s="164"/>
      <c r="CA168" s="161" t="str">
        <f t="shared" si="327"/>
        <v/>
      </c>
      <c r="CB168" s="161"/>
      <c r="CC168" s="161" t="str">
        <f t="shared" si="328"/>
        <v/>
      </c>
      <c r="CD168" s="161"/>
      <c r="CE168" s="161" t="str">
        <f t="shared" si="329"/>
        <v/>
      </c>
      <c r="CF168" s="162"/>
      <c r="CG168" s="165"/>
      <c r="CH168" s="165"/>
      <c r="CI168" s="161" t="str">
        <f t="shared" si="330"/>
        <v/>
      </c>
      <c r="CJ168" s="161"/>
      <c r="CK168" s="161" t="str">
        <f t="shared" si="331"/>
        <v/>
      </c>
      <c r="CL168" s="161"/>
      <c r="CM168" s="161" t="str">
        <f t="shared" si="332"/>
        <v/>
      </c>
      <c r="CN168" s="162"/>
      <c r="CO168" s="165"/>
      <c r="EG168" s="135" t="s">
        <v>47</v>
      </c>
      <c r="EH168" s="154" t="str">
        <f t="shared" si="315"/>
        <v xml:space="preserve">
</v>
      </c>
    </row>
    <row r="169" spans="1:138" s="190" customFormat="1" ht="20.25" customHeight="1" x14ac:dyDescent="0.25">
      <c r="A169" s="144"/>
      <c r="B169" s="144" t="s">
        <v>58</v>
      </c>
      <c r="C169" s="328" t="s">
        <v>312</v>
      </c>
      <c r="D169" s="187" t="s">
        <v>342</v>
      </c>
      <c r="F169" s="137">
        <f>VLOOKUP(H169,Feuil1!A$1:B$5,2,0)</f>
        <v>0.2</v>
      </c>
      <c r="G169" s="144">
        <f>IF(H169="Information et Communication",1,IF(H169="Savoir-faire Savoir-être",2,IF(H169="Confort et hygiène",3,IF(H169="Qualité de la prestation",5,IF(H169="Développement Durable",4)))))</f>
        <v>5</v>
      </c>
      <c r="H169" s="292" t="s">
        <v>158</v>
      </c>
      <c r="I169" s="145" t="s">
        <v>326</v>
      </c>
      <c r="J169" s="146">
        <v>60</v>
      </c>
      <c r="K169" s="146">
        <f>IF(J169&lt;&gt;"",MAX(K$1:K168)+1,"")</f>
        <v>139</v>
      </c>
      <c r="L169" s="364" t="s">
        <v>343</v>
      </c>
      <c r="M169" s="340">
        <v>3</v>
      </c>
      <c r="N169" s="341" t="s">
        <v>0</v>
      </c>
      <c r="O169" s="342"/>
      <c r="P169" s="343" t="str">
        <f t="shared" si="314"/>
        <v/>
      </c>
      <c r="Q169" s="339"/>
      <c r="R169" s="363" t="s">
        <v>69</v>
      </c>
      <c r="S169" s="146"/>
      <c r="U169" s="148">
        <f>M169</f>
        <v>3</v>
      </c>
      <c r="V169" s="148">
        <f>IF(N169="OUI",1,IF(N169="NON",0,IF(N169="Non Mesuré","",0)))</f>
        <v>1</v>
      </c>
      <c r="W169" s="148">
        <f>IF(N169&lt;&gt;"Non Mesuré",U169*V169,"")</f>
        <v>3</v>
      </c>
      <c r="X169" s="148"/>
      <c r="Y169" s="148">
        <f>IF(N169="Non Mesuré",U169,0)</f>
        <v>0</v>
      </c>
      <c r="Z169" s="148"/>
      <c r="AA169" s="148">
        <f>U169-Y169</f>
        <v>3</v>
      </c>
      <c r="AB169" s="148"/>
      <c r="AC169" s="149"/>
      <c r="AD169" s="149"/>
      <c r="AE169" s="150" t="str">
        <f t="shared" si="299"/>
        <v/>
      </c>
      <c r="AF169" s="150"/>
      <c r="AG169" s="150" t="str">
        <f t="shared" si="300"/>
        <v/>
      </c>
      <c r="AH169" s="150"/>
      <c r="AI169" s="150" t="str">
        <f t="shared" si="301"/>
        <v/>
      </c>
      <c r="AJ169" s="151"/>
      <c r="AK169" s="152"/>
      <c r="AL169" s="150"/>
      <c r="AM169" s="150" t="str">
        <f t="shared" si="302"/>
        <v/>
      </c>
      <c r="AN169" s="150"/>
      <c r="AO169" s="150" t="str">
        <f t="shared" si="303"/>
        <v/>
      </c>
      <c r="AP169" s="150"/>
      <c r="AQ169" s="150" t="str">
        <f t="shared" si="304"/>
        <v/>
      </c>
      <c r="AR169" s="151"/>
      <c r="AS169" s="152"/>
      <c r="AT169" s="150"/>
      <c r="AU169" s="150" t="str">
        <f t="shared" si="293"/>
        <v/>
      </c>
      <c r="AV169" s="150"/>
      <c r="AW169" s="150" t="str">
        <f t="shared" si="294"/>
        <v/>
      </c>
      <c r="AX169" s="150"/>
      <c r="AY169" s="150" t="str">
        <f>IF(G169=3,AA169,"")</f>
        <v/>
      </c>
      <c r="AZ169" s="151"/>
      <c r="BA169" s="152"/>
      <c r="BB169" s="150"/>
      <c r="BC169" s="150" t="str">
        <f t="shared" si="295"/>
        <v/>
      </c>
      <c r="BD169" s="150"/>
      <c r="BE169" s="150" t="str">
        <f t="shared" si="296"/>
        <v/>
      </c>
      <c r="BF169" s="150"/>
      <c r="BG169" s="150" t="str">
        <f>IF(G169=4,AA169,"")</f>
        <v/>
      </c>
      <c r="BH169" s="151"/>
      <c r="BI169" s="152"/>
      <c r="BJ169" s="148"/>
      <c r="BK169" s="150">
        <f t="shared" si="297"/>
        <v>3</v>
      </c>
      <c r="BL169" s="150"/>
      <c r="BM169" s="150">
        <f t="shared" si="298"/>
        <v>0</v>
      </c>
      <c r="BN169" s="150"/>
      <c r="BO169" s="150">
        <f>IF(G169=5,AA169,"")</f>
        <v>3</v>
      </c>
      <c r="BP169" s="151"/>
      <c r="BQ169" s="152"/>
      <c r="BR169" s="148"/>
      <c r="BS169" s="150" t="str">
        <f t="shared" si="324"/>
        <v/>
      </c>
      <c r="BT169" s="150"/>
      <c r="BU169" s="150" t="str">
        <f t="shared" si="325"/>
        <v/>
      </c>
      <c r="BV169" s="150"/>
      <c r="BW169" s="150" t="str">
        <f t="shared" si="326"/>
        <v/>
      </c>
      <c r="BX169" s="151"/>
      <c r="BY169" s="152"/>
      <c r="BZ169" s="153"/>
      <c r="CA169" s="150" t="str">
        <f t="shared" si="327"/>
        <v/>
      </c>
      <c r="CB169" s="150"/>
      <c r="CC169" s="150" t="str">
        <f t="shared" si="328"/>
        <v/>
      </c>
      <c r="CD169" s="150"/>
      <c r="CE169" s="150" t="str">
        <f t="shared" si="329"/>
        <v/>
      </c>
      <c r="CF169" s="151"/>
      <c r="CG169" s="147"/>
      <c r="CH169" s="147"/>
      <c r="CI169" s="150" t="str">
        <f t="shared" si="330"/>
        <v/>
      </c>
      <c r="CJ169" s="150"/>
      <c r="CK169" s="150" t="str">
        <f t="shared" si="331"/>
        <v/>
      </c>
      <c r="CL169" s="150"/>
      <c r="CM169" s="150" t="str">
        <f t="shared" si="332"/>
        <v/>
      </c>
      <c r="CN169" s="151"/>
      <c r="CO169" s="147"/>
      <c r="EG169" s="135" t="s">
        <v>47</v>
      </c>
      <c r="EH169" s="154" t="str">
        <f t="shared" si="315"/>
        <v xml:space="preserve">
NR</v>
      </c>
    </row>
    <row r="170" spans="1:138" s="190" customFormat="1" ht="20.25" customHeight="1" x14ac:dyDescent="0.25">
      <c r="A170" s="144"/>
      <c r="B170" s="144" t="s">
        <v>58</v>
      </c>
      <c r="C170" s="328" t="s">
        <v>312</v>
      </c>
      <c r="D170" s="187" t="s">
        <v>342</v>
      </c>
      <c r="F170" s="137">
        <f>VLOOKUP(H170,Feuil1!A$1:B$5,2,0)</f>
        <v>0.2</v>
      </c>
      <c r="G170" s="144">
        <v>5</v>
      </c>
      <c r="H170" s="292" t="s">
        <v>158</v>
      </c>
      <c r="I170" s="145" t="s">
        <v>326</v>
      </c>
      <c r="J170" s="146">
        <v>60</v>
      </c>
      <c r="K170" s="146">
        <f>IF(J170&lt;&gt;"",MAX(K$1:K169)+1,"")</f>
        <v>140</v>
      </c>
      <c r="L170" s="324" t="s">
        <v>344</v>
      </c>
      <c r="M170" s="344">
        <v>3</v>
      </c>
      <c r="N170" s="297" t="s">
        <v>0</v>
      </c>
      <c r="O170" s="298"/>
      <c r="P170" s="345" t="str">
        <f t="shared" si="314"/>
        <v/>
      </c>
      <c r="Q170" s="295" t="s">
        <v>345</v>
      </c>
      <c r="R170" s="324" t="s">
        <v>69</v>
      </c>
      <c r="S170" s="146"/>
      <c r="U170" s="148">
        <f>M170</f>
        <v>3</v>
      </c>
      <c r="V170" s="148">
        <f>IF(N170="OUI",1,IF(N170="NON",0,IF(N170="Non Mesuré","",0)))</f>
        <v>1</v>
      </c>
      <c r="W170" s="148">
        <f>IF(N170&lt;&gt;"Non Mesuré",U170*V170,"")</f>
        <v>3</v>
      </c>
      <c r="X170" s="148"/>
      <c r="Y170" s="148">
        <f>IF(N170="Non Mesuré",U170,0)</f>
        <v>0</v>
      </c>
      <c r="Z170" s="148"/>
      <c r="AA170" s="148">
        <f>U170-Y170</f>
        <v>3</v>
      </c>
      <c r="AB170" s="148"/>
      <c r="AC170" s="149"/>
      <c r="AD170" s="149"/>
      <c r="AE170" s="150" t="str">
        <f t="shared" si="299"/>
        <v/>
      </c>
      <c r="AF170" s="150"/>
      <c r="AG170" s="150" t="str">
        <f t="shared" si="300"/>
        <v/>
      </c>
      <c r="AH170" s="150"/>
      <c r="AI170" s="150" t="str">
        <f t="shared" si="301"/>
        <v/>
      </c>
      <c r="AJ170" s="151"/>
      <c r="AK170" s="152"/>
      <c r="AL170" s="150"/>
      <c r="AM170" s="150" t="str">
        <f t="shared" si="302"/>
        <v/>
      </c>
      <c r="AN170" s="150"/>
      <c r="AO170" s="150" t="str">
        <f t="shared" si="303"/>
        <v/>
      </c>
      <c r="AP170" s="150"/>
      <c r="AQ170" s="150" t="str">
        <f t="shared" si="304"/>
        <v/>
      </c>
      <c r="AR170" s="151"/>
      <c r="AS170" s="152"/>
      <c r="AT170" s="150"/>
      <c r="AU170" s="150" t="str">
        <f t="shared" si="293"/>
        <v/>
      </c>
      <c r="AV170" s="150"/>
      <c r="AW170" s="150" t="str">
        <f t="shared" si="294"/>
        <v/>
      </c>
      <c r="AX170" s="150"/>
      <c r="AY170" s="150" t="str">
        <f>IF(G170=3,AA170,"")</f>
        <v/>
      </c>
      <c r="AZ170" s="151"/>
      <c r="BA170" s="152"/>
      <c r="BB170" s="150"/>
      <c r="BC170" s="150" t="str">
        <f t="shared" si="295"/>
        <v/>
      </c>
      <c r="BD170" s="150"/>
      <c r="BE170" s="150" t="str">
        <f t="shared" si="296"/>
        <v/>
      </c>
      <c r="BF170" s="150"/>
      <c r="BG170" s="150" t="str">
        <f>IF(G170=4,AA170,"")</f>
        <v/>
      </c>
      <c r="BH170" s="151"/>
      <c r="BI170" s="152"/>
      <c r="BJ170" s="148"/>
      <c r="BK170" s="150">
        <f t="shared" si="297"/>
        <v>3</v>
      </c>
      <c r="BL170" s="150"/>
      <c r="BM170" s="150">
        <f t="shared" si="298"/>
        <v>0</v>
      </c>
      <c r="BN170" s="150"/>
      <c r="BO170" s="150">
        <f>IF(G170=5,AA170,"")</f>
        <v>3</v>
      </c>
      <c r="BP170" s="151"/>
      <c r="BQ170" s="152"/>
      <c r="BR170" s="148"/>
      <c r="BS170" s="150" t="str">
        <f t="shared" si="324"/>
        <v/>
      </c>
      <c r="BT170" s="150"/>
      <c r="BU170" s="150" t="str">
        <f t="shared" si="325"/>
        <v/>
      </c>
      <c r="BV170" s="150"/>
      <c r="BW170" s="150" t="str">
        <f t="shared" si="326"/>
        <v/>
      </c>
      <c r="BX170" s="151"/>
      <c r="BY170" s="152"/>
      <c r="BZ170" s="153"/>
      <c r="CA170" s="150" t="str">
        <f t="shared" si="327"/>
        <v/>
      </c>
      <c r="CB170" s="150"/>
      <c r="CC170" s="150" t="str">
        <f t="shared" si="328"/>
        <v/>
      </c>
      <c r="CD170" s="150"/>
      <c r="CE170" s="150" t="str">
        <f t="shared" si="329"/>
        <v/>
      </c>
      <c r="CF170" s="151"/>
      <c r="CG170" s="147"/>
      <c r="CH170" s="147"/>
      <c r="CI170" s="150" t="str">
        <f t="shared" si="330"/>
        <v/>
      </c>
      <c r="CJ170" s="150"/>
      <c r="CK170" s="150" t="str">
        <f t="shared" si="331"/>
        <v/>
      </c>
      <c r="CL170" s="150"/>
      <c r="CM170" s="150" t="str">
        <f t="shared" si="332"/>
        <v/>
      </c>
      <c r="CN170" s="151"/>
      <c r="CO170" s="147"/>
      <c r="EG170" s="135" t="s">
        <v>47</v>
      </c>
      <c r="EH170" s="154" t="str">
        <f t="shared" si="315"/>
        <v xml:space="preserve">
Constat de l'équilibre entre la garniture et le dessert.
NR</v>
      </c>
    </row>
    <row r="171" spans="1:138" s="190" customFormat="1" ht="20.25" customHeight="1" x14ac:dyDescent="0.25">
      <c r="A171" s="144"/>
      <c r="B171" s="144" t="s">
        <v>58</v>
      </c>
      <c r="C171" s="328" t="s">
        <v>312</v>
      </c>
      <c r="D171" s="187" t="s">
        <v>342</v>
      </c>
      <c r="F171" s="137">
        <f>VLOOKUP(H171,Feuil1!A$1:B$5,2,0)</f>
        <v>0.35</v>
      </c>
      <c r="G171" s="144">
        <f>IF(H171="Information et Communication",1,IF(H171="Savoir-faire Savoir-être",2,IF(H171="Confort et hygiène",3,IF(H171="Qualité de la prestation",5,IF(H171="Développement Durable",4)))))</f>
        <v>2</v>
      </c>
      <c r="H171" s="292" t="s">
        <v>114</v>
      </c>
      <c r="I171" s="145" t="s">
        <v>326</v>
      </c>
      <c r="J171" s="146">
        <v>60</v>
      </c>
      <c r="K171" s="146">
        <f>IF(J171&lt;&gt;"",MAX(K$1:K170)+1,"")</f>
        <v>141</v>
      </c>
      <c r="L171" s="324" t="s">
        <v>346</v>
      </c>
      <c r="M171" s="344">
        <v>3</v>
      </c>
      <c r="N171" s="297" t="s">
        <v>0</v>
      </c>
      <c r="O171" s="298"/>
      <c r="P171" s="345" t="str">
        <f t="shared" si="314"/>
        <v/>
      </c>
      <c r="Q171" s="295"/>
      <c r="R171" s="324" t="s">
        <v>69</v>
      </c>
      <c r="S171" s="146"/>
      <c r="U171" s="148">
        <f>M171</f>
        <v>3</v>
      </c>
      <c r="V171" s="148">
        <f>IF(N171="OUI",1,IF(N171="NON",0,IF(N171="Non Mesuré","",0)))</f>
        <v>1</v>
      </c>
      <c r="W171" s="148">
        <f>IF(N171&lt;&gt;"Non Mesuré",U171*V171,"")</f>
        <v>3</v>
      </c>
      <c r="X171" s="148"/>
      <c r="Y171" s="148">
        <f>IF(N171="Non Mesuré",U171,0)</f>
        <v>0</v>
      </c>
      <c r="Z171" s="148"/>
      <c r="AA171" s="148">
        <f>U171-Y171</f>
        <v>3</v>
      </c>
      <c r="AB171" s="148"/>
      <c r="AC171" s="149"/>
      <c r="AD171" s="149"/>
      <c r="AE171" s="150" t="str">
        <f t="shared" si="299"/>
        <v/>
      </c>
      <c r="AF171" s="150"/>
      <c r="AG171" s="150" t="str">
        <f t="shared" si="300"/>
        <v/>
      </c>
      <c r="AH171" s="150"/>
      <c r="AI171" s="150" t="str">
        <f t="shared" si="301"/>
        <v/>
      </c>
      <c r="AJ171" s="151"/>
      <c r="AK171" s="152"/>
      <c r="AL171" s="150"/>
      <c r="AM171" s="150">
        <f t="shared" si="302"/>
        <v>3</v>
      </c>
      <c r="AN171" s="150"/>
      <c r="AO171" s="150">
        <f t="shared" si="303"/>
        <v>0</v>
      </c>
      <c r="AP171" s="150"/>
      <c r="AQ171" s="150">
        <f t="shared" si="304"/>
        <v>3</v>
      </c>
      <c r="AR171" s="151"/>
      <c r="AS171" s="152"/>
      <c r="AT171" s="150"/>
      <c r="AU171" s="150" t="str">
        <f t="shared" si="293"/>
        <v/>
      </c>
      <c r="AV171" s="150"/>
      <c r="AW171" s="150" t="str">
        <f t="shared" si="294"/>
        <v/>
      </c>
      <c r="AX171" s="150"/>
      <c r="AY171" s="150" t="str">
        <f>IF(G171=3,AA171,"")</f>
        <v/>
      </c>
      <c r="AZ171" s="151"/>
      <c r="BA171" s="152"/>
      <c r="BB171" s="150"/>
      <c r="BC171" s="150" t="str">
        <f t="shared" si="295"/>
        <v/>
      </c>
      <c r="BD171" s="150"/>
      <c r="BE171" s="150" t="str">
        <f t="shared" si="296"/>
        <v/>
      </c>
      <c r="BF171" s="150"/>
      <c r="BG171" s="150" t="str">
        <f>IF(G171=4,AA171,"")</f>
        <v/>
      </c>
      <c r="BH171" s="151"/>
      <c r="BI171" s="152"/>
      <c r="BJ171" s="148"/>
      <c r="BK171" s="150" t="str">
        <f t="shared" si="297"/>
        <v/>
      </c>
      <c r="BL171" s="150"/>
      <c r="BM171" s="150" t="str">
        <f t="shared" si="298"/>
        <v/>
      </c>
      <c r="BN171" s="150"/>
      <c r="BO171" s="150" t="str">
        <f>IF(G171=5,AA171,"")</f>
        <v/>
      </c>
      <c r="BP171" s="151"/>
      <c r="BQ171" s="152"/>
      <c r="BR171" s="148"/>
      <c r="BS171" s="150" t="str">
        <f t="shared" si="324"/>
        <v/>
      </c>
      <c r="BT171" s="150"/>
      <c r="BU171" s="150" t="str">
        <f t="shared" si="325"/>
        <v/>
      </c>
      <c r="BV171" s="150"/>
      <c r="BW171" s="150" t="str">
        <f t="shared" si="326"/>
        <v/>
      </c>
      <c r="BX171" s="151"/>
      <c r="BY171" s="152"/>
      <c r="BZ171" s="153"/>
      <c r="CA171" s="150" t="str">
        <f t="shared" si="327"/>
        <v/>
      </c>
      <c r="CB171" s="150"/>
      <c r="CC171" s="150" t="str">
        <f t="shared" si="328"/>
        <v/>
      </c>
      <c r="CD171" s="150"/>
      <c r="CE171" s="150" t="str">
        <f t="shared" si="329"/>
        <v/>
      </c>
      <c r="CF171" s="151"/>
      <c r="CG171" s="147"/>
      <c r="CH171" s="147"/>
      <c r="CI171" s="150" t="str">
        <f t="shared" si="330"/>
        <v/>
      </c>
      <c r="CJ171" s="150"/>
      <c r="CK171" s="150" t="str">
        <f t="shared" si="331"/>
        <v/>
      </c>
      <c r="CL171" s="150"/>
      <c r="CM171" s="150" t="str">
        <f t="shared" si="332"/>
        <v/>
      </c>
      <c r="CN171" s="151"/>
      <c r="CO171" s="147"/>
      <c r="EG171" s="135" t="s">
        <v>47</v>
      </c>
      <c r="EH171" s="154" t="str">
        <f t="shared" si="315"/>
        <v xml:space="preserve">
NR</v>
      </c>
    </row>
    <row r="172" spans="1:138" s="190" customFormat="1" ht="21.75" customHeight="1" x14ac:dyDescent="0.25">
      <c r="A172" s="144"/>
      <c r="B172" s="144" t="s">
        <v>58</v>
      </c>
      <c r="C172" s="328" t="s">
        <v>312</v>
      </c>
      <c r="D172" s="187" t="s">
        <v>342</v>
      </c>
      <c r="F172" s="137">
        <f>VLOOKUP(H172,Feuil1!A$1:B$5,2,0)</f>
        <v>0.2</v>
      </c>
      <c r="G172" s="144">
        <v>5</v>
      </c>
      <c r="H172" s="292" t="s">
        <v>158</v>
      </c>
      <c r="I172" s="145" t="s">
        <v>326</v>
      </c>
      <c r="J172" s="146">
        <v>60</v>
      </c>
      <c r="K172" s="146">
        <f>IF(J172&lt;&gt;"",MAX(K$1:K171)+1,"")</f>
        <v>142</v>
      </c>
      <c r="L172" s="365" t="s">
        <v>347</v>
      </c>
      <c r="M172" s="347">
        <v>3</v>
      </c>
      <c r="N172" s="348" t="s">
        <v>0</v>
      </c>
      <c r="O172" s="349"/>
      <c r="P172" s="350" t="str">
        <f t="shared" si="314"/>
        <v/>
      </c>
      <c r="Q172" s="346" t="s">
        <v>341</v>
      </c>
      <c r="R172" s="365" t="s">
        <v>69</v>
      </c>
      <c r="S172" s="146"/>
      <c r="U172" s="148">
        <f>M172</f>
        <v>3</v>
      </c>
      <c r="V172" s="148">
        <f>IF(N172="OUI",1,IF(N172="NON",0,IF(N172="Non Mesuré","",0)))</f>
        <v>1</v>
      </c>
      <c r="W172" s="148">
        <f>IF(N172&lt;&gt;"Non Mesuré",U172*V172,"")</f>
        <v>3</v>
      </c>
      <c r="X172" s="148"/>
      <c r="Y172" s="148">
        <f>IF(N172="Non Mesuré",U172,0)</f>
        <v>0</v>
      </c>
      <c r="Z172" s="148"/>
      <c r="AA172" s="148">
        <f>U172-Y172</f>
        <v>3</v>
      </c>
      <c r="AB172" s="120"/>
      <c r="AC172" s="185"/>
      <c r="AD172" s="185"/>
      <c r="AE172" s="150" t="str">
        <f t="shared" si="299"/>
        <v/>
      </c>
      <c r="AF172" s="150"/>
      <c r="AG172" s="150" t="str">
        <f t="shared" si="300"/>
        <v/>
      </c>
      <c r="AH172" s="150"/>
      <c r="AI172" s="150" t="str">
        <f t="shared" si="301"/>
        <v/>
      </c>
      <c r="AJ172" s="151"/>
      <c r="AK172" s="152"/>
      <c r="AL172" s="150"/>
      <c r="AM172" s="150" t="str">
        <f t="shared" si="302"/>
        <v/>
      </c>
      <c r="AN172" s="150"/>
      <c r="AO172" s="150" t="str">
        <f t="shared" si="303"/>
        <v/>
      </c>
      <c r="AP172" s="150"/>
      <c r="AQ172" s="150" t="str">
        <f t="shared" si="304"/>
        <v/>
      </c>
      <c r="AR172" s="151"/>
      <c r="AS172" s="152"/>
      <c r="AT172" s="150"/>
      <c r="AU172" s="150" t="str">
        <f t="shared" si="293"/>
        <v/>
      </c>
      <c r="AV172" s="150"/>
      <c r="AW172" s="150" t="str">
        <f t="shared" si="294"/>
        <v/>
      </c>
      <c r="AX172" s="150"/>
      <c r="AY172" s="150" t="str">
        <f>IF(G172=3,AA172,"")</f>
        <v/>
      </c>
      <c r="AZ172" s="151"/>
      <c r="BA172" s="152"/>
      <c r="BB172" s="150"/>
      <c r="BC172" s="150" t="str">
        <f t="shared" si="295"/>
        <v/>
      </c>
      <c r="BD172" s="150"/>
      <c r="BE172" s="150" t="str">
        <f t="shared" si="296"/>
        <v/>
      </c>
      <c r="BF172" s="150"/>
      <c r="BG172" s="150" t="str">
        <f>IF(G172=4,AA172,"")</f>
        <v/>
      </c>
      <c r="BH172" s="151"/>
      <c r="BI172" s="152"/>
      <c r="BJ172" s="148"/>
      <c r="BK172" s="150">
        <f t="shared" si="297"/>
        <v>3</v>
      </c>
      <c r="BL172" s="150"/>
      <c r="BM172" s="150">
        <f t="shared" si="298"/>
        <v>0</v>
      </c>
      <c r="BN172" s="150"/>
      <c r="BO172" s="150">
        <f>IF(G172=5,AA172,"")</f>
        <v>3</v>
      </c>
      <c r="BP172" s="151"/>
      <c r="BQ172" s="152"/>
      <c r="BR172" s="148"/>
      <c r="BS172" s="150" t="str">
        <f t="shared" si="324"/>
        <v/>
      </c>
      <c r="BT172" s="150"/>
      <c r="BU172" s="150" t="str">
        <f t="shared" si="325"/>
        <v/>
      </c>
      <c r="BV172" s="150"/>
      <c r="BW172" s="150" t="str">
        <f t="shared" si="326"/>
        <v/>
      </c>
      <c r="BX172" s="151"/>
      <c r="BY172" s="152"/>
      <c r="BZ172" s="153"/>
      <c r="CA172" s="150" t="str">
        <f t="shared" si="327"/>
        <v/>
      </c>
      <c r="CB172" s="150"/>
      <c r="CC172" s="150" t="str">
        <f t="shared" si="328"/>
        <v/>
      </c>
      <c r="CD172" s="150"/>
      <c r="CE172" s="150" t="str">
        <f t="shared" si="329"/>
        <v/>
      </c>
      <c r="CF172" s="151"/>
      <c r="CG172" s="147"/>
      <c r="CH172" s="147"/>
      <c r="CI172" s="150" t="str">
        <f t="shared" si="330"/>
        <v/>
      </c>
      <c r="CJ172" s="150"/>
      <c r="CK172" s="150" t="str">
        <f t="shared" si="331"/>
        <v/>
      </c>
      <c r="CL172" s="150"/>
      <c r="CM172" s="150" t="str">
        <f t="shared" si="332"/>
        <v/>
      </c>
      <c r="CN172" s="151"/>
      <c r="CO172" s="147"/>
      <c r="EG172" s="135" t="s">
        <v>47</v>
      </c>
      <c r="EH172" s="154" t="str">
        <f t="shared" si="315"/>
        <v xml:space="preserve">
Les saveurs sont identifiables.
NR</v>
      </c>
    </row>
    <row r="173" spans="1:138" s="141" customFormat="1" ht="18" customHeight="1" x14ac:dyDescent="0.25">
      <c r="A173" s="110"/>
      <c r="B173" s="110"/>
      <c r="C173" s="328" t="s">
        <v>312</v>
      </c>
      <c r="D173" s="113"/>
      <c r="F173" s="137" t="e">
        <f>VLOOKUP(H173,Feuil1!A$1:B$5,2,0)</f>
        <v>#N/A</v>
      </c>
      <c r="G173" s="110"/>
      <c r="H173" s="136"/>
      <c r="I173" s="186"/>
      <c r="J173" s="157"/>
      <c r="K173" s="146" t="str">
        <f>IF(J173&lt;&gt;"",MAX(K$1:K172)+1,"")</f>
        <v/>
      </c>
      <c r="L173" s="187" t="s">
        <v>348</v>
      </c>
      <c r="M173" s="139"/>
      <c r="N173" s="283"/>
      <c r="O173" s="282"/>
      <c r="P173" s="329" t="str">
        <f t="shared" si="314"/>
        <v/>
      </c>
      <c r="Q173" s="188"/>
      <c r="R173" s="188"/>
      <c r="S173" s="157"/>
      <c r="U173" s="158"/>
      <c r="V173" s="158"/>
      <c r="W173" s="158"/>
      <c r="X173" s="158"/>
      <c r="Y173" s="158"/>
      <c r="Z173" s="158"/>
      <c r="AA173" s="158"/>
      <c r="AB173" s="158"/>
      <c r="AC173" s="160"/>
      <c r="AD173" s="160"/>
      <c r="AE173" s="150" t="str">
        <f t="shared" si="299"/>
        <v/>
      </c>
      <c r="AF173" s="150"/>
      <c r="AG173" s="150" t="str">
        <f t="shared" si="300"/>
        <v/>
      </c>
      <c r="AH173" s="150"/>
      <c r="AI173" s="150" t="str">
        <f t="shared" si="301"/>
        <v/>
      </c>
      <c r="AJ173" s="162"/>
      <c r="AK173" s="163"/>
      <c r="AL173" s="161"/>
      <c r="AM173" s="150" t="str">
        <f t="shared" si="302"/>
        <v/>
      </c>
      <c r="AN173" s="150"/>
      <c r="AO173" s="150" t="str">
        <f t="shared" si="303"/>
        <v/>
      </c>
      <c r="AP173" s="150"/>
      <c r="AQ173" s="150" t="str">
        <f t="shared" si="304"/>
        <v/>
      </c>
      <c r="AR173" s="162"/>
      <c r="AS173" s="163"/>
      <c r="AT173" s="161"/>
      <c r="AU173" s="150" t="str">
        <f t="shared" si="293"/>
        <v/>
      </c>
      <c r="AV173" s="150"/>
      <c r="AW173" s="150" t="str">
        <f t="shared" si="294"/>
        <v/>
      </c>
      <c r="AX173" s="150"/>
      <c r="AY173" s="161"/>
      <c r="AZ173" s="162"/>
      <c r="BA173" s="163"/>
      <c r="BB173" s="161"/>
      <c r="BC173" s="150" t="str">
        <f t="shared" si="295"/>
        <v/>
      </c>
      <c r="BD173" s="150"/>
      <c r="BE173" s="150" t="str">
        <f t="shared" si="296"/>
        <v/>
      </c>
      <c r="BF173" s="150"/>
      <c r="BG173" s="161"/>
      <c r="BH173" s="162"/>
      <c r="BI173" s="163"/>
      <c r="BJ173" s="158"/>
      <c r="BK173" s="150" t="str">
        <f t="shared" si="297"/>
        <v/>
      </c>
      <c r="BL173" s="150"/>
      <c r="BM173" s="150" t="str">
        <f t="shared" si="298"/>
        <v/>
      </c>
      <c r="BN173" s="150"/>
      <c r="BO173" s="161"/>
      <c r="BP173" s="162"/>
      <c r="BQ173" s="163"/>
      <c r="BR173" s="158"/>
      <c r="BS173" s="161" t="str">
        <f t="shared" si="324"/>
        <v/>
      </c>
      <c r="BT173" s="161"/>
      <c r="BU173" s="161" t="str">
        <f t="shared" si="325"/>
        <v/>
      </c>
      <c r="BV173" s="161"/>
      <c r="BW173" s="161" t="str">
        <f t="shared" si="326"/>
        <v/>
      </c>
      <c r="BX173" s="162"/>
      <c r="BY173" s="163"/>
      <c r="BZ173" s="164"/>
      <c r="CA173" s="161" t="str">
        <f t="shared" si="327"/>
        <v/>
      </c>
      <c r="CB173" s="161"/>
      <c r="CC173" s="161" t="str">
        <f t="shared" si="328"/>
        <v/>
      </c>
      <c r="CD173" s="161"/>
      <c r="CE173" s="161" t="str">
        <f t="shared" si="329"/>
        <v/>
      </c>
      <c r="CF173" s="162"/>
      <c r="CG173" s="165"/>
      <c r="CH173" s="165"/>
      <c r="CI173" s="161" t="str">
        <f t="shared" si="330"/>
        <v/>
      </c>
      <c r="CJ173" s="161"/>
      <c r="CK173" s="161" t="str">
        <f t="shared" si="331"/>
        <v/>
      </c>
      <c r="CL173" s="161"/>
      <c r="CM173" s="161" t="str">
        <f t="shared" si="332"/>
        <v/>
      </c>
      <c r="CN173" s="162"/>
      <c r="CO173" s="165"/>
      <c r="EG173" s="135" t="s">
        <v>47</v>
      </c>
      <c r="EH173" s="154" t="str">
        <f t="shared" si="315"/>
        <v xml:space="preserve">
</v>
      </c>
    </row>
    <row r="174" spans="1:138" s="190" customFormat="1" ht="21" customHeight="1" x14ac:dyDescent="0.25">
      <c r="A174" s="144"/>
      <c r="B174" s="144" t="s">
        <v>58</v>
      </c>
      <c r="C174" s="328" t="s">
        <v>312</v>
      </c>
      <c r="D174" s="187" t="s">
        <v>348</v>
      </c>
      <c r="F174" s="137">
        <f>VLOOKUP(H174,Feuil1!A$1:B$5,2,0)</f>
        <v>0.2</v>
      </c>
      <c r="G174" s="144">
        <f>IF(H174="Information et Communication",1,IF(H174="Savoir-faire Savoir-être",2,IF(H174="Confort et hygiène",3,IF(H174="Qualité de la prestation",5,IF(H174="Développement Durable",4)))))</f>
        <v>5</v>
      </c>
      <c r="H174" s="292" t="s">
        <v>158</v>
      </c>
      <c r="I174" s="145" t="s">
        <v>226</v>
      </c>
      <c r="J174" s="146">
        <v>59</v>
      </c>
      <c r="K174" s="146">
        <f>IF(J174&lt;&gt;"",MAX(K$1:K173)+1,"")</f>
        <v>143</v>
      </c>
      <c r="L174" s="364" t="s">
        <v>349</v>
      </c>
      <c r="M174" s="340">
        <v>1</v>
      </c>
      <c r="N174" s="341" t="s">
        <v>0</v>
      </c>
      <c r="O174" s="342"/>
      <c r="P174" s="343" t="str">
        <f t="shared" si="314"/>
        <v/>
      </c>
      <c r="Q174" s="339"/>
      <c r="R174" s="363" t="s">
        <v>69</v>
      </c>
      <c r="S174" s="146"/>
      <c r="U174" s="148">
        <f>M174</f>
        <v>1</v>
      </c>
      <c r="V174" s="148">
        <f>IF(N174="OUI",1,IF(N174="NON",0,IF(N174="Non Mesuré","",0)))</f>
        <v>1</v>
      </c>
      <c r="W174" s="148">
        <f>IF(N174&lt;&gt;"Non Mesuré",U174*V174,"")</f>
        <v>1</v>
      </c>
      <c r="X174" s="148"/>
      <c r="Y174" s="148">
        <f>IF(N174="Non Mesuré",U174,0)</f>
        <v>0</v>
      </c>
      <c r="Z174" s="148"/>
      <c r="AA174" s="148">
        <f>U174-Y174</f>
        <v>1</v>
      </c>
      <c r="AB174" s="148"/>
      <c r="AC174" s="149"/>
      <c r="AD174" s="149"/>
      <c r="AE174" s="150" t="str">
        <f t="shared" si="299"/>
        <v/>
      </c>
      <c r="AF174" s="150"/>
      <c r="AG174" s="150" t="str">
        <f t="shared" si="300"/>
        <v/>
      </c>
      <c r="AH174" s="150"/>
      <c r="AI174" s="150" t="str">
        <f t="shared" si="301"/>
        <v/>
      </c>
      <c r="AJ174" s="151"/>
      <c r="AK174" s="152"/>
      <c r="AL174" s="150"/>
      <c r="AM174" s="150" t="str">
        <f t="shared" si="302"/>
        <v/>
      </c>
      <c r="AN174" s="150"/>
      <c r="AO174" s="150" t="str">
        <f t="shared" si="303"/>
        <v/>
      </c>
      <c r="AP174" s="150"/>
      <c r="AQ174" s="150" t="str">
        <f t="shared" si="304"/>
        <v/>
      </c>
      <c r="AR174" s="151"/>
      <c r="AS174" s="152"/>
      <c r="AT174" s="150"/>
      <c r="AU174" s="150" t="str">
        <f t="shared" si="293"/>
        <v/>
      </c>
      <c r="AV174" s="150"/>
      <c r="AW174" s="150" t="str">
        <f t="shared" si="294"/>
        <v/>
      </c>
      <c r="AX174" s="150"/>
      <c r="AY174" s="150" t="str">
        <f>IF(G174=3,AA174,"")</f>
        <v/>
      </c>
      <c r="AZ174" s="151"/>
      <c r="BA174" s="152"/>
      <c r="BB174" s="150"/>
      <c r="BC174" s="150" t="str">
        <f t="shared" si="295"/>
        <v/>
      </c>
      <c r="BD174" s="150"/>
      <c r="BE174" s="150" t="str">
        <f t="shared" si="296"/>
        <v/>
      </c>
      <c r="BF174" s="150"/>
      <c r="BG174" s="150" t="str">
        <f>IF(G174=4,AA174,"")</f>
        <v/>
      </c>
      <c r="BH174" s="151"/>
      <c r="BI174" s="152"/>
      <c r="BJ174" s="148"/>
      <c r="BK174" s="150">
        <f t="shared" si="297"/>
        <v>1</v>
      </c>
      <c r="BL174" s="150"/>
      <c r="BM174" s="150">
        <f t="shared" si="298"/>
        <v>0</v>
      </c>
      <c r="BN174" s="150"/>
      <c r="BO174" s="150">
        <f>IF(G174=5,AA174,"")</f>
        <v>1</v>
      </c>
      <c r="BP174" s="151"/>
      <c r="BQ174" s="152"/>
      <c r="BR174" s="148"/>
      <c r="BS174" s="150" t="str">
        <f t="shared" si="324"/>
        <v/>
      </c>
      <c r="BT174" s="150"/>
      <c r="BU174" s="150" t="str">
        <f t="shared" si="325"/>
        <v/>
      </c>
      <c r="BV174" s="150"/>
      <c r="BW174" s="150" t="str">
        <f t="shared" si="326"/>
        <v/>
      </c>
      <c r="BX174" s="151"/>
      <c r="BY174" s="152"/>
      <c r="BZ174" s="153"/>
      <c r="CA174" s="150" t="str">
        <f t="shared" si="327"/>
        <v/>
      </c>
      <c r="CB174" s="150"/>
      <c r="CC174" s="150" t="str">
        <f t="shared" si="328"/>
        <v/>
      </c>
      <c r="CD174" s="150"/>
      <c r="CE174" s="150" t="str">
        <f t="shared" si="329"/>
        <v/>
      </c>
      <c r="CF174" s="151"/>
      <c r="CG174" s="147"/>
      <c r="CH174" s="147"/>
      <c r="CI174" s="150" t="str">
        <f t="shared" si="330"/>
        <v/>
      </c>
      <c r="CJ174" s="150"/>
      <c r="CK174" s="150" t="str">
        <f t="shared" si="331"/>
        <v/>
      </c>
      <c r="CL174" s="150"/>
      <c r="CM174" s="150" t="str">
        <f t="shared" si="332"/>
        <v/>
      </c>
      <c r="CN174" s="151"/>
      <c r="CO174" s="147"/>
      <c r="EG174" s="135" t="s">
        <v>47</v>
      </c>
      <c r="EH174" s="154" t="str">
        <f t="shared" si="315"/>
        <v xml:space="preserve">
NR</v>
      </c>
    </row>
    <row r="175" spans="1:138" s="190" customFormat="1" ht="21" customHeight="1" x14ac:dyDescent="0.25">
      <c r="A175" s="144"/>
      <c r="B175" s="144" t="s">
        <v>58</v>
      </c>
      <c r="C175" s="328" t="s">
        <v>312</v>
      </c>
      <c r="D175" s="187" t="s">
        <v>348</v>
      </c>
      <c r="F175" s="137">
        <f>VLOOKUP(H175,Feuil1!A$1:B$5,2,0)</f>
        <v>0.2</v>
      </c>
      <c r="G175" s="144">
        <v>5</v>
      </c>
      <c r="H175" s="292" t="s">
        <v>158</v>
      </c>
      <c r="I175" s="145" t="s">
        <v>326</v>
      </c>
      <c r="J175" s="146">
        <v>60</v>
      </c>
      <c r="K175" s="146">
        <f>IF(J175&lt;&gt;"",MAX(K$1:K174)+1,"")</f>
        <v>144</v>
      </c>
      <c r="L175" s="324" t="s">
        <v>350</v>
      </c>
      <c r="M175" s="344">
        <v>3</v>
      </c>
      <c r="N175" s="297" t="s">
        <v>0</v>
      </c>
      <c r="O175" s="298"/>
      <c r="P175" s="345" t="str">
        <f t="shared" si="314"/>
        <v/>
      </c>
      <c r="Q175" s="295" t="s">
        <v>351</v>
      </c>
      <c r="R175" s="295" t="s">
        <v>69</v>
      </c>
      <c r="S175" s="146"/>
      <c r="U175" s="148">
        <f>M175</f>
        <v>3</v>
      </c>
      <c r="V175" s="148">
        <f>IF(N175="OUI",1,IF(N175="NON",0,IF(N175="Non Mesuré","",0)))</f>
        <v>1</v>
      </c>
      <c r="W175" s="148">
        <f>IF(N175&lt;&gt;"Non Mesuré",U175*V175,"")</f>
        <v>3</v>
      </c>
      <c r="X175" s="148"/>
      <c r="Y175" s="148">
        <f>IF(N175="Non Mesuré",U175,0)</f>
        <v>0</v>
      </c>
      <c r="Z175" s="148"/>
      <c r="AA175" s="148">
        <f>U175-Y175</f>
        <v>3</v>
      </c>
      <c r="AB175" s="148"/>
      <c r="AC175" s="149"/>
      <c r="AD175" s="149"/>
      <c r="AE175" s="150" t="str">
        <f t="shared" si="299"/>
        <v/>
      </c>
      <c r="AF175" s="150"/>
      <c r="AG175" s="150" t="str">
        <f t="shared" si="300"/>
        <v/>
      </c>
      <c r="AH175" s="150"/>
      <c r="AI175" s="150" t="str">
        <f t="shared" si="301"/>
        <v/>
      </c>
      <c r="AJ175" s="151"/>
      <c r="AK175" s="152"/>
      <c r="AL175" s="150"/>
      <c r="AM175" s="150" t="str">
        <f t="shared" si="302"/>
        <v/>
      </c>
      <c r="AN175" s="150"/>
      <c r="AO175" s="150" t="str">
        <f t="shared" si="303"/>
        <v/>
      </c>
      <c r="AP175" s="150"/>
      <c r="AQ175" s="150" t="str">
        <f t="shared" si="304"/>
        <v/>
      </c>
      <c r="AR175" s="151"/>
      <c r="AS175" s="152"/>
      <c r="AT175" s="150"/>
      <c r="AU175" s="150" t="str">
        <f t="shared" si="293"/>
        <v/>
      </c>
      <c r="AV175" s="150"/>
      <c r="AW175" s="150" t="str">
        <f t="shared" si="294"/>
        <v/>
      </c>
      <c r="AX175" s="150"/>
      <c r="AY175" s="150" t="str">
        <f>IF(G175=3,AA175,"")</f>
        <v/>
      </c>
      <c r="AZ175" s="151"/>
      <c r="BA175" s="152"/>
      <c r="BB175" s="150"/>
      <c r="BC175" s="150" t="str">
        <f t="shared" si="295"/>
        <v/>
      </c>
      <c r="BD175" s="150"/>
      <c r="BE175" s="150" t="str">
        <f t="shared" si="296"/>
        <v/>
      </c>
      <c r="BF175" s="150"/>
      <c r="BG175" s="150" t="str">
        <f>IF(G175=4,AA175,"")</f>
        <v/>
      </c>
      <c r="BH175" s="151"/>
      <c r="BI175" s="152"/>
      <c r="BJ175" s="148"/>
      <c r="BK175" s="150">
        <f t="shared" si="297"/>
        <v>3</v>
      </c>
      <c r="BL175" s="150"/>
      <c r="BM175" s="150">
        <f t="shared" si="298"/>
        <v>0</v>
      </c>
      <c r="BN175" s="150"/>
      <c r="BO175" s="150">
        <f>IF(G175=5,AA175,"")</f>
        <v>3</v>
      </c>
      <c r="BP175" s="151"/>
      <c r="BQ175" s="152"/>
      <c r="BR175" s="148"/>
      <c r="BS175" s="150" t="str">
        <f t="shared" si="324"/>
        <v/>
      </c>
      <c r="BT175" s="150"/>
      <c r="BU175" s="150" t="str">
        <f t="shared" si="325"/>
        <v/>
      </c>
      <c r="BV175" s="150"/>
      <c r="BW175" s="150" t="str">
        <f t="shared" si="326"/>
        <v/>
      </c>
      <c r="BX175" s="151"/>
      <c r="BY175" s="152"/>
      <c r="BZ175" s="153"/>
      <c r="CA175" s="150" t="str">
        <f t="shared" si="327"/>
        <v/>
      </c>
      <c r="CB175" s="150"/>
      <c r="CC175" s="150" t="str">
        <f t="shared" si="328"/>
        <v/>
      </c>
      <c r="CD175" s="150"/>
      <c r="CE175" s="150" t="str">
        <f t="shared" si="329"/>
        <v/>
      </c>
      <c r="CF175" s="151"/>
      <c r="CG175" s="147"/>
      <c r="CH175" s="147"/>
      <c r="CI175" s="150" t="str">
        <f t="shared" si="330"/>
        <v/>
      </c>
      <c r="CJ175" s="150"/>
      <c r="CK175" s="150" t="str">
        <f t="shared" si="331"/>
        <v/>
      </c>
      <c r="CL175" s="150"/>
      <c r="CM175" s="150" t="str">
        <f t="shared" si="332"/>
        <v/>
      </c>
      <c r="CN175" s="151"/>
      <c r="CO175" s="147"/>
      <c r="EG175" s="135" t="s">
        <v>47</v>
      </c>
      <c r="EH175" s="154" t="str">
        <f t="shared" si="315"/>
        <v xml:space="preserve">
NM si pas de café ou d'infusion consommés.
NR</v>
      </c>
    </row>
    <row r="176" spans="1:138" s="190" customFormat="1" ht="21" customHeight="1" x14ac:dyDescent="0.25">
      <c r="A176" s="144"/>
      <c r="B176" s="144" t="s">
        <v>58</v>
      </c>
      <c r="C176" s="328" t="s">
        <v>312</v>
      </c>
      <c r="D176" s="187" t="s">
        <v>348</v>
      </c>
      <c r="F176" s="137">
        <f>VLOOKUP(H176,Feuil1!A$1:B$5,2,0)</f>
        <v>0.2</v>
      </c>
      <c r="G176" s="144">
        <v>5</v>
      </c>
      <c r="H176" s="292" t="s">
        <v>158</v>
      </c>
      <c r="I176" s="145" t="s">
        <v>326</v>
      </c>
      <c r="J176" s="146">
        <v>60</v>
      </c>
      <c r="K176" s="146">
        <f>IF(J176&lt;&gt;"",MAX(K$1:K175)+1,"")</f>
        <v>145</v>
      </c>
      <c r="L176" s="365" t="s">
        <v>352</v>
      </c>
      <c r="M176" s="347">
        <v>1</v>
      </c>
      <c r="N176" s="348" t="s">
        <v>0</v>
      </c>
      <c r="O176" s="349"/>
      <c r="P176" s="350" t="str">
        <f t="shared" si="314"/>
        <v/>
      </c>
      <c r="Q176" s="346" t="s">
        <v>353</v>
      </c>
      <c r="R176" s="346" t="s">
        <v>69</v>
      </c>
      <c r="S176" s="146"/>
      <c r="U176" s="148">
        <f>M176</f>
        <v>1</v>
      </c>
      <c r="V176" s="148">
        <f>IF(N176="OUI",1,IF(N176="NON",0,IF(N176="Non Mesuré","",0)))</f>
        <v>1</v>
      </c>
      <c r="W176" s="148">
        <f>IF(N176&lt;&gt;"Non Mesuré",U176*V176,"")</f>
        <v>1</v>
      </c>
      <c r="X176" s="148"/>
      <c r="Y176" s="148">
        <f>IF(N176="Non Mesuré",U176,0)</f>
        <v>0</v>
      </c>
      <c r="Z176" s="148"/>
      <c r="AA176" s="148">
        <f>U176-Y176</f>
        <v>1</v>
      </c>
      <c r="AB176" s="148"/>
      <c r="AC176" s="149"/>
      <c r="AD176" s="149"/>
      <c r="AE176" s="150" t="str">
        <f t="shared" si="299"/>
        <v/>
      </c>
      <c r="AF176" s="150"/>
      <c r="AG176" s="150" t="str">
        <f t="shared" si="300"/>
        <v/>
      </c>
      <c r="AH176" s="150"/>
      <c r="AI176" s="150" t="str">
        <f t="shared" si="301"/>
        <v/>
      </c>
      <c r="AJ176" s="151"/>
      <c r="AK176" s="152"/>
      <c r="AL176" s="150"/>
      <c r="AM176" s="150" t="str">
        <f t="shared" si="302"/>
        <v/>
      </c>
      <c r="AN176" s="150"/>
      <c r="AO176" s="150" t="str">
        <f t="shared" si="303"/>
        <v/>
      </c>
      <c r="AP176" s="150"/>
      <c r="AQ176" s="150" t="str">
        <f t="shared" si="304"/>
        <v/>
      </c>
      <c r="AR176" s="151"/>
      <c r="AS176" s="152"/>
      <c r="AT176" s="150"/>
      <c r="AU176" s="150" t="str">
        <f t="shared" si="293"/>
        <v/>
      </c>
      <c r="AV176" s="150"/>
      <c r="AW176" s="150" t="str">
        <f t="shared" si="294"/>
        <v/>
      </c>
      <c r="AX176" s="150"/>
      <c r="AY176" s="150" t="str">
        <f>IF(G176=3,AA176,"")</f>
        <v/>
      </c>
      <c r="AZ176" s="151"/>
      <c r="BA176" s="152"/>
      <c r="BB176" s="150"/>
      <c r="BC176" s="150" t="str">
        <f t="shared" si="295"/>
        <v/>
      </c>
      <c r="BD176" s="150"/>
      <c r="BE176" s="150" t="str">
        <f t="shared" si="296"/>
        <v/>
      </c>
      <c r="BF176" s="150"/>
      <c r="BG176" s="150" t="str">
        <f>IF(G176=4,AA176,"")</f>
        <v/>
      </c>
      <c r="BH176" s="151"/>
      <c r="BI176" s="152"/>
      <c r="BJ176" s="148"/>
      <c r="BK176" s="150">
        <f t="shared" si="297"/>
        <v>1</v>
      </c>
      <c r="BL176" s="150"/>
      <c r="BM176" s="150">
        <f t="shared" si="298"/>
        <v>0</v>
      </c>
      <c r="BN176" s="150"/>
      <c r="BO176" s="150">
        <f>IF(G176=5,AA176,"")</f>
        <v>1</v>
      </c>
      <c r="BP176" s="151"/>
      <c r="BQ176" s="152"/>
      <c r="BR176" s="148"/>
      <c r="BS176" s="150" t="str">
        <f t="shared" si="324"/>
        <v/>
      </c>
      <c r="BT176" s="150"/>
      <c r="BU176" s="150" t="str">
        <f t="shared" si="325"/>
        <v/>
      </c>
      <c r="BV176" s="150"/>
      <c r="BW176" s="150" t="str">
        <f t="shared" si="326"/>
        <v/>
      </c>
      <c r="BX176" s="151"/>
      <c r="BY176" s="152"/>
      <c r="BZ176" s="153"/>
      <c r="CA176" s="150" t="str">
        <f t="shared" si="327"/>
        <v/>
      </c>
      <c r="CB176" s="150"/>
      <c r="CC176" s="150" t="str">
        <f t="shared" si="328"/>
        <v/>
      </c>
      <c r="CD176" s="150"/>
      <c r="CE176" s="150" t="str">
        <f t="shared" si="329"/>
        <v/>
      </c>
      <c r="CF176" s="151"/>
      <c r="CG176" s="147"/>
      <c r="CH176" s="147"/>
      <c r="CI176" s="150" t="str">
        <f t="shared" si="330"/>
        <v/>
      </c>
      <c r="CJ176" s="150"/>
      <c r="CK176" s="150" t="str">
        <f t="shared" si="331"/>
        <v/>
      </c>
      <c r="CL176" s="150"/>
      <c r="CM176" s="150" t="str">
        <f t="shared" si="332"/>
        <v/>
      </c>
      <c r="CN176" s="151"/>
      <c r="CO176" s="147"/>
      <c r="EG176" s="135" t="s">
        <v>47</v>
      </c>
      <c r="EH176" s="154" t="str">
        <f t="shared" si="315"/>
        <v xml:space="preserve">
NM si pas de café ou d'infusion consommés. Peut être observé sur les tables voisines.
NR</v>
      </c>
    </row>
    <row r="177" spans="1:138" s="147" customFormat="1" ht="30" customHeight="1" x14ac:dyDescent="0.25">
      <c r="A177" s="144"/>
      <c r="B177" s="144"/>
      <c r="C177" s="144"/>
      <c r="D177" s="187"/>
      <c r="F177" s="137" t="e">
        <f>VLOOKUP(H177,Feuil1!A$1:B$5,2,0)</f>
        <v>#N/A</v>
      </c>
      <c r="G177" s="144"/>
      <c r="H177" s="291"/>
      <c r="I177" s="331"/>
      <c r="J177" s="146"/>
      <c r="K177" s="146" t="str">
        <f>IF(J177&lt;&gt;"",MAX(K$1:K176)+1,"")</f>
        <v/>
      </c>
      <c r="L177" s="425" t="s">
        <v>354</v>
      </c>
      <c r="M177" s="426" t="s">
        <v>30</v>
      </c>
      <c r="N177" s="427" t="s">
        <v>31</v>
      </c>
      <c r="O177" s="428" t="s">
        <v>32</v>
      </c>
      <c r="P177" s="429" t="str">
        <f t="shared" si="314"/>
        <v/>
      </c>
      <c r="Q177" s="424" t="s">
        <v>33</v>
      </c>
      <c r="R177" s="424" t="s">
        <v>542</v>
      </c>
      <c r="S177" s="146"/>
      <c r="U177" s="148"/>
      <c r="V177" s="148"/>
      <c r="W177" s="148"/>
      <c r="X177" s="148">
        <f>SUM(W154:W176)</f>
        <v>45</v>
      </c>
      <c r="Y177" s="153"/>
      <c r="Z177" s="148">
        <f>SUM(Y154:Y176)</f>
        <v>0</v>
      </c>
      <c r="AA177" s="153"/>
      <c r="AB177" s="148">
        <f>SUM(AA154:AA176)</f>
        <v>45</v>
      </c>
      <c r="AC177" s="149">
        <f>X177/AB177</f>
        <v>1</v>
      </c>
      <c r="AD177" s="185"/>
      <c r="AE177" s="150" t="str">
        <f t="shared" si="299"/>
        <v/>
      </c>
      <c r="AF177" s="150"/>
      <c r="AG177" s="150" t="str">
        <f t="shared" si="300"/>
        <v/>
      </c>
      <c r="AH177" s="150"/>
      <c r="AI177" s="150" t="str">
        <f t="shared" si="301"/>
        <v/>
      </c>
      <c r="AJ177" s="151"/>
      <c r="AK177" s="152"/>
      <c r="AL177" s="150"/>
      <c r="AM177" s="150" t="str">
        <f t="shared" si="302"/>
        <v/>
      </c>
      <c r="AN177" s="150"/>
      <c r="AO177" s="150" t="str">
        <f t="shared" si="303"/>
        <v/>
      </c>
      <c r="AP177" s="150"/>
      <c r="AQ177" s="150" t="str">
        <f t="shared" si="304"/>
        <v/>
      </c>
      <c r="AR177" s="151"/>
      <c r="AS177" s="152"/>
      <c r="AT177" s="150"/>
      <c r="AU177" s="150" t="str">
        <f t="shared" si="293"/>
        <v/>
      </c>
      <c r="AV177" s="150"/>
      <c r="AW177" s="150" t="str">
        <f t="shared" si="294"/>
        <v/>
      </c>
      <c r="AX177" s="150"/>
      <c r="AY177" s="150" t="str">
        <f>IF(G177=3,AA177,"")</f>
        <v/>
      </c>
      <c r="AZ177" s="151"/>
      <c r="BA177" s="152"/>
      <c r="BB177" s="150"/>
      <c r="BC177" s="150" t="str">
        <f t="shared" si="295"/>
        <v/>
      </c>
      <c r="BD177" s="150"/>
      <c r="BE177" s="150" t="str">
        <f t="shared" si="296"/>
        <v/>
      </c>
      <c r="BF177" s="150"/>
      <c r="BG177" s="150" t="str">
        <f>IF(G177=4,AA177,"")</f>
        <v/>
      </c>
      <c r="BH177" s="151"/>
      <c r="BI177" s="152"/>
      <c r="BJ177" s="148"/>
      <c r="BK177" s="150" t="str">
        <f t="shared" si="297"/>
        <v/>
      </c>
      <c r="BL177" s="150"/>
      <c r="BM177" s="150" t="str">
        <f t="shared" si="298"/>
        <v/>
      </c>
      <c r="BN177" s="150"/>
      <c r="BO177" s="150" t="str">
        <f>IF(G177=5,AA177,"")</f>
        <v/>
      </c>
      <c r="BP177" s="151"/>
      <c r="BQ177" s="152"/>
      <c r="BR177" s="148"/>
      <c r="BS177" s="150" t="str">
        <f t="shared" si="324"/>
        <v/>
      </c>
      <c r="BT177" s="150"/>
      <c r="BU177" s="150" t="str">
        <f t="shared" si="325"/>
        <v/>
      </c>
      <c r="BV177" s="150"/>
      <c r="BW177" s="150" t="str">
        <f t="shared" si="326"/>
        <v/>
      </c>
      <c r="BX177" s="151"/>
      <c r="BY177" s="152"/>
      <c r="BZ177" s="153"/>
      <c r="CA177" s="150" t="str">
        <f t="shared" si="327"/>
        <v/>
      </c>
      <c r="CB177" s="150"/>
      <c r="CC177" s="150" t="str">
        <f t="shared" si="328"/>
        <v/>
      </c>
      <c r="CD177" s="150"/>
      <c r="CE177" s="150" t="str">
        <f t="shared" si="329"/>
        <v/>
      </c>
      <c r="CF177" s="151"/>
      <c r="CI177" s="150" t="str">
        <f t="shared" si="330"/>
        <v/>
      </c>
      <c r="CJ177" s="150"/>
      <c r="CK177" s="150" t="str">
        <f t="shared" si="331"/>
        <v/>
      </c>
      <c r="CL177" s="150"/>
      <c r="CM177" s="150" t="str">
        <f t="shared" si="332"/>
        <v/>
      </c>
      <c r="CN177" s="151"/>
      <c r="EG177" s="135" t="s">
        <v>47</v>
      </c>
      <c r="EH177" s="154" t="str">
        <f t="shared" si="315"/>
        <v xml:space="preserve">
Guide d'interprétation
</v>
      </c>
    </row>
    <row r="178" spans="1:138" s="141" customFormat="1" ht="18" customHeight="1" x14ac:dyDescent="0.25">
      <c r="A178" s="110"/>
      <c r="B178" s="110"/>
      <c r="C178" s="110"/>
      <c r="D178" s="110"/>
      <c r="F178" s="137" t="e">
        <f>VLOOKUP(H178,Feuil1!A$1:B$5,2,0)</f>
        <v>#N/A</v>
      </c>
      <c r="G178" s="110"/>
      <c r="H178" s="136"/>
      <c r="I178" s="186"/>
      <c r="J178" s="157"/>
      <c r="K178" s="146" t="str">
        <f>IF(J178&lt;&gt;"",MAX(K$1:K177)+1,"")</f>
        <v/>
      </c>
      <c r="L178" s="203" t="s">
        <v>567</v>
      </c>
      <c r="M178" s="139"/>
      <c r="N178" s="283"/>
      <c r="O178" s="282"/>
      <c r="P178" s="329" t="str">
        <f t="shared" si="314"/>
        <v/>
      </c>
      <c r="Q178" s="188"/>
      <c r="R178" s="188"/>
      <c r="S178" s="157"/>
      <c r="U178" s="180"/>
      <c r="V178" s="180"/>
      <c r="W178" s="180"/>
      <c r="X178" s="180"/>
      <c r="Y178" s="180"/>
      <c r="Z178" s="180"/>
      <c r="AA178" s="180"/>
      <c r="AB178" s="180"/>
      <c r="AC178" s="204"/>
      <c r="AD178" s="205"/>
      <c r="AE178" s="150" t="str">
        <f t="shared" si="299"/>
        <v/>
      </c>
      <c r="AF178" s="150"/>
      <c r="AG178" s="150" t="str">
        <f t="shared" si="300"/>
        <v/>
      </c>
      <c r="AH178" s="150"/>
      <c r="AI178" s="150" t="str">
        <f t="shared" si="301"/>
        <v/>
      </c>
      <c r="AJ178" s="207"/>
      <c r="AK178" s="208"/>
      <c r="AL178" s="206"/>
      <c r="AM178" s="150" t="str">
        <f t="shared" si="302"/>
        <v/>
      </c>
      <c r="AN178" s="150"/>
      <c r="AO178" s="150" t="str">
        <f t="shared" si="303"/>
        <v/>
      </c>
      <c r="AP178" s="150"/>
      <c r="AQ178" s="150" t="str">
        <f t="shared" si="304"/>
        <v/>
      </c>
      <c r="AR178" s="207"/>
      <c r="AS178" s="208"/>
      <c r="AT178" s="206"/>
      <c r="AU178" s="150" t="str">
        <f t="shared" si="293"/>
        <v/>
      </c>
      <c r="AV178" s="150"/>
      <c r="AW178" s="150" t="str">
        <f t="shared" si="294"/>
        <v/>
      </c>
      <c r="AX178" s="150"/>
      <c r="AY178" s="206"/>
      <c r="AZ178" s="207"/>
      <c r="BA178" s="208"/>
      <c r="BB178" s="206"/>
      <c r="BC178" s="150" t="str">
        <f t="shared" si="295"/>
        <v/>
      </c>
      <c r="BD178" s="150"/>
      <c r="BE178" s="150" t="str">
        <f t="shared" si="296"/>
        <v/>
      </c>
      <c r="BF178" s="150"/>
      <c r="BG178" s="206"/>
      <c r="BH178" s="207"/>
      <c r="BI178" s="208"/>
      <c r="BJ178" s="209"/>
      <c r="BK178" s="150" t="str">
        <f t="shared" si="297"/>
        <v/>
      </c>
      <c r="BL178" s="150"/>
      <c r="BM178" s="150" t="str">
        <f t="shared" si="298"/>
        <v/>
      </c>
      <c r="BN178" s="150"/>
      <c r="BO178" s="206"/>
      <c r="BP178" s="207"/>
      <c r="BQ178" s="208"/>
      <c r="BR178" s="209"/>
      <c r="BS178" s="206" t="str">
        <f t="shared" si="324"/>
        <v/>
      </c>
      <c r="BT178" s="206"/>
      <c r="BU178" s="206" t="str">
        <f t="shared" si="325"/>
        <v/>
      </c>
      <c r="BV178" s="206"/>
      <c r="BW178" s="206" t="str">
        <f t="shared" si="326"/>
        <v/>
      </c>
      <c r="BX178" s="207"/>
      <c r="BY178" s="208"/>
      <c r="BZ178" s="210"/>
      <c r="CA178" s="206" t="str">
        <f t="shared" si="327"/>
        <v/>
      </c>
      <c r="CB178" s="206"/>
      <c r="CC178" s="206" t="str">
        <f t="shared" si="328"/>
        <v/>
      </c>
      <c r="CD178" s="206"/>
      <c r="CE178" s="206" t="str">
        <f t="shared" si="329"/>
        <v/>
      </c>
      <c r="CF178" s="207"/>
      <c r="CI178" s="206" t="str">
        <f t="shared" si="330"/>
        <v/>
      </c>
      <c r="CJ178" s="206"/>
      <c r="CK178" s="206" t="str">
        <f t="shared" si="331"/>
        <v/>
      </c>
      <c r="CL178" s="206"/>
      <c r="CM178" s="206" t="str">
        <f t="shared" si="332"/>
        <v/>
      </c>
      <c r="CN178" s="207"/>
      <c r="EG178" s="135" t="s">
        <v>47</v>
      </c>
      <c r="EH178" s="154" t="str">
        <f t="shared" si="315"/>
        <v xml:space="preserve">
</v>
      </c>
    </row>
    <row r="179" spans="1:138" s="190" customFormat="1" ht="58.5" customHeight="1" x14ac:dyDescent="0.25">
      <c r="A179" s="144"/>
      <c r="B179" s="144" t="s">
        <v>58</v>
      </c>
      <c r="C179" s="328" t="s">
        <v>354</v>
      </c>
      <c r="D179" s="203" t="s">
        <v>567</v>
      </c>
      <c r="F179" s="137">
        <f>VLOOKUP(H179,Feuil1!A$1:B$5,2,0)</f>
        <v>0.2</v>
      </c>
      <c r="G179" s="144">
        <f>IF(H179="Information et Communication",1,IF(H179="Savoir-faire Savoir-être",2,IF(H179="Confort et hygiène",3,IF(H179="Qualité de la prestation",5,IF(H179="Développement Durable",4)))))</f>
        <v>5</v>
      </c>
      <c r="H179" s="291" t="s">
        <v>158</v>
      </c>
      <c r="I179" s="145" t="s">
        <v>355</v>
      </c>
      <c r="J179" s="146">
        <v>25</v>
      </c>
      <c r="K179" s="146">
        <f>IF(J179&lt;&gt;"",MAX(K$1:K178)+1,"")</f>
        <v>146</v>
      </c>
      <c r="L179" s="339" t="s">
        <v>570</v>
      </c>
      <c r="M179" s="340">
        <v>3</v>
      </c>
      <c r="N179" s="341" t="s">
        <v>0</v>
      </c>
      <c r="O179" s="342"/>
      <c r="P179" s="343" t="str">
        <f t="shared" si="314"/>
        <v/>
      </c>
      <c r="Q179" s="339" t="s">
        <v>568</v>
      </c>
      <c r="R179" s="339" t="s">
        <v>69</v>
      </c>
      <c r="S179" s="146"/>
      <c r="U179" s="191">
        <f>M179</f>
        <v>3</v>
      </c>
      <c r="V179" s="191">
        <f>IF(N179="OUI",1,IF(N179="NON",0,IF(N179="Non Mesuré","",0)))</f>
        <v>1</v>
      </c>
      <c r="W179" s="191">
        <f>IF(N179&lt;&gt;"Non Mesuré",U179*V179,"")</f>
        <v>3</v>
      </c>
      <c r="X179" s="191"/>
      <c r="Y179" s="191">
        <f>IF(N179="Non Mesuré",U179,0)</f>
        <v>0</v>
      </c>
      <c r="Z179" s="191"/>
      <c r="AA179" s="191">
        <f>U179-Y179</f>
        <v>3</v>
      </c>
      <c r="AB179" s="191"/>
      <c r="AC179" s="200"/>
      <c r="AD179" s="200"/>
      <c r="AE179" s="150" t="str">
        <f t="shared" si="299"/>
        <v/>
      </c>
      <c r="AF179" s="150"/>
      <c r="AG179" s="150" t="str">
        <f t="shared" si="300"/>
        <v/>
      </c>
      <c r="AH179" s="150"/>
      <c r="AI179" s="150" t="str">
        <f t="shared" si="301"/>
        <v/>
      </c>
      <c r="AJ179" s="195"/>
      <c r="AK179" s="196"/>
      <c r="AL179" s="194"/>
      <c r="AM179" s="150" t="str">
        <f t="shared" si="302"/>
        <v/>
      </c>
      <c r="AN179" s="150"/>
      <c r="AO179" s="150" t="str">
        <f t="shared" si="303"/>
        <v/>
      </c>
      <c r="AP179" s="150"/>
      <c r="AQ179" s="150" t="str">
        <f t="shared" si="304"/>
        <v/>
      </c>
      <c r="AR179" s="195"/>
      <c r="AS179" s="196"/>
      <c r="AT179" s="194"/>
      <c r="AU179" s="150" t="str">
        <f t="shared" si="293"/>
        <v/>
      </c>
      <c r="AV179" s="150"/>
      <c r="AW179" s="150" t="str">
        <f t="shared" si="294"/>
        <v/>
      </c>
      <c r="AX179" s="150"/>
      <c r="AY179" s="194" t="str">
        <f>IF(G179=3,AA179,"")</f>
        <v/>
      </c>
      <c r="AZ179" s="195"/>
      <c r="BA179" s="196"/>
      <c r="BB179" s="194"/>
      <c r="BC179" s="150" t="str">
        <f t="shared" si="295"/>
        <v/>
      </c>
      <c r="BD179" s="150"/>
      <c r="BE179" s="150" t="str">
        <f t="shared" si="296"/>
        <v/>
      </c>
      <c r="BF179" s="150"/>
      <c r="BG179" s="194" t="str">
        <f>IF(G179=4,AA179,"")</f>
        <v/>
      </c>
      <c r="BH179" s="195"/>
      <c r="BI179" s="196"/>
      <c r="BJ179" s="191"/>
      <c r="BK179" s="150">
        <f t="shared" si="297"/>
        <v>3</v>
      </c>
      <c r="BL179" s="150"/>
      <c r="BM179" s="150">
        <f t="shared" si="298"/>
        <v>0</v>
      </c>
      <c r="BN179" s="150"/>
      <c r="BO179" s="194">
        <f>IF(G179=5,AA179,"")</f>
        <v>3</v>
      </c>
      <c r="BP179" s="195"/>
      <c r="BQ179" s="196"/>
      <c r="BR179" s="191"/>
      <c r="BS179" s="194" t="str">
        <f t="shared" si="324"/>
        <v/>
      </c>
      <c r="BT179" s="194"/>
      <c r="BU179" s="194" t="str">
        <f t="shared" si="325"/>
        <v/>
      </c>
      <c r="BV179" s="194"/>
      <c r="BW179" s="194" t="str">
        <f t="shared" si="326"/>
        <v/>
      </c>
      <c r="BX179" s="195"/>
      <c r="BY179" s="196"/>
      <c r="BZ179" s="197"/>
      <c r="CA179" s="194" t="str">
        <f t="shared" si="327"/>
        <v/>
      </c>
      <c r="CB179" s="194"/>
      <c r="CC179" s="194" t="str">
        <f t="shared" si="328"/>
        <v/>
      </c>
      <c r="CD179" s="194"/>
      <c r="CE179" s="194" t="str">
        <f t="shared" si="329"/>
        <v/>
      </c>
      <c r="CF179" s="195"/>
      <c r="CI179" s="194" t="str">
        <f t="shared" si="330"/>
        <v/>
      </c>
      <c r="CJ179" s="194"/>
      <c r="CK179" s="194" t="str">
        <f t="shared" si="331"/>
        <v/>
      </c>
      <c r="CL179" s="194"/>
      <c r="CM179" s="194" t="str">
        <f t="shared" si="332"/>
        <v/>
      </c>
      <c r="CN179" s="195"/>
      <c r="EG179" s="135" t="s">
        <v>47</v>
      </c>
      <c r="EH179" s="154" t="str">
        <f t="shared" si="315"/>
        <v xml:space="preserve">
Le hall d'accueil et les espaces communs (si existant(s) et distinct(s) de la salle de restaurant). Température adaptée, pas de nuisance sonore, absence d'odeurs désagréables, éclairage adapté, si existant, fond musical discret…
NR</v>
      </c>
    </row>
    <row r="180" spans="1:138" s="190" customFormat="1" ht="56.25" customHeight="1" x14ac:dyDescent="0.25">
      <c r="A180" s="144"/>
      <c r="B180" s="144" t="s">
        <v>58</v>
      </c>
      <c r="C180" s="328" t="s">
        <v>354</v>
      </c>
      <c r="D180" s="203" t="s">
        <v>567</v>
      </c>
      <c r="F180" s="137">
        <f>VLOOKUP(H180,Feuil1!A$1:B$5,2,0)</f>
        <v>0.2</v>
      </c>
      <c r="G180" s="144">
        <f>IF(H180="Information et Communication",1,IF(H180="Savoir-faire Savoir-être",2,IF(H180="Confort et hygiène",3,IF(H180="Qualité de la prestation",5,IF(H180="Développement Durable",4)))))</f>
        <v>5</v>
      </c>
      <c r="H180" s="291" t="s">
        <v>158</v>
      </c>
      <c r="I180" s="145" t="s">
        <v>355</v>
      </c>
      <c r="J180" s="146">
        <v>25</v>
      </c>
      <c r="K180" s="146">
        <f>IF(J180&lt;&gt;"",MAX(K$1:K179)+1,"")</f>
        <v>147</v>
      </c>
      <c r="L180" s="295" t="s">
        <v>569</v>
      </c>
      <c r="M180" s="344">
        <v>3</v>
      </c>
      <c r="N180" s="297" t="s">
        <v>0</v>
      </c>
      <c r="O180" s="298"/>
      <c r="P180" s="345" t="str">
        <f t="shared" si="314"/>
        <v/>
      </c>
      <c r="Q180" s="295" t="s">
        <v>610</v>
      </c>
      <c r="R180" s="295" t="s">
        <v>69</v>
      </c>
      <c r="S180" s="146"/>
      <c r="U180" s="191">
        <f>M180</f>
        <v>3</v>
      </c>
      <c r="V180" s="191">
        <f>IF(N180="OUI",1,IF(N180="NON",0,IF(N180="Non Mesuré","",0)))</f>
        <v>1</v>
      </c>
      <c r="W180" s="191">
        <f>IF(N180&lt;&gt;"Non Mesuré",U180*V180,"")</f>
        <v>3</v>
      </c>
      <c r="X180" s="191"/>
      <c r="Y180" s="191">
        <f>IF(N180="Non Mesuré",U180,0)</f>
        <v>0</v>
      </c>
      <c r="Z180" s="191"/>
      <c r="AA180" s="191">
        <f>U180-Y180</f>
        <v>3</v>
      </c>
      <c r="AB180" s="192"/>
      <c r="AC180" s="193"/>
      <c r="AD180" s="193"/>
      <c r="AE180" s="150" t="str">
        <f t="shared" si="299"/>
        <v/>
      </c>
      <c r="AF180" s="150"/>
      <c r="AG180" s="150" t="str">
        <f t="shared" si="300"/>
        <v/>
      </c>
      <c r="AH180" s="150"/>
      <c r="AI180" s="150" t="str">
        <f t="shared" si="301"/>
        <v/>
      </c>
      <c r="AJ180" s="195"/>
      <c r="AK180" s="196"/>
      <c r="AL180" s="194"/>
      <c r="AM180" s="150" t="str">
        <f t="shared" si="302"/>
        <v/>
      </c>
      <c r="AN180" s="150"/>
      <c r="AO180" s="150" t="str">
        <f t="shared" si="303"/>
        <v/>
      </c>
      <c r="AP180" s="150"/>
      <c r="AQ180" s="150" t="str">
        <f t="shared" si="304"/>
        <v/>
      </c>
      <c r="AR180" s="195"/>
      <c r="AS180" s="196"/>
      <c r="AT180" s="194"/>
      <c r="AU180" s="150" t="str">
        <f t="shared" si="293"/>
        <v/>
      </c>
      <c r="AV180" s="150"/>
      <c r="AW180" s="150" t="str">
        <f t="shared" si="294"/>
        <v/>
      </c>
      <c r="AX180" s="150"/>
      <c r="AY180" s="194" t="str">
        <f>IF(G180=3,AA180,"")</f>
        <v/>
      </c>
      <c r="AZ180" s="195"/>
      <c r="BA180" s="196"/>
      <c r="BB180" s="194"/>
      <c r="BC180" s="150" t="str">
        <f t="shared" si="295"/>
        <v/>
      </c>
      <c r="BD180" s="150"/>
      <c r="BE180" s="150" t="str">
        <f t="shared" si="296"/>
        <v/>
      </c>
      <c r="BF180" s="150"/>
      <c r="BG180" s="194" t="str">
        <f>IF(G180=4,AA180,"")</f>
        <v/>
      </c>
      <c r="BH180" s="195"/>
      <c r="BI180" s="196"/>
      <c r="BJ180" s="191"/>
      <c r="BK180" s="150">
        <f t="shared" si="297"/>
        <v>3</v>
      </c>
      <c r="BL180" s="150"/>
      <c r="BM180" s="150">
        <f t="shared" si="298"/>
        <v>0</v>
      </c>
      <c r="BN180" s="150"/>
      <c r="BO180" s="194">
        <f>IF(G180=5,AA180,"")</f>
        <v>3</v>
      </c>
      <c r="BP180" s="195"/>
      <c r="BQ180" s="196"/>
      <c r="BR180" s="191"/>
      <c r="BS180" s="194" t="str">
        <f t="shared" si="324"/>
        <v/>
      </c>
      <c r="BT180" s="194"/>
      <c r="BU180" s="194" t="str">
        <f t="shared" si="325"/>
        <v/>
      </c>
      <c r="BV180" s="194"/>
      <c r="BW180" s="194" t="str">
        <f t="shared" si="326"/>
        <v/>
      </c>
      <c r="BX180" s="195"/>
      <c r="BY180" s="196"/>
      <c r="BZ180" s="197"/>
      <c r="CA180" s="194" t="str">
        <f t="shared" si="327"/>
        <v/>
      </c>
      <c r="CB180" s="194"/>
      <c r="CC180" s="194" t="str">
        <f t="shared" si="328"/>
        <v/>
      </c>
      <c r="CD180" s="194"/>
      <c r="CE180" s="194" t="str">
        <f t="shared" si="329"/>
        <v/>
      </c>
      <c r="CF180" s="195"/>
      <c r="CI180" s="194" t="str">
        <f t="shared" si="330"/>
        <v/>
      </c>
      <c r="CJ180" s="194"/>
      <c r="CK180" s="194" t="str">
        <f t="shared" si="331"/>
        <v/>
      </c>
      <c r="CL180" s="194"/>
      <c r="CM180" s="194" t="str">
        <f t="shared" si="332"/>
        <v/>
      </c>
      <c r="CN180" s="195"/>
      <c r="EG180" s="135" t="s">
        <v>47</v>
      </c>
      <c r="EH180" s="154" t="str">
        <f t="shared" si="315"/>
        <v xml:space="preserve">
Le hall d'accueil et les espaces communs (si existant(s) et distinct(s) de la salle de restaurant). Impression générale sur l'espace d'accueil. Homogénéité dans le style de la décoration et de l'ameublement. 
NR</v>
      </c>
    </row>
    <row r="181" spans="1:138" s="190" customFormat="1" ht="21" customHeight="1" x14ac:dyDescent="0.25">
      <c r="A181" s="190">
        <v>31</v>
      </c>
      <c r="B181" s="144" t="s">
        <v>58</v>
      </c>
      <c r="C181" s="328" t="s">
        <v>354</v>
      </c>
      <c r="D181" s="203" t="s">
        <v>567</v>
      </c>
      <c r="F181" s="137">
        <f>VLOOKUP(H181,Feuil1!A$1:B$5,2,0)</f>
        <v>0.25</v>
      </c>
      <c r="G181" s="144">
        <f>IF(H181="Information et Communication",1,IF(H181="Savoir-faire Savoir-être",2,IF(H181="Confort et hygiène",3,IF(H181="Qualité de la prestation",5,IF(H181="Développement Durable",4)))))</f>
        <v>3</v>
      </c>
      <c r="H181" s="291" t="s">
        <v>163</v>
      </c>
      <c r="I181" s="145" t="s">
        <v>355</v>
      </c>
      <c r="J181" s="146">
        <v>25</v>
      </c>
      <c r="K181" s="146">
        <f>IF(J181&lt;&gt;"",MAX(K$1:K180)+1,"")</f>
        <v>148</v>
      </c>
      <c r="L181" s="295" t="s">
        <v>571</v>
      </c>
      <c r="M181" s="344">
        <v>3</v>
      </c>
      <c r="N181" s="297" t="s">
        <v>72</v>
      </c>
      <c r="O181" s="298"/>
      <c r="P181" s="345" t="str">
        <f t="shared" si="314"/>
        <v/>
      </c>
      <c r="Q181" s="295" t="s">
        <v>356</v>
      </c>
      <c r="R181" s="295" t="s">
        <v>69</v>
      </c>
      <c r="S181" s="146"/>
      <c r="U181" s="191">
        <f>M181</f>
        <v>3</v>
      </c>
      <c r="V181" s="191">
        <f>IF(N181="Très Satisfaisant",1,IF(N181="Satisfaisant",0.75,IF(N181="Insatisfaisant",0.25,IF(N181="Très Insatisfaisant",0,IF(N181="Non Mesuré","",0)))))</f>
        <v>1</v>
      </c>
      <c r="W181" s="191">
        <f>IF(N181&lt;&gt;"Non Mesuré",U181*V181,"")</f>
        <v>3</v>
      </c>
      <c r="X181" s="191"/>
      <c r="Y181" s="191">
        <f>IF(N181="Non Mesuré",U181,0)</f>
        <v>0</v>
      </c>
      <c r="Z181" s="191"/>
      <c r="AA181" s="191">
        <f>U181-Y181</f>
        <v>3</v>
      </c>
      <c r="AB181" s="191"/>
      <c r="AC181" s="200"/>
      <c r="AD181" s="200"/>
      <c r="AE181" s="150" t="str">
        <f t="shared" si="299"/>
        <v/>
      </c>
      <c r="AF181" s="150"/>
      <c r="AG181" s="150" t="str">
        <f t="shared" si="300"/>
        <v/>
      </c>
      <c r="AH181" s="150"/>
      <c r="AI181" s="150" t="str">
        <f t="shared" si="301"/>
        <v/>
      </c>
      <c r="AJ181" s="195"/>
      <c r="AK181" s="196"/>
      <c r="AL181" s="194"/>
      <c r="AM181" s="150" t="str">
        <f t="shared" si="302"/>
        <v/>
      </c>
      <c r="AN181" s="150"/>
      <c r="AO181" s="150" t="str">
        <f t="shared" si="303"/>
        <v/>
      </c>
      <c r="AP181" s="150"/>
      <c r="AQ181" s="150" t="str">
        <f t="shared" si="304"/>
        <v/>
      </c>
      <c r="AR181" s="195"/>
      <c r="AS181" s="196"/>
      <c r="AT181" s="194"/>
      <c r="AU181" s="150">
        <f t="shared" si="293"/>
        <v>3</v>
      </c>
      <c r="AV181" s="150"/>
      <c r="AW181" s="150">
        <f t="shared" si="294"/>
        <v>0</v>
      </c>
      <c r="AX181" s="150"/>
      <c r="AY181" s="194">
        <f>IF(G181=3,AA181,"")</f>
        <v>3</v>
      </c>
      <c r="AZ181" s="195"/>
      <c r="BA181" s="196"/>
      <c r="BB181" s="194"/>
      <c r="BC181" s="150" t="str">
        <f t="shared" si="295"/>
        <v/>
      </c>
      <c r="BD181" s="150"/>
      <c r="BE181" s="150" t="str">
        <f t="shared" si="296"/>
        <v/>
      </c>
      <c r="BF181" s="150"/>
      <c r="BG181" s="194" t="str">
        <f>IF(G181=4,AA181,"")</f>
        <v/>
      </c>
      <c r="BH181" s="195"/>
      <c r="BI181" s="196"/>
      <c r="BJ181" s="191"/>
      <c r="BK181" s="150" t="str">
        <f t="shared" si="297"/>
        <v/>
      </c>
      <c r="BL181" s="150"/>
      <c r="BM181" s="150" t="str">
        <f t="shared" si="298"/>
        <v/>
      </c>
      <c r="BN181" s="150"/>
      <c r="BO181" s="194" t="str">
        <f>IF(G181=5,AA181,"")</f>
        <v/>
      </c>
      <c r="BP181" s="195"/>
      <c r="BQ181" s="196"/>
      <c r="BR181" s="191"/>
      <c r="BS181" s="194">
        <f t="shared" si="324"/>
        <v>3</v>
      </c>
      <c r="BT181" s="194"/>
      <c r="BU181" s="194">
        <f t="shared" si="325"/>
        <v>0</v>
      </c>
      <c r="BV181" s="194"/>
      <c r="BW181" s="194">
        <f t="shared" si="326"/>
        <v>3</v>
      </c>
      <c r="BX181" s="195"/>
      <c r="BY181" s="196"/>
      <c r="BZ181" s="197"/>
      <c r="CA181" s="194" t="str">
        <f t="shared" si="327"/>
        <v/>
      </c>
      <c r="CB181" s="194"/>
      <c r="CC181" s="194" t="str">
        <f t="shared" si="328"/>
        <v/>
      </c>
      <c r="CD181" s="194"/>
      <c r="CE181" s="194" t="str">
        <f t="shared" si="329"/>
        <v/>
      </c>
      <c r="CF181" s="195"/>
      <c r="CI181" s="194" t="str">
        <f t="shared" si="330"/>
        <v/>
      </c>
      <c r="CJ181" s="194"/>
      <c r="CK181" s="194" t="str">
        <f t="shared" si="331"/>
        <v/>
      </c>
      <c r="CL181" s="194"/>
      <c r="CM181" s="194" t="str">
        <f t="shared" si="332"/>
        <v/>
      </c>
      <c r="CN181" s="195"/>
      <c r="EG181" s="135" t="s">
        <v>47</v>
      </c>
      <c r="EH181" s="154" t="str">
        <f t="shared" si="315"/>
        <v xml:space="preserve">
Prendre en compte le mobilier, les équipements et les revêtements.
NR</v>
      </c>
    </row>
    <row r="182" spans="1:138" s="190" customFormat="1" ht="21" customHeight="1" x14ac:dyDescent="0.25">
      <c r="A182" s="144">
        <v>32</v>
      </c>
      <c r="B182" s="144" t="s">
        <v>66</v>
      </c>
      <c r="C182" s="328" t="s">
        <v>354</v>
      </c>
      <c r="D182" s="203" t="s">
        <v>567</v>
      </c>
      <c r="F182" s="137">
        <f>VLOOKUP(H182,Feuil1!A$1:B$5,2,0)</f>
        <v>0.25</v>
      </c>
      <c r="G182" s="144">
        <f>IF(H182="Information et Communication",1,IF(H182="Savoir-faire Savoir-être",2,IF(H182="Confort et hygiène",3,IF(H182="Qualité de la prestation",5,IF(H182="Développement Durable",4)))))</f>
        <v>3</v>
      </c>
      <c r="H182" s="291" t="s">
        <v>163</v>
      </c>
      <c r="I182" s="145" t="s">
        <v>355</v>
      </c>
      <c r="J182" s="146">
        <v>25</v>
      </c>
      <c r="K182" s="146">
        <f>IF(J182&lt;&gt;"",MAX(K$1:K181)+1,"")</f>
        <v>149</v>
      </c>
      <c r="L182" s="346" t="s">
        <v>599</v>
      </c>
      <c r="M182" s="347">
        <v>3</v>
      </c>
      <c r="N182" s="348" t="s">
        <v>72</v>
      </c>
      <c r="O182" s="349"/>
      <c r="P182" s="350" t="str">
        <f t="shared" si="314"/>
        <v/>
      </c>
      <c r="Q182" s="346" t="s">
        <v>356</v>
      </c>
      <c r="R182" s="346" t="s">
        <v>69</v>
      </c>
      <c r="S182" s="146"/>
      <c r="U182" s="191">
        <f>M182</f>
        <v>3</v>
      </c>
      <c r="V182" s="191">
        <f>IF(N182="Très Satisfaisant",1,IF(N182="Satisfaisant",0.75,IF(N182="Insatisfaisant",0.25,IF(N182="Très Insatisfaisant",0,IF(N182="Non Mesuré","",0)))))</f>
        <v>1</v>
      </c>
      <c r="W182" s="191">
        <f>IF(N182&lt;&gt;"Non Mesuré",U182*V182,"")</f>
        <v>3</v>
      </c>
      <c r="X182" s="191"/>
      <c r="Y182" s="191">
        <f>IF(N182="Non Mesuré",U182,0)</f>
        <v>0</v>
      </c>
      <c r="Z182" s="191"/>
      <c r="AA182" s="191">
        <f>U182-Y182</f>
        <v>3</v>
      </c>
      <c r="AB182" s="191"/>
      <c r="AC182" s="200"/>
      <c r="AD182" s="200"/>
      <c r="AE182" s="150" t="str">
        <f t="shared" si="299"/>
        <v/>
      </c>
      <c r="AF182" s="150"/>
      <c r="AG182" s="150" t="str">
        <f t="shared" si="300"/>
        <v/>
      </c>
      <c r="AH182" s="150"/>
      <c r="AI182" s="150" t="str">
        <f t="shared" si="301"/>
        <v/>
      </c>
      <c r="AJ182" s="195"/>
      <c r="AK182" s="196"/>
      <c r="AL182" s="194"/>
      <c r="AM182" s="150" t="str">
        <f t="shared" si="302"/>
        <v/>
      </c>
      <c r="AN182" s="150"/>
      <c r="AO182" s="150" t="str">
        <f t="shared" si="303"/>
        <v/>
      </c>
      <c r="AP182" s="150"/>
      <c r="AQ182" s="150" t="str">
        <f t="shared" si="304"/>
        <v/>
      </c>
      <c r="AR182" s="195"/>
      <c r="AS182" s="196"/>
      <c r="AT182" s="194"/>
      <c r="AU182" s="150">
        <f t="shared" si="293"/>
        <v>3</v>
      </c>
      <c r="AV182" s="150"/>
      <c r="AW182" s="150">
        <f t="shared" si="294"/>
        <v>0</v>
      </c>
      <c r="AX182" s="150"/>
      <c r="AY182" s="194">
        <f>IF(G182=3,AA182,"")</f>
        <v>3</v>
      </c>
      <c r="AZ182" s="195"/>
      <c r="BA182" s="196"/>
      <c r="BB182" s="194"/>
      <c r="BC182" s="150" t="str">
        <f t="shared" si="295"/>
        <v/>
      </c>
      <c r="BD182" s="150"/>
      <c r="BE182" s="150" t="str">
        <f t="shared" si="296"/>
        <v/>
      </c>
      <c r="BF182" s="150"/>
      <c r="BG182" s="194" t="str">
        <f>IF(G182=4,AA182,"")</f>
        <v/>
      </c>
      <c r="BH182" s="195"/>
      <c r="BI182" s="196"/>
      <c r="BJ182" s="191"/>
      <c r="BK182" s="150" t="str">
        <f t="shared" si="297"/>
        <v/>
      </c>
      <c r="BL182" s="150"/>
      <c r="BM182" s="150" t="str">
        <f t="shared" si="298"/>
        <v/>
      </c>
      <c r="BN182" s="150"/>
      <c r="BO182" s="194" t="str">
        <f>IF(G182=5,AA182,"")</f>
        <v/>
      </c>
      <c r="BP182" s="195"/>
      <c r="BQ182" s="196"/>
      <c r="BR182" s="191"/>
      <c r="BS182" s="194" t="str">
        <f t="shared" si="324"/>
        <v/>
      </c>
      <c r="BT182" s="194"/>
      <c r="BU182" s="194" t="str">
        <f t="shared" si="325"/>
        <v/>
      </c>
      <c r="BV182" s="194"/>
      <c r="BW182" s="194" t="str">
        <f t="shared" si="326"/>
        <v/>
      </c>
      <c r="BX182" s="195"/>
      <c r="BY182" s="196"/>
      <c r="BZ182" s="197"/>
      <c r="CA182" s="194">
        <f t="shared" si="327"/>
        <v>3</v>
      </c>
      <c r="CB182" s="194"/>
      <c r="CC182" s="194">
        <f t="shared" si="328"/>
        <v>0</v>
      </c>
      <c r="CD182" s="194"/>
      <c r="CE182" s="194">
        <f t="shared" si="329"/>
        <v>3</v>
      </c>
      <c r="CF182" s="195"/>
      <c r="CI182" s="194" t="str">
        <f t="shared" si="330"/>
        <v/>
      </c>
      <c r="CJ182" s="194"/>
      <c r="CK182" s="194" t="str">
        <f t="shared" si="331"/>
        <v/>
      </c>
      <c r="CL182" s="194"/>
      <c r="CM182" s="194" t="str">
        <f t="shared" si="332"/>
        <v/>
      </c>
      <c r="CN182" s="195"/>
      <c r="EG182" s="135" t="s">
        <v>47</v>
      </c>
      <c r="EH182" s="154" t="str">
        <f t="shared" si="315"/>
        <v xml:space="preserve">
Prendre en compte le mobilier, les équipements et les revêtements.
R</v>
      </c>
    </row>
    <row r="183" spans="1:138" s="141" customFormat="1" ht="18" customHeight="1" x14ac:dyDescent="0.25">
      <c r="A183" s="110"/>
      <c r="B183" s="110"/>
      <c r="C183" s="328" t="s">
        <v>354</v>
      </c>
      <c r="D183" s="187"/>
      <c r="F183" s="137" t="e">
        <f>VLOOKUP(H183,Feuil1!A$1:B$5,2,0)</f>
        <v>#N/A</v>
      </c>
      <c r="G183" s="110"/>
      <c r="H183" s="136"/>
      <c r="I183" s="186"/>
      <c r="J183" s="157"/>
      <c r="K183" s="146" t="str">
        <f>IF(J183&lt;&gt;"",MAX(K$1:K182)+1,"")</f>
        <v/>
      </c>
      <c r="L183" s="187" t="s">
        <v>357</v>
      </c>
      <c r="M183" s="139"/>
      <c r="N183" s="283"/>
      <c r="O183" s="282"/>
      <c r="P183" s="329" t="str">
        <f t="shared" si="314"/>
        <v/>
      </c>
      <c r="Q183" s="188"/>
      <c r="R183" s="188"/>
      <c r="S183" s="157"/>
      <c r="U183" s="209"/>
      <c r="V183" s="209"/>
      <c r="W183" s="209"/>
      <c r="X183" s="209"/>
      <c r="Y183" s="209"/>
      <c r="Z183" s="209"/>
      <c r="AA183" s="209"/>
      <c r="AB183" s="209"/>
      <c r="AC183" s="205"/>
      <c r="AD183" s="205"/>
      <c r="AE183" s="150" t="str">
        <f t="shared" si="299"/>
        <v/>
      </c>
      <c r="AF183" s="150"/>
      <c r="AG183" s="150" t="str">
        <f t="shared" si="300"/>
        <v/>
      </c>
      <c r="AH183" s="150"/>
      <c r="AI183" s="150" t="str">
        <f t="shared" si="301"/>
        <v/>
      </c>
      <c r="AJ183" s="207"/>
      <c r="AK183" s="208"/>
      <c r="AL183" s="206"/>
      <c r="AM183" s="150" t="str">
        <f t="shared" si="302"/>
        <v/>
      </c>
      <c r="AN183" s="150"/>
      <c r="AO183" s="150" t="str">
        <f t="shared" si="303"/>
        <v/>
      </c>
      <c r="AP183" s="150"/>
      <c r="AQ183" s="150" t="str">
        <f t="shared" si="304"/>
        <v/>
      </c>
      <c r="AR183" s="207"/>
      <c r="AS183" s="208"/>
      <c r="AT183" s="206"/>
      <c r="AU183" s="150" t="str">
        <f t="shared" si="293"/>
        <v/>
      </c>
      <c r="AV183" s="150"/>
      <c r="AW183" s="150" t="str">
        <f t="shared" si="294"/>
        <v/>
      </c>
      <c r="AX183" s="150"/>
      <c r="AY183" s="206"/>
      <c r="AZ183" s="207"/>
      <c r="BA183" s="208"/>
      <c r="BB183" s="206"/>
      <c r="BC183" s="150" t="str">
        <f t="shared" si="295"/>
        <v/>
      </c>
      <c r="BD183" s="150"/>
      <c r="BE183" s="150" t="str">
        <f t="shared" si="296"/>
        <v/>
      </c>
      <c r="BF183" s="150"/>
      <c r="BG183" s="206"/>
      <c r="BH183" s="207"/>
      <c r="BI183" s="208"/>
      <c r="BJ183" s="209"/>
      <c r="BK183" s="150" t="str">
        <f t="shared" si="297"/>
        <v/>
      </c>
      <c r="BL183" s="150"/>
      <c r="BM183" s="150" t="str">
        <f t="shared" si="298"/>
        <v/>
      </c>
      <c r="BN183" s="150"/>
      <c r="BO183" s="206"/>
      <c r="BP183" s="207"/>
      <c r="BQ183" s="208"/>
      <c r="BR183" s="209"/>
      <c r="BS183" s="206" t="str">
        <f t="shared" si="324"/>
        <v/>
      </c>
      <c r="BT183" s="206"/>
      <c r="BU183" s="206" t="str">
        <f t="shared" si="325"/>
        <v/>
      </c>
      <c r="BV183" s="206"/>
      <c r="BW183" s="206" t="str">
        <f t="shared" si="326"/>
        <v/>
      </c>
      <c r="BX183" s="207"/>
      <c r="BY183" s="208"/>
      <c r="BZ183" s="210"/>
      <c r="CA183" s="206" t="str">
        <f t="shared" si="327"/>
        <v/>
      </c>
      <c r="CB183" s="206"/>
      <c r="CC183" s="206" t="str">
        <f t="shared" si="328"/>
        <v/>
      </c>
      <c r="CD183" s="206"/>
      <c r="CE183" s="206" t="str">
        <f t="shared" si="329"/>
        <v/>
      </c>
      <c r="CF183" s="207"/>
      <c r="CI183" s="206" t="str">
        <f t="shared" si="330"/>
        <v/>
      </c>
      <c r="CJ183" s="206"/>
      <c r="CK183" s="206" t="str">
        <f t="shared" si="331"/>
        <v/>
      </c>
      <c r="CL183" s="206"/>
      <c r="CM183" s="206" t="str">
        <f t="shared" si="332"/>
        <v/>
      </c>
      <c r="CN183" s="207"/>
      <c r="EG183" s="135" t="s">
        <v>47</v>
      </c>
      <c r="EH183" s="154" t="str">
        <f t="shared" si="315"/>
        <v xml:space="preserve">
</v>
      </c>
    </row>
    <row r="184" spans="1:138" s="190" customFormat="1" ht="65.25" customHeight="1" x14ac:dyDescent="0.25">
      <c r="A184" s="144">
        <v>33</v>
      </c>
      <c r="B184" s="144" t="s">
        <v>58</v>
      </c>
      <c r="C184" s="328" t="s">
        <v>354</v>
      </c>
      <c r="D184" s="187" t="s">
        <v>357</v>
      </c>
      <c r="F184" s="137">
        <f>VLOOKUP(H184,Feuil1!A$1:B$5,2,0)</f>
        <v>0.25</v>
      </c>
      <c r="G184" s="144">
        <f t="shared" ref="G184:G191" si="333">IF(H184="Information et Communication",1,IF(H184="Savoir-faire Savoir-être",2,IF(H184="Confort et hygiène",3,IF(H184="Qualité de la prestation",5,IF(H184="Développement Durable",4)))))</f>
        <v>3</v>
      </c>
      <c r="H184" s="292" t="s">
        <v>163</v>
      </c>
      <c r="I184" s="145" t="s">
        <v>358</v>
      </c>
      <c r="J184" s="146">
        <v>30</v>
      </c>
      <c r="K184" s="146">
        <f>IF(J184&lt;&gt;"",MAX(K$1:K183)+1,"")</f>
        <v>150</v>
      </c>
      <c r="L184" s="339" t="s">
        <v>359</v>
      </c>
      <c r="M184" s="340">
        <v>3</v>
      </c>
      <c r="N184" s="341" t="s">
        <v>0</v>
      </c>
      <c r="O184" s="342"/>
      <c r="P184" s="343" t="str">
        <f t="shared" si="314"/>
        <v/>
      </c>
      <c r="Q184" s="339" t="s">
        <v>360</v>
      </c>
      <c r="R184" s="339" t="s">
        <v>69</v>
      </c>
      <c r="S184" s="146"/>
      <c r="U184" s="191">
        <f t="shared" ref="U184:U191" si="334">M184</f>
        <v>3</v>
      </c>
      <c r="V184" s="191">
        <f>IF(N184="OUI",1,IF(N184="NON",0,IF(N184="Non Mesuré","",0)))</f>
        <v>1</v>
      </c>
      <c r="W184" s="191">
        <f t="shared" ref="W184:W191" si="335">IF(N184&lt;&gt;"Non Mesuré",U184*V184,"")</f>
        <v>3</v>
      </c>
      <c r="X184" s="191"/>
      <c r="Y184" s="191">
        <f t="shared" ref="Y184:Y191" si="336">IF(N184="Non Mesuré",U184,0)</f>
        <v>0</v>
      </c>
      <c r="Z184" s="191"/>
      <c r="AA184" s="191">
        <f t="shared" ref="AA184:AA191" si="337">U184-Y184</f>
        <v>3</v>
      </c>
      <c r="AB184" s="191"/>
      <c r="AC184" s="200"/>
      <c r="AD184" s="200"/>
      <c r="AE184" s="150" t="str">
        <f t="shared" si="299"/>
        <v/>
      </c>
      <c r="AF184" s="150"/>
      <c r="AG184" s="150" t="str">
        <f t="shared" si="300"/>
        <v/>
      </c>
      <c r="AH184" s="150"/>
      <c r="AI184" s="150" t="str">
        <f t="shared" si="301"/>
        <v/>
      </c>
      <c r="AJ184" s="195"/>
      <c r="AK184" s="196"/>
      <c r="AL184" s="194"/>
      <c r="AM184" s="150" t="str">
        <f t="shared" si="302"/>
        <v/>
      </c>
      <c r="AN184" s="150"/>
      <c r="AO184" s="150" t="str">
        <f t="shared" si="303"/>
        <v/>
      </c>
      <c r="AP184" s="150"/>
      <c r="AQ184" s="150" t="str">
        <f t="shared" si="304"/>
        <v/>
      </c>
      <c r="AR184" s="195"/>
      <c r="AS184" s="196"/>
      <c r="AT184" s="194"/>
      <c r="AU184" s="150">
        <f t="shared" si="293"/>
        <v>3</v>
      </c>
      <c r="AV184" s="150"/>
      <c r="AW184" s="150">
        <f t="shared" si="294"/>
        <v>0</v>
      </c>
      <c r="AX184" s="150"/>
      <c r="AY184" s="194">
        <f t="shared" ref="AY184:AY191" si="338">IF(G184=3,AA184,"")</f>
        <v>3</v>
      </c>
      <c r="AZ184" s="195"/>
      <c r="BA184" s="196"/>
      <c r="BB184" s="194"/>
      <c r="BC184" s="150" t="str">
        <f t="shared" si="295"/>
        <v/>
      </c>
      <c r="BD184" s="150"/>
      <c r="BE184" s="150" t="str">
        <f t="shared" si="296"/>
        <v/>
      </c>
      <c r="BF184" s="150"/>
      <c r="BG184" s="194" t="str">
        <f t="shared" ref="BG184:BG191" si="339">IF(G184=4,AA184,"")</f>
        <v/>
      </c>
      <c r="BH184" s="195"/>
      <c r="BI184" s="196"/>
      <c r="BJ184" s="191"/>
      <c r="BK184" s="150" t="str">
        <f t="shared" si="297"/>
        <v/>
      </c>
      <c r="BL184" s="150"/>
      <c r="BM184" s="150" t="str">
        <f t="shared" si="298"/>
        <v/>
      </c>
      <c r="BN184" s="150"/>
      <c r="BO184" s="194" t="str">
        <f t="shared" ref="BO184:BO191" si="340">IF(G184=5,AA184,"")</f>
        <v/>
      </c>
      <c r="BP184" s="195"/>
      <c r="BQ184" s="196"/>
      <c r="BR184" s="191"/>
      <c r="BS184" s="194" t="str">
        <f t="shared" si="324"/>
        <v/>
      </c>
      <c r="BT184" s="194"/>
      <c r="BU184" s="194" t="str">
        <f t="shared" si="325"/>
        <v/>
      </c>
      <c r="BV184" s="194"/>
      <c r="BW184" s="194" t="str">
        <f t="shared" si="326"/>
        <v/>
      </c>
      <c r="BX184" s="195"/>
      <c r="BY184" s="196"/>
      <c r="BZ184" s="197"/>
      <c r="CA184" s="194" t="str">
        <f t="shared" si="327"/>
        <v/>
      </c>
      <c r="CB184" s="194"/>
      <c r="CC184" s="194" t="str">
        <f t="shared" si="328"/>
        <v/>
      </c>
      <c r="CD184" s="194"/>
      <c r="CE184" s="194" t="str">
        <f t="shared" si="329"/>
        <v/>
      </c>
      <c r="CF184" s="195"/>
      <c r="CI184" s="194">
        <f t="shared" si="330"/>
        <v>3</v>
      </c>
      <c r="CJ184" s="194"/>
      <c r="CK184" s="194">
        <f t="shared" si="331"/>
        <v>0</v>
      </c>
      <c r="CL184" s="194"/>
      <c r="CM184" s="194">
        <f t="shared" si="332"/>
        <v>3</v>
      </c>
      <c r="CN184" s="195"/>
      <c r="EG184" s="135" t="s">
        <v>47</v>
      </c>
      <c r="EH184" s="154" t="str">
        <f t="shared" si="315"/>
        <v xml:space="preserve">
A minima, présence de tous les équipements suivants : lavabo avec eau chaude et eau froide, miroir, robinet mitigeur, papier hygiénique en quantité suffisante, distributeur de savon approvisionné, essuie-mains à usage unique ou sèche main électrique, poubelle, brosse WC, miroir, patère.
NR</v>
      </c>
    </row>
    <row r="185" spans="1:138" s="190" customFormat="1" ht="27.75" customHeight="1" x14ac:dyDescent="0.25">
      <c r="A185" s="144">
        <v>33</v>
      </c>
      <c r="B185" s="144" t="s">
        <v>58</v>
      </c>
      <c r="C185" s="328" t="s">
        <v>354</v>
      </c>
      <c r="D185" s="187" t="s">
        <v>357</v>
      </c>
      <c r="F185" s="137">
        <f>VLOOKUP(H185,Feuil1!A$1:B$5,2,0)</f>
        <v>0.25</v>
      </c>
      <c r="G185" s="144">
        <f t="shared" si="333"/>
        <v>3</v>
      </c>
      <c r="H185" s="292" t="s">
        <v>163</v>
      </c>
      <c r="I185" s="145" t="s">
        <v>361</v>
      </c>
      <c r="J185" s="146">
        <v>32</v>
      </c>
      <c r="K185" s="146">
        <f>IF(J185&lt;&gt;"",MAX(K$1:K184)+1,"")</f>
        <v>151</v>
      </c>
      <c r="L185" s="295" t="s">
        <v>362</v>
      </c>
      <c r="M185" s="344">
        <v>3</v>
      </c>
      <c r="N185" s="297" t="s">
        <v>0</v>
      </c>
      <c r="O185" s="298"/>
      <c r="P185" s="345" t="str">
        <f t="shared" si="314"/>
        <v/>
      </c>
      <c r="Q185" s="295" t="s">
        <v>363</v>
      </c>
      <c r="R185" s="295" t="s">
        <v>69</v>
      </c>
      <c r="S185" s="146"/>
      <c r="U185" s="191">
        <f t="shared" si="334"/>
        <v>3</v>
      </c>
      <c r="V185" s="191">
        <f>IF(N185="OUI",1,IF(N185="NON",0,IF(N185="Non Mesuré","",0)))</f>
        <v>1</v>
      </c>
      <c r="W185" s="191">
        <f t="shared" si="335"/>
        <v>3</v>
      </c>
      <c r="X185" s="191"/>
      <c r="Y185" s="191">
        <f t="shared" si="336"/>
        <v>0</v>
      </c>
      <c r="Z185" s="191"/>
      <c r="AA185" s="191">
        <f t="shared" si="337"/>
        <v>3</v>
      </c>
      <c r="AB185" s="192"/>
      <c r="AC185" s="193"/>
      <c r="AD185" s="193"/>
      <c r="AE185" s="150" t="str">
        <f t="shared" si="299"/>
        <v/>
      </c>
      <c r="AF185" s="150"/>
      <c r="AG185" s="150" t="str">
        <f t="shared" si="300"/>
        <v/>
      </c>
      <c r="AH185" s="150"/>
      <c r="AI185" s="150" t="str">
        <f t="shared" si="301"/>
        <v/>
      </c>
      <c r="AJ185" s="195"/>
      <c r="AK185" s="196"/>
      <c r="AL185" s="194"/>
      <c r="AM185" s="150" t="str">
        <f t="shared" si="302"/>
        <v/>
      </c>
      <c r="AN185" s="150"/>
      <c r="AO185" s="150" t="str">
        <f t="shared" si="303"/>
        <v/>
      </c>
      <c r="AP185" s="150"/>
      <c r="AQ185" s="150" t="str">
        <f t="shared" si="304"/>
        <v/>
      </c>
      <c r="AR185" s="195"/>
      <c r="AS185" s="196"/>
      <c r="AT185" s="194"/>
      <c r="AU185" s="150">
        <f t="shared" si="293"/>
        <v>3</v>
      </c>
      <c r="AV185" s="150"/>
      <c r="AW185" s="150">
        <f t="shared" si="294"/>
        <v>0</v>
      </c>
      <c r="AX185" s="150"/>
      <c r="AY185" s="194">
        <f t="shared" si="338"/>
        <v>3</v>
      </c>
      <c r="AZ185" s="195"/>
      <c r="BA185" s="196"/>
      <c r="BB185" s="194"/>
      <c r="BC185" s="150" t="str">
        <f t="shared" si="295"/>
        <v/>
      </c>
      <c r="BD185" s="150"/>
      <c r="BE185" s="150" t="str">
        <f t="shared" si="296"/>
        <v/>
      </c>
      <c r="BF185" s="150"/>
      <c r="BG185" s="194" t="str">
        <f t="shared" si="339"/>
        <v/>
      </c>
      <c r="BH185" s="195"/>
      <c r="BI185" s="196"/>
      <c r="BJ185" s="191"/>
      <c r="BK185" s="150" t="str">
        <f t="shared" si="297"/>
        <v/>
      </c>
      <c r="BL185" s="150"/>
      <c r="BM185" s="150" t="str">
        <f t="shared" si="298"/>
        <v/>
      </c>
      <c r="BN185" s="150"/>
      <c r="BO185" s="194" t="str">
        <f t="shared" si="340"/>
        <v/>
      </c>
      <c r="BP185" s="195"/>
      <c r="BQ185" s="196"/>
      <c r="BR185" s="191"/>
      <c r="BS185" s="194" t="str">
        <f t="shared" ref="BS185:BS223" si="341">IF(A185=31,W185,"")</f>
        <v/>
      </c>
      <c r="BT185" s="194"/>
      <c r="BU185" s="194" t="str">
        <f t="shared" ref="BU185:BU223" si="342">IF(A185=31,Y185,"")</f>
        <v/>
      </c>
      <c r="BV185" s="194"/>
      <c r="BW185" s="194" t="str">
        <f t="shared" ref="BW185:BW223" si="343">IF(A185=31,AA185,"")</f>
        <v/>
      </c>
      <c r="BX185" s="195"/>
      <c r="BY185" s="196"/>
      <c r="BZ185" s="197"/>
      <c r="CA185" s="194" t="str">
        <f t="shared" ref="CA185:CA223" si="344">IF(A185=32,W185,"")</f>
        <v/>
      </c>
      <c r="CB185" s="194"/>
      <c r="CC185" s="194" t="str">
        <f t="shared" ref="CC185:CC223" si="345">IF(A185=32,Y185,"")</f>
        <v/>
      </c>
      <c r="CD185" s="194"/>
      <c r="CE185" s="194" t="str">
        <f t="shared" ref="CE185:CE223" si="346">IF(A185=32,AA185,"")</f>
        <v/>
      </c>
      <c r="CF185" s="195"/>
      <c r="CI185" s="194">
        <f t="shared" ref="CI185:CI223" si="347">IF(A185=33,W185,"")</f>
        <v>3</v>
      </c>
      <c r="CJ185" s="194"/>
      <c r="CK185" s="194">
        <f t="shared" ref="CK185:CK223" si="348">IF(A185=33,Y185,"")</f>
        <v>0</v>
      </c>
      <c r="CL185" s="194"/>
      <c r="CM185" s="194">
        <f t="shared" ref="CM185:CM223" si="349">IF(A185=33,AA185,"")</f>
        <v>3</v>
      </c>
      <c r="CN185" s="195"/>
      <c r="EG185" s="135" t="s">
        <v>47</v>
      </c>
      <c r="EH185" s="154" t="str">
        <f t="shared" si="315"/>
        <v xml:space="preserve">
Eclairage et température adaptés, harmonie générale des équipements.
NR</v>
      </c>
    </row>
    <row r="186" spans="1:138" s="190" customFormat="1" ht="20.25" customHeight="1" x14ac:dyDescent="0.25">
      <c r="A186" s="190">
        <v>31</v>
      </c>
      <c r="B186" s="144" t="s">
        <v>58</v>
      </c>
      <c r="C186" s="328" t="s">
        <v>354</v>
      </c>
      <c r="D186" s="187" t="s">
        <v>357</v>
      </c>
      <c r="F186" s="137">
        <f>VLOOKUP(H186,Feuil1!A$1:B$5,2,0)</f>
        <v>0.25</v>
      </c>
      <c r="G186" s="144">
        <f t="shared" si="333"/>
        <v>3</v>
      </c>
      <c r="H186" s="292" t="s">
        <v>163</v>
      </c>
      <c r="I186" s="145" t="s">
        <v>358</v>
      </c>
      <c r="J186" s="146">
        <v>30</v>
      </c>
      <c r="K186" s="146">
        <f>IF(J186&lt;&gt;"",MAX(K$1:K185)+1,"")</f>
        <v>152</v>
      </c>
      <c r="L186" s="295" t="s">
        <v>364</v>
      </c>
      <c r="M186" s="344">
        <v>3</v>
      </c>
      <c r="N186" s="297" t="s">
        <v>72</v>
      </c>
      <c r="O186" s="298"/>
      <c r="P186" s="345" t="str">
        <f t="shared" si="314"/>
        <v/>
      </c>
      <c r="Q186" s="295"/>
      <c r="R186" s="295" t="s">
        <v>69</v>
      </c>
      <c r="S186" s="146"/>
      <c r="U186" s="191">
        <f t="shared" si="334"/>
        <v>3</v>
      </c>
      <c r="V186" s="191">
        <f>IF(N186="Très Satisfaisant",1,IF(N186="Satisfaisant",0.75,IF(N186="Insatisfaisant",0.25,IF(N186="Très Insatisfaisant",0,IF(N186="Non Mesuré","",0)))))</f>
        <v>1</v>
      </c>
      <c r="W186" s="191">
        <f t="shared" si="335"/>
        <v>3</v>
      </c>
      <c r="X186" s="191"/>
      <c r="Y186" s="191">
        <f t="shared" si="336"/>
        <v>0</v>
      </c>
      <c r="Z186" s="191"/>
      <c r="AA186" s="191">
        <f t="shared" si="337"/>
        <v>3</v>
      </c>
      <c r="AB186" s="192"/>
      <c r="AC186" s="193"/>
      <c r="AD186" s="193"/>
      <c r="AE186" s="150" t="str">
        <f t="shared" si="299"/>
        <v/>
      </c>
      <c r="AF186" s="150"/>
      <c r="AG186" s="150" t="str">
        <f t="shared" si="300"/>
        <v/>
      </c>
      <c r="AH186" s="150"/>
      <c r="AI186" s="150" t="str">
        <f t="shared" si="301"/>
        <v/>
      </c>
      <c r="AJ186" s="195"/>
      <c r="AK186" s="196"/>
      <c r="AL186" s="194"/>
      <c r="AM186" s="150" t="str">
        <f t="shared" si="302"/>
        <v/>
      </c>
      <c r="AN186" s="150"/>
      <c r="AO186" s="150" t="str">
        <f t="shared" si="303"/>
        <v/>
      </c>
      <c r="AP186" s="150"/>
      <c r="AQ186" s="150" t="str">
        <f t="shared" si="304"/>
        <v/>
      </c>
      <c r="AR186" s="195"/>
      <c r="AS186" s="196"/>
      <c r="AT186" s="194"/>
      <c r="AU186" s="150">
        <f t="shared" si="293"/>
        <v>3</v>
      </c>
      <c r="AV186" s="150"/>
      <c r="AW186" s="150">
        <f t="shared" si="294"/>
        <v>0</v>
      </c>
      <c r="AX186" s="150"/>
      <c r="AY186" s="194">
        <f t="shared" si="338"/>
        <v>3</v>
      </c>
      <c r="AZ186" s="195"/>
      <c r="BA186" s="196"/>
      <c r="BB186" s="194"/>
      <c r="BC186" s="150" t="str">
        <f t="shared" si="295"/>
        <v/>
      </c>
      <c r="BD186" s="150"/>
      <c r="BE186" s="150" t="str">
        <f t="shared" si="296"/>
        <v/>
      </c>
      <c r="BF186" s="150"/>
      <c r="BG186" s="194" t="str">
        <f t="shared" si="339"/>
        <v/>
      </c>
      <c r="BH186" s="195"/>
      <c r="BI186" s="196"/>
      <c r="BJ186" s="191"/>
      <c r="BK186" s="150" t="str">
        <f t="shared" si="297"/>
        <v/>
      </c>
      <c r="BL186" s="150"/>
      <c r="BM186" s="150" t="str">
        <f t="shared" si="298"/>
        <v/>
      </c>
      <c r="BN186" s="150"/>
      <c r="BO186" s="194" t="str">
        <f t="shared" si="340"/>
        <v/>
      </c>
      <c r="BP186" s="195"/>
      <c r="BQ186" s="196"/>
      <c r="BR186" s="191"/>
      <c r="BS186" s="194">
        <f t="shared" si="341"/>
        <v>3</v>
      </c>
      <c r="BT186" s="194"/>
      <c r="BU186" s="194">
        <f t="shared" si="342"/>
        <v>0</v>
      </c>
      <c r="BV186" s="194"/>
      <c r="BW186" s="194">
        <f t="shared" si="343"/>
        <v>3</v>
      </c>
      <c r="BX186" s="195"/>
      <c r="BY186" s="196"/>
      <c r="BZ186" s="197"/>
      <c r="CA186" s="194" t="str">
        <f t="shared" si="344"/>
        <v/>
      </c>
      <c r="CB186" s="194"/>
      <c r="CC186" s="194" t="str">
        <f t="shared" si="345"/>
        <v/>
      </c>
      <c r="CD186" s="194"/>
      <c r="CE186" s="194" t="str">
        <f t="shared" si="346"/>
        <v/>
      </c>
      <c r="CF186" s="195"/>
      <c r="CI186" s="194" t="str">
        <f t="shared" si="347"/>
        <v/>
      </c>
      <c r="CJ186" s="194"/>
      <c r="CK186" s="194" t="str">
        <f t="shared" si="348"/>
        <v/>
      </c>
      <c r="CL186" s="194"/>
      <c r="CM186" s="194" t="str">
        <f t="shared" si="349"/>
        <v/>
      </c>
      <c r="CN186" s="195"/>
      <c r="EG186" s="135" t="s">
        <v>47</v>
      </c>
      <c r="EH186" s="154" t="str">
        <f t="shared" si="315"/>
        <v xml:space="preserve">
NR</v>
      </c>
    </row>
    <row r="187" spans="1:138" s="190" customFormat="1" ht="20.25" customHeight="1" x14ac:dyDescent="0.25">
      <c r="A187" s="144">
        <v>32</v>
      </c>
      <c r="B187" s="144" t="s">
        <v>66</v>
      </c>
      <c r="C187" s="328" t="s">
        <v>354</v>
      </c>
      <c r="D187" s="187" t="s">
        <v>357</v>
      </c>
      <c r="E187" s="144"/>
      <c r="F187" s="137">
        <f>VLOOKUP(H187,Feuil1!A$1:B$5,2,0)</f>
        <v>0.25</v>
      </c>
      <c r="G187" s="144">
        <f t="shared" si="333"/>
        <v>3</v>
      </c>
      <c r="H187" s="292" t="s">
        <v>163</v>
      </c>
      <c r="I187" s="145" t="s">
        <v>358</v>
      </c>
      <c r="J187" s="146">
        <v>30</v>
      </c>
      <c r="K187" s="146">
        <f>IF(J187&lt;&gt;"",MAX(K$1:K186)+1,"")</f>
        <v>153</v>
      </c>
      <c r="L187" s="295" t="s">
        <v>365</v>
      </c>
      <c r="M187" s="344">
        <v>3</v>
      </c>
      <c r="N187" s="297" t="s">
        <v>72</v>
      </c>
      <c r="O187" s="298"/>
      <c r="P187" s="345" t="str">
        <f t="shared" si="314"/>
        <v/>
      </c>
      <c r="Q187" s="295"/>
      <c r="R187" s="295" t="s">
        <v>69</v>
      </c>
      <c r="S187" s="146"/>
      <c r="U187" s="191">
        <f t="shared" si="334"/>
        <v>3</v>
      </c>
      <c r="V187" s="191">
        <f>IF(N187="Très Satisfaisant",1,IF(N187="Satisfaisant",0.75,IF(N187="Insatisfaisant",0.25,IF(N187="Très Insatisfaisant",0,IF(N187="Non Mesuré","",0)))))</f>
        <v>1</v>
      </c>
      <c r="W187" s="191">
        <f t="shared" si="335"/>
        <v>3</v>
      </c>
      <c r="X187" s="191"/>
      <c r="Y187" s="191">
        <f t="shared" si="336"/>
        <v>0</v>
      </c>
      <c r="Z187" s="191"/>
      <c r="AA187" s="191">
        <f t="shared" si="337"/>
        <v>3</v>
      </c>
      <c r="AB187" s="192"/>
      <c r="AC187" s="193"/>
      <c r="AD187" s="193"/>
      <c r="AE187" s="150" t="str">
        <f t="shared" si="299"/>
        <v/>
      </c>
      <c r="AF187" s="150"/>
      <c r="AG187" s="150" t="str">
        <f t="shared" si="300"/>
        <v/>
      </c>
      <c r="AH187" s="150"/>
      <c r="AI187" s="150" t="str">
        <f t="shared" si="301"/>
        <v/>
      </c>
      <c r="AJ187" s="195"/>
      <c r="AK187" s="196"/>
      <c r="AL187" s="194"/>
      <c r="AM187" s="150" t="str">
        <f t="shared" si="302"/>
        <v/>
      </c>
      <c r="AN187" s="150"/>
      <c r="AO187" s="150" t="str">
        <f t="shared" si="303"/>
        <v/>
      </c>
      <c r="AP187" s="150"/>
      <c r="AQ187" s="150" t="str">
        <f t="shared" si="304"/>
        <v/>
      </c>
      <c r="AR187" s="195"/>
      <c r="AS187" s="196"/>
      <c r="AT187" s="194"/>
      <c r="AU187" s="150">
        <f t="shared" si="293"/>
        <v>3</v>
      </c>
      <c r="AV187" s="150"/>
      <c r="AW187" s="150">
        <f t="shared" si="294"/>
        <v>0</v>
      </c>
      <c r="AX187" s="150"/>
      <c r="AY187" s="194">
        <f t="shared" si="338"/>
        <v>3</v>
      </c>
      <c r="AZ187" s="195"/>
      <c r="BA187" s="196"/>
      <c r="BB187" s="194"/>
      <c r="BC187" s="150" t="str">
        <f t="shared" si="295"/>
        <v/>
      </c>
      <c r="BD187" s="150"/>
      <c r="BE187" s="150" t="str">
        <f t="shared" si="296"/>
        <v/>
      </c>
      <c r="BF187" s="150"/>
      <c r="BG187" s="194" t="str">
        <f t="shared" si="339"/>
        <v/>
      </c>
      <c r="BH187" s="195"/>
      <c r="BI187" s="196"/>
      <c r="BJ187" s="191"/>
      <c r="BK187" s="150" t="str">
        <f t="shared" si="297"/>
        <v/>
      </c>
      <c r="BL187" s="150"/>
      <c r="BM187" s="150" t="str">
        <f t="shared" si="298"/>
        <v/>
      </c>
      <c r="BN187" s="150"/>
      <c r="BO187" s="194" t="str">
        <f t="shared" si="340"/>
        <v/>
      </c>
      <c r="BP187" s="195"/>
      <c r="BQ187" s="196"/>
      <c r="BR187" s="191"/>
      <c r="BS187" s="194" t="str">
        <f t="shared" si="341"/>
        <v/>
      </c>
      <c r="BT187" s="194"/>
      <c r="BU187" s="194" t="str">
        <f t="shared" si="342"/>
        <v/>
      </c>
      <c r="BV187" s="194"/>
      <c r="BW187" s="194" t="str">
        <f t="shared" si="343"/>
        <v/>
      </c>
      <c r="BX187" s="195"/>
      <c r="BY187" s="196"/>
      <c r="BZ187" s="197"/>
      <c r="CA187" s="194">
        <f t="shared" si="344"/>
        <v>3</v>
      </c>
      <c r="CB187" s="194"/>
      <c r="CC187" s="194">
        <f t="shared" si="345"/>
        <v>0</v>
      </c>
      <c r="CD187" s="194"/>
      <c r="CE187" s="194">
        <f t="shared" si="346"/>
        <v>3</v>
      </c>
      <c r="CF187" s="195"/>
      <c r="CI187" s="194" t="str">
        <f t="shared" si="347"/>
        <v/>
      </c>
      <c r="CJ187" s="194"/>
      <c r="CK187" s="194" t="str">
        <f t="shared" si="348"/>
        <v/>
      </c>
      <c r="CL187" s="194"/>
      <c r="CM187" s="194" t="str">
        <f t="shared" si="349"/>
        <v/>
      </c>
      <c r="CN187" s="195"/>
      <c r="EG187" s="135" t="s">
        <v>47</v>
      </c>
      <c r="EH187" s="154" t="str">
        <f t="shared" si="315"/>
        <v xml:space="preserve">
R</v>
      </c>
    </row>
    <row r="188" spans="1:138" s="190" customFormat="1" ht="20.25" customHeight="1" x14ac:dyDescent="0.25">
      <c r="A188" s="190">
        <v>31</v>
      </c>
      <c r="B188" s="144" t="s">
        <v>58</v>
      </c>
      <c r="C188" s="328" t="s">
        <v>354</v>
      </c>
      <c r="D188" s="187" t="s">
        <v>357</v>
      </c>
      <c r="E188" s="144"/>
      <c r="F188" s="137">
        <f>VLOOKUP(H188,Feuil1!A$1:B$5,2,0)</f>
        <v>0.25</v>
      </c>
      <c r="G188" s="144">
        <f t="shared" si="333"/>
        <v>3</v>
      </c>
      <c r="H188" s="292" t="s">
        <v>163</v>
      </c>
      <c r="I188" s="145" t="s">
        <v>366</v>
      </c>
      <c r="J188" s="146">
        <v>31</v>
      </c>
      <c r="K188" s="146">
        <f>IF(J188&lt;&gt;"",MAX(K$1:K187)+1,"")</f>
        <v>154</v>
      </c>
      <c r="L188" s="295" t="s">
        <v>367</v>
      </c>
      <c r="M188" s="344">
        <v>3</v>
      </c>
      <c r="N188" s="297" t="s">
        <v>72</v>
      </c>
      <c r="O188" s="298"/>
      <c r="P188" s="345" t="str">
        <f t="shared" si="314"/>
        <v/>
      </c>
      <c r="Q188" s="295"/>
      <c r="R188" s="295" t="s">
        <v>69</v>
      </c>
      <c r="S188" s="146"/>
      <c r="U188" s="191">
        <f t="shared" si="334"/>
        <v>3</v>
      </c>
      <c r="V188" s="191">
        <f>IF(N188="Très Satisfaisant",1,IF(N188="Satisfaisant",0.75,IF(N188="Insatisfaisant",0.25,IF(N188="Très Insatisfaisant",0,IF(N188="Non Mesuré","",0)))))</f>
        <v>1</v>
      </c>
      <c r="W188" s="191">
        <f t="shared" si="335"/>
        <v>3</v>
      </c>
      <c r="X188" s="191"/>
      <c r="Y188" s="191">
        <f t="shared" si="336"/>
        <v>0</v>
      </c>
      <c r="Z188" s="191"/>
      <c r="AA188" s="191">
        <f t="shared" si="337"/>
        <v>3</v>
      </c>
      <c r="AB188" s="192"/>
      <c r="AC188" s="193"/>
      <c r="AD188" s="193"/>
      <c r="AE188" s="150" t="str">
        <f t="shared" si="299"/>
        <v/>
      </c>
      <c r="AF188" s="150"/>
      <c r="AG188" s="150" t="str">
        <f t="shared" si="300"/>
        <v/>
      </c>
      <c r="AH188" s="150"/>
      <c r="AI188" s="150" t="str">
        <f t="shared" si="301"/>
        <v/>
      </c>
      <c r="AJ188" s="195"/>
      <c r="AK188" s="196"/>
      <c r="AL188" s="194"/>
      <c r="AM188" s="150" t="str">
        <f t="shared" si="302"/>
        <v/>
      </c>
      <c r="AN188" s="150"/>
      <c r="AO188" s="150" t="str">
        <f t="shared" si="303"/>
        <v/>
      </c>
      <c r="AP188" s="150"/>
      <c r="AQ188" s="150" t="str">
        <f t="shared" si="304"/>
        <v/>
      </c>
      <c r="AR188" s="195"/>
      <c r="AS188" s="196"/>
      <c r="AT188" s="194"/>
      <c r="AU188" s="150">
        <f t="shared" si="293"/>
        <v>3</v>
      </c>
      <c r="AV188" s="150"/>
      <c r="AW188" s="150">
        <f t="shared" si="294"/>
        <v>0</v>
      </c>
      <c r="AX188" s="150"/>
      <c r="AY188" s="194">
        <f t="shared" si="338"/>
        <v>3</v>
      </c>
      <c r="AZ188" s="195"/>
      <c r="BA188" s="196"/>
      <c r="BB188" s="194"/>
      <c r="BC188" s="150" t="str">
        <f t="shared" si="295"/>
        <v/>
      </c>
      <c r="BD188" s="150"/>
      <c r="BE188" s="150" t="str">
        <f t="shared" si="296"/>
        <v/>
      </c>
      <c r="BF188" s="150"/>
      <c r="BG188" s="194" t="str">
        <f t="shared" si="339"/>
        <v/>
      </c>
      <c r="BH188" s="195"/>
      <c r="BI188" s="196"/>
      <c r="BJ188" s="191"/>
      <c r="BK188" s="150" t="str">
        <f t="shared" si="297"/>
        <v/>
      </c>
      <c r="BL188" s="150"/>
      <c r="BM188" s="150" t="str">
        <f t="shared" si="298"/>
        <v/>
      </c>
      <c r="BN188" s="150"/>
      <c r="BO188" s="194" t="str">
        <f t="shared" si="340"/>
        <v/>
      </c>
      <c r="BP188" s="195"/>
      <c r="BQ188" s="196"/>
      <c r="BR188" s="191"/>
      <c r="BS188" s="194">
        <f t="shared" si="341"/>
        <v>3</v>
      </c>
      <c r="BT188" s="194"/>
      <c r="BU188" s="194">
        <f t="shared" si="342"/>
        <v>0</v>
      </c>
      <c r="BV188" s="194"/>
      <c r="BW188" s="194">
        <f t="shared" si="343"/>
        <v>3</v>
      </c>
      <c r="BX188" s="195"/>
      <c r="BY188" s="196"/>
      <c r="BZ188" s="197"/>
      <c r="CA188" s="194" t="str">
        <f t="shared" si="344"/>
        <v/>
      </c>
      <c r="CB188" s="194"/>
      <c r="CC188" s="194" t="str">
        <f t="shared" si="345"/>
        <v/>
      </c>
      <c r="CD188" s="194"/>
      <c r="CE188" s="194" t="str">
        <f t="shared" si="346"/>
        <v/>
      </c>
      <c r="CF188" s="195"/>
      <c r="CI188" s="194" t="str">
        <f t="shared" si="347"/>
        <v/>
      </c>
      <c r="CJ188" s="194"/>
      <c r="CK188" s="194" t="str">
        <f t="shared" si="348"/>
        <v/>
      </c>
      <c r="CL188" s="194"/>
      <c r="CM188" s="194" t="str">
        <f t="shared" si="349"/>
        <v/>
      </c>
      <c r="CN188" s="195"/>
      <c r="EG188" s="135" t="s">
        <v>47</v>
      </c>
      <c r="EH188" s="154" t="str">
        <f t="shared" si="315"/>
        <v xml:space="preserve">
NR</v>
      </c>
    </row>
    <row r="189" spans="1:138" s="190" customFormat="1" ht="20.25" customHeight="1" x14ac:dyDescent="0.25">
      <c r="A189" s="144">
        <v>32</v>
      </c>
      <c r="B189" s="144" t="s">
        <v>66</v>
      </c>
      <c r="C189" s="328" t="s">
        <v>354</v>
      </c>
      <c r="D189" s="187" t="s">
        <v>357</v>
      </c>
      <c r="E189" s="144"/>
      <c r="F189" s="137">
        <f>VLOOKUP(H189,Feuil1!A$1:B$5,2,0)</f>
        <v>0.25</v>
      </c>
      <c r="G189" s="144">
        <f t="shared" si="333"/>
        <v>3</v>
      </c>
      <c r="H189" s="292" t="s">
        <v>163</v>
      </c>
      <c r="I189" s="145" t="s">
        <v>366</v>
      </c>
      <c r="J189" s="146">
        <v>31</v>
      </c>
      <c r="K189" s="146">
        <f>IF(J189&lt;&gt;"",MAX(K$1:K188)+1,"")</f>
        <v>155</v>
      </c>
      <c r="L189" s="295" t="s">
        <v>368</v>
      </c>
      <c r="M189" s="344">
        <v>3</v>
      </c>
      <c r="N189" s="297" t="s">
        <v>72</v>
      </c>
      <c r="O189" s="298"/>
      <c r="P189" s="345" t="str">
        <f t="shared" si="314"/>
        <v/>
      </c>
      <c r="Q189" s="295" t="s">
        <v>369</v>
      </c>
      <c r="R189" s="295" t="s">
        <v>69</v>
      </c>
      <c r="S189" s="146"/>
      <c r="U189" s="191">
        <f t="shared" si="334"/>
        <v>3</v>
      </c>
      <c r="V189" s="191">
        <f>IF(N189="Très Satisfaisant",1,IF(N189="Satisfaisant",0.75,IF(N189="Insatisfaisant",0.25,IF(N189="Très Insatisfaisant",0,IF(N189="Non Mesuré","",0)))))</f>
        <v>1</v>
      </c>
      <c r="W189" s="191">
        <f t="shared" si="335"/>
        <v>3</v>
      </c>
      <c r="X189" s="191"/>
      <c r="Y189" s="191">
        <f t="shared" si="336"/>
        <v>0</v>
      </c>
      <c r="Z189" s="191"/>
      <c r="AA189" s="191">
        <f t="shared" si="337"/>
        <v>3</v>
      </c>
      <c r="AB189" s="191"/>
      <c r="AC189" s="200"/>
      <c r="AD189" s="200"/>
      <c r="AE189" s="150" t="str">
        <f t="shared" si="299"/>
        <v/>
      </c>
      <c r="AF189" s="150"/>
      <c r="AG189" s="150" t="str">
        <f t="shared" si="300"/>
        <v/>
      </c>
      <c r="AH189" s="150"/>
      <c r="AI189" s="150" t="str">
        <f t="shared" si="301"/>
        <v/>
      </c>
      <c r="AJ189" s="195"/>
      <c r="AK189" s="196"/>
      <c r="AL189" s="194"/>
      <c r="AM189" s="150" t="str">
        <f t="shared" si="302"/>
        <v/>
      </c>
      <c r="AN189" s="150"/>
      <c r="AO189" s="150" t="str">
        <f t="shared" si="303"/>
        <v/>
      </c>
      <c r="AP189" s="150"/>
      <c r="AQ189" s="150" t="str">
        <f t="shared" si="304"/>
        <v/>
      </c>
      <c r="AR189" s="195"/>
      <c r="AS189" s="196"/>
      <c r="AT189" s="194"/>
      <c r="AU189" s="150">
        <f t="shared" si="293"/>
        <v>3</v>
      </c>
      <c r="AV189" s="150"/>
      <c r="AW189" s="150">
        <f t="shared" si="294"/>
        <v>0</v>
      </c>
      <c r="AX189" s="150"/>
      <c r="AY189" s="194">
        <f t="shared" si="338"/>
        <v>3</v>
      </c>
      <c r="AZ189" s="195"/>
      <c r="BA189" s="196"/>
      <c r="BB189" s="194"/>
      <c r="BC189" s="150" t="str">
        <f t="shared" si="295"/>
        <v/>
      </c>
      <c r="BD189" s="150"/>
      <c r="BE189" s="150" t="str">
        <f t="shared" si="296"/>
        <v/>
      </c>
      <c r="BF189" s="150"/>
      <c r="BG189" s="194" t="str">
        <f t="shared" si="339"/>
        <v/>
      </c>
      <c r="BH189" s="195"/>
      <c r="BI189" s="196"/>
      <c r="BJ189" s="191"/>
      <c r="BK189" s="150" t="str">
        <f t="shared" si="297"/>
        <v/>
      </c>
      <c r="BL189" s="150"/>
      <c r="BM189" s="150" t="str">
        <f t="shared" si="298"/>
        <v/>
      </c>
      <c r="BN189" s="150"/>
      <c r="BO189" s="194" t="str">
        <f t="shared" si="340"/>
        <v/>
      </c>
      <c r="BP189" s="195"/>
      <c r="BQ189" s="196"/>
      <c r="BR189" s="191"/>
      <c r="BS189" s="194" t="str">
        <f t="shared" si="341"/>
        <v/>
      </c>
      <c r="BT189" s="194"/>
      <c r="BU189" s="194" t="str">
        <f t="shared" si="342"/>
        <v/>
      </c>
      <c r="BV189" s="194"/>
      <c r="BW189" s="194" t="str">
        <f t="shared" si="343"/>
        <v/>
      </c>
      <c r="BX189" s="195"/>
      <c r="BY189" s="196"/>
      <c r="BZ189" s="197"/>
      <c r="CA189" s="194">
        <f t="shared" si="344"/>
        <v>3</v>
      </c>
      <c r="CB189" s="194"/>
      <c r="CC189" s="194">
        <f t="shared" si="345"/>
        <v>0</v>
      </c>
      <c r="CD189" s="194"/>
      <c r="CE189" s="194">
        <f t="shared" si="346"/>
        <v>3</v>
      </c>
      <c r="CF189" s="195"/>
      <c r="CI189" s="194" t="str">
        <f t="shared" si="347"/>
        <v/>
      </c>
      <c r="CJ189" s="194"/>
      <c r="CK189" s="194" t="str">
        <f t="shared" si="348"/>
        <v/>
      </c>
      <c r="CL189" s="194"/>
      <c r="CM189" s="194" t="str">
        <f t="shared" si="349"/>
        <v/>
      </c>
      <c r="CN189" s="195"/>
      <c r="EG189" s="135" t="s">
        <v>47</v>
      </c>
      <c r="EH189" s="154" t="str">
        <f t="shared" si="315"/>
        <v xml:space="preserve">
L'observation des joints est mesurée sur ce critère.
R</v>
      </c>
    </row>
    <row r="190" spans="1:138" s="190" customFormat="1" ht="45" customHeight="1" x14ac:dyDescent="0.25">
      <c r="A190" s="144">
        <v>32</v>
      </c>
      <c r="B190" s="144" t="s">
        <v>66</v>
      </c>
      <c r="C190" s="328" t="s">
        <v>354</v>
      </c>
      <c r="D190" s="187" t="s">
        <v>357</v>
      </c>
      <c r="E190" s="144"/>
      <c r="F190" s="137">
        <f>VLOOKUP(H190,Feuil1!A$1:B$5,2,0)</f>
        <v>0.25</v>
      </c>
      <c r="G190" s="144">
        <f t="shared" si="333"/>
        <v>3</v>
      </c>
      <c r="H190" s="292" t="s">
        <v>163</v>
      </c>
      <c r="I190" s="145" t="s">
        <v>370</v>
      </c>
      <c r="J190" s="146">
        <v>33</v>
      </c>
      <c r="K190" s="146">
        <f>IF(J190&lt;&gt;"",MAX(K$1:K189)+1,"")</f>
        <v>156</v>
      </c>
      <c r="L190" s="295" t="s">
        <v>371</v>
      </c>
      <c r="M190" s="344">
        <v>3</v>
      </c>
      <c r="N190" s="297" t="s">
        <v>0</v>
      </c>
      <c r="O190" s="298"/>
      <c r="P190" s="345" t="str">
        <f t="shared" si="314"/>
        <v/>
      </c>
      <c r="Q190" s="295" t="s">
        <v>372</v>
      </c>
      <c r="R190" s="295" t="s">
        <v>69</v>
      </c>
      <c r="S190" s="146"/>
      <c r="U190" s="191">
        <f t="shared" si="334"/>
        <v>3</v>
      </c>
      <c r="V190" s="191">
        <f>IF(N190="OUI",1,IF(N190="NON",0,IF(N190="Non Mesuré","",0)))</f>
        <v>1</v>
      </c>
      <c r="W190" s="191">
        <f t="shared" si="335"/>
        <v>3</v>
      </c>
      <c r="X190" s="191"/>
      <c r="Y190" s="191">
        <f t="shared" si="336"/>
        <v>0</v>
      </c>
      <c r="Z190" s="191"/>
      <c r="AA190" s="191">
        <f t="shared" si="337"/>
        <v>3</v>
      </c>
      <c r="AB190" s="191"/>
      <c r="AC190" s="200"/>
      <c r="AD190" s="200"/>
      <c r="AE190" s="150" t="str">
        <f t="shared" si="299"/>
        <v/>
      </c>
      <c r="AF190" s="150"/>
      <c r="AG190" s="150" t="str">
        <f t="shared" si="300"/>
        <v/>
      </c>
      <c r="AH190" s="150"/>
      <c r="AI190" s="150" t="str">
        <f t="shared" si="301"/>
        <v/>
      </c>
      <c r="AJ190" s="195"/>
      <c r="AK190" s="196"/>
      <c r="AL190" s="194"/>
      <c r="AM190" s="150" t="str">
        <f t="shared" si="302"/>
        <v/>
      </c>
      <c r="AN190" s="150"/>
      <c r="AO190" s="150" t="str">
        <f t="shared" si="303"/>
        <v/>
      </c>
      <c r="AP190" s="150"/>
      <c r="AQ190" s="150" t="str">
        <f t="shared" si="304"/>
        <v/>
      </c>
      <c r="AR190" s="195"/>
      <c r="AS190" s="196"/>
      <c r="AT190" s="194"/>
      <c r="AU190" s="150">
        <f t="shared" si="293"/>
        <v>3</v>
      </c>
      <c r="AV190" s="150"/>
      <c r="AW190" s="150">
        <f t="shared" si="294"/>
        <v>0</v>
      </c>
      <c r="AX190" s="150"/>
      <c r="AY190" s="194">
        <f t="shared" si="338"/>
        <v>3</v>
      </c>
      <c r="AZ190" s="195"/>
      <c r="BA190" s="196"/>
      <c r="BB190" s="194"/>
      <c r="BC190" s="150" t="str">
        <f t="shared" si="295"/>
        <v/>
      </c>
      <c r="BD190" s="150"/>
      <c r="BE190" s="150" t="str">
        <f t="shared" si="296"/>
        <v/>
      </c>
      <c r="BF190" s="150"/>
      <c r="BG190" s="194" t="str">
        <f t="shared" si="339"/>
        <v/>
      </c>
      <c r="BH190" s="195"/>
      <c r="BI190" s="196"/>
      <c r="BJ190" s="191"/>
      <c r="BK190" s="150" t="str">
        <f t="shared" si="297"/>
        <v/>
      </c>
      <c r="BL190" s="150"/>
      <c r="BM190" s="150" t="str">
        <f t="shared" si="298"/>
        <v/>
      </c>
      <c r="BN190" s="150"/>
      <c r="BO190" s="194" t="str">
        <f t="shared" si="340"/>
        <v/>
      </c>
      <c r="BP190" s="195"/>
      <c r="BQ190" s="196"/>
      <c r="BR190" s="191"/>
      <c r="BS190" s="194" t="str">
        <f t="shared" si="341"/>
        <v/>
      </c>
      <c r="BT190" s="194"/>
      <c r="BU190" s="194" t="str">
        <f t="shared" si="342"/>
        <v/>
      </c>
      <c r="BV190" s="194"/>
      <c r="BW190" s="194" t="str">
        <f t="shared" si="343"/>
        <v/>
      </c>
      <c r="BX190" s="195"/>
      <c r="BY190" s="196"/>
      <c r="BZ190" s="197"/>
      <c r="CA190" s="194">
        <f t="shared" si="344"/>
        <v>3</v>
      </c>
      <c r="CB190" s="194"/>
      <c r="CC190" s="194">
        <f t="shared" si="345"/>
        <v>0</v>
      </c>
      <c r="CD190" s="194"/>
      <c r="CE190" s="194">
        <f t="shared" si="346"/>
        <v>3</v>
      </c>
      <c r="CF190" s="195"/>
      <c r="CI190" s="194" t="str">
        <f t="shared" si="347"/>
        <v/>
      </c>
      <c r="CJ190" s="194"/>
      <c r="CK190" s="194" t="str">
        <f t="shared" si="348"/>
        <v/>
      </c>
      <c r="CL190" s="194"/>
      <c r="CM190" s="194" t="str">
        <f t="shared" si="349"/>
        <v/>
      </c>
      <c r="CN190" s="195"/>
      <c r="EG190" s="135" t="s">
        <v>47</v>
      </c>
      <c r="EH190" s="154" t="str">
        <f t="shared" si="315"/>
        <v xml:space="preserve">
Contrôle du bon débit d'eau chaude, de l'évacuation efficace des eaux usées (WC et lavabo), de l'absence de fuite, du fonctionnement équipements électriques (éclairages, sèche mains, etc.).
R</v>
      </c>
    </row>
    <row r="191" spans="1:138" s="190" customFormat="1" ht="20.25" customHeight="1" x14ac:dyDescent="0.25">
      <c r="A191" s="190">
        <v>31</v>
      </c>
      <c r="B191" s="144" t="s">
        <v>58</v>
      </c>
      <c r="C191" s="328" t="s">
        <v>354</v>
      </c>
      <c r="D191" s="187" t="s">
        <v>357</v>
      </c>
      <c r="E191" s="144"/>
      <c r="F191" s="137">
        <f>VLOOKUP(H191,Feuil1!A$1:B$5,2,0)</f>
        <v>0.25</v>
      </c>
      <c r="G191" s="144">
        <f t="shared" si="333"/>
        <v>3</v>
      </c>
      <c r="H191" s="292" t="s">
        <v>163</v>
      </c>
      <c r="I191" s="145" t="s">
        <v>373</v>
      </c>
      <c r="J191" s="146">
        <v>34</v>
      </c>
      <c r="K191" s="146">
        <f>IF(J191&lt;&gt;"",MAX(K$1:K190)+1,"")</f>
        <v>157</v>
      </c>
      <c r="L191" s="346" t="s">
        <v>374</v>
      </c>
      <c r="M191" s="347">
        <v>3</v>
      </c>
      <c r="N191" s="348" t="s">
        <v>0</v>
      </c>
      <c r="O191" s="349"/>
      <c r="P191" s="350" t="str">
        <f t="shared" si="314"/>
        <v/>
      </c>
      <c r="Q191" s="346"/>
      <c r="R191" s="346" t="s">
        <v>69</v>
      </c>
      <c r="S191" s="146"/>
      <c r="U191" s="191">
        <f t="shared" si="334"/>
        <v>3</v>
      </c>
      <c r="V191" s="191">
        <f>IF(N191="OUI",1,IF(N191="NON",0,IF(N191="Non Mesuré","",0)))</f>
        <v>1</v>
      </c>
      <c r="W191" s="191">
        <f t="shared" si="335"/>
        <v>3</v>
      </c>
      <c r="X191" s="191"/>
      <c r="Y191" s="191">
        <f t="shared" si="336"/>
        <v>0</v>
      </c>
      <c r="Z191" s="191"/>
      <c r="AA191" s="191">
        <f t="shared" si="337"/>
        <v>3</v>
      </c>
      <c r="AB191" s="191"/>
      <c r="AC191" s="200"/>
      <c r="AD191" s="200"/>
      <c r="AE191" s="150" t="str">
        <f t="shared" si="299"/>
        <v/>
      </c>
      <c r="AF191" s="150"/>
      <c r="AG191" s="150" t="str">
        <f t="shared" si="300"/>
        <v/>
      </c>
      <c r="AH191" s="150"/>
      <c r="AI191" s="150" t="str">
        <f t="shared" si="301"/>
        <v/>
      </c>
      <c r="AJ191" s="195"/>
      <c r="AK191" s="196"/>
      <c r="AL191" s="194"/>
      <c r="AM191" s="150" t="str">
        <f t="shared" si="302"/>
        <v/>
      </c>
      <c r="AN191" s="150"/>
      <c r="AO191" s="150" t="str">
        <f t="shared" si="303"/>
        <v/>
      </c>
      <c r="AP191" s="150"/>
      <c r="AQ191" s="150" t="str">
        <f t="shared" si="304"/>
        <v/>
      </c>
      <c r="AR191" s="195"/>
      <c r="AS191" s="196"/>
      <c r="AT191" s="194"/>
      <c r="AU191" s="150">
        <f t="shared" si="293"/>
        <v>3</v>
      </c>
      <c r="AV191" s="150"/>
      <c r="AW191" s="150">
        <f t="shared" si="294"/>
        <v>0</v>
      </c>
      <c r="AX191" s="150"/>
      <c r="AY191" s="194">
        <f t="shared" si="338"/>
        <v>3</v>
      </c>
      <c r="AZ191" s="195"/>
      <c r="BA191" s="196"/>
      <c r="BB191" s="194"/>
      <c r="BC191" s="150" t="str">
        <f t="shared" si="295"/>
        <v/>
      </c>
      <c r="BD191" s="150"/>
      <c r="BE191" s="150" t="str">
        <f t="shared" si="296"/>
        <v/>
      </c>
      <c r="BF191" s="150"/>
      <c r="BG191" s="194" t="str">
        <f t="shared" si="339"/>
        <v/>
      </c>
      <c r="BH191" s="195"/>
      <c r="BI191" s="196"/>
      <c r="BJ191" s="191"/>
      <c r="BK191" s="150" t="str">
        <f t="shared" si="297"/>
        <v/>
      </c>
      <c r="BL191" s="150"/>
      <c r="BM191" s="150" t="str">
        <f t="shared" si="298"/>
        <v/>
      </c>
      <c r="BN191" s="150"/>
      <c r="BO191" s="194" t="str">
        <f t="shared" si="340"/>
        <v/>
      </c>
      <c r="BP191" s="195"/>
      <c r="BQ191" s="196"/>
      <c r="BR191" s="191"/>
      <c r="BS191" s="194">
        <f t="shared" si="341"/>
        <v>3</v>
      </c>
      <c r="BT191" s="194"/>
      <c r="BU191" s="194">
        <f t="shared" si="342"/>
        <v>0</v>
      </c>
      <c r="BV191" s="194"/>
      <c r="BW191" s="194">
        <f t="shared" si="343"/>
        <v>3</v>
      </c>
      <c r="BX191" s="195"/>
      <c r="BY191" s="196"/>
      <c r="BZ191" s="197"/>
      <c r="CA191" s="194" t="str">
        <f t="shared" si="344"/>
        <v/>
      </c>
      <c r="CB191" s="194"/>
      <c r="CC191" s="194" t="str">
        <f t="shared" si="345"/>
        <v/>
      </c>
      <c r="CD191" s="194"/>
      <c r="CE191" s="194" t="str">
        <f t="shared" si="346"/>
        <v/>
      </c>
      <c r="CF191" s="195"/>
      <c r="CI191" s="194" t="str">
        <f t="shared" si="347"/>
        <v/>
      </c>
      <c r="CJ191" s="194"/>
      <c r="CK191" s="194" t="str">
        <f t="shared" si="348"/>
        <v/>
      </c>
      <c r="CL191" s="194"/>
      <c r="CM191" s="194" t="str">
        <f t="shared" si="349"/>
        <v/>
      </c>
      <c r="CN191" s="195"/>
      <c r="EG191" s="135" t="s">
        <v>47</v>
      </c>
      <c r="EH191" s="154" t="str">
        <f t="shared" si="315"/>
        <v xml:space="preserve">
NR</v>
      </c>
    </row>
    <row r="192" spans="1:138" s="141" customFormat="1" ht="18" customHeight="1" x14ac:dyDescent="0.25">
      <c r="A192" s="110"/>
      <c r="B192" s="110"/>
      <c r="C192" s="328" t="s">
        <v>354</v>
      </c>
      <c r="D192" s="187"/>
      <c r="E192" s="110"/>
      <c r="F192" s="137" t="e">
        <f>VLOOKUP(H192,Feuil1!A$1:B$5,2,0)</f>
        <v>#N/A</v>
      </c>
      <c r="G192" s="110"/>
      <c r="H192" s="188"/>
      <c r="I192" s="335"/>
      <c r="J192" s="157"/>
      <c r="K192" s="146" t="str">
        <f>IF(J192&lt;&gt;"",MAX(K$1:K191)+1,"")</f>
        <v/>
      </c>
      <c r="L192" s="187" t="s">
        <v>375</v>
      </c>
      <c r="M192" s="139"/>
      <c r="N192" s="281"/>
      <c r="O192" s="282"/>
      <c r="P192" s="329" t="str">
        <f t="shared" si="314"/>
        <v/>
      </c>
      <c r="Q192" s="138"/>
      <c r="R192" s="188"/>
      <c r="S192" s="157"/>
      <c r="U192" s="209"/>
      <c r="V192" s="209"/>
      <c r="W192" s="209"/>
      <c r="X192" s="209"/>
      <c r="Y192" s="209"/>
      <c r="Z192" s="209"/>
      <c r="AA192" s="209"/>
      <c r="AB192" s="209"/>
      <c r="AC192" s="205"/>
      <c r="AD192" s="205"/>
      <c r="AE192" s="150" t="str">
        <f t="shared" si="299"/>
        <v/>
      </c>
      <c r="AF192" s="150"/>
      <c r="AG192" s="150" t="str">
        <f t="shared" si="300"/>
        <v/>
      </c>
      <c r="AH192" s="150"/>
      <c r="AI192" s="150" t="str">
        <f t="shared" si="301"/>
        <v/>
      </c>
      <c r="AJ192" s="207"/>
      <c r="AK192" s="208"/>
      <c r="AL192" s="206"/>
      <c r="AM192" s="150" t="str">
        <f t="shared" si="302"/>
        <v/>
      </c>
      <c r="AN192" s="150"/>
      <c r="AO192" s="150" t="str">
        <f t="shared" si="303"/>
        <v/>
      </c>
      <c r="AP192" s="150"/>
      <c r="AQ192" s="150" t="str">
        <f t="shared" si="304"/>
        <v/>
      </c>
      <c r="AR192" s="207"/>
      <c r="AS192" s="208"/>
      <c r="AT192" s="206"/>
      <c r="AU192" s="150" t="str">
        <f t="shared" si="293"/>
        <v/>
      </c>
      <c r="AV192" s="150"/>
      <c r="AW192" s="150" t="str">
        <f t="shared" si="294"/>
        <v/>
      </c>
      <c r="AX192" s="150"/>
      <c r="AY192" s="206"/>
      <c r="AZ192" s="207"/>
      <c r="BA192" s="208"/>
      <c r="BB192" s="206"/>
      <c r="BC192" s="150" t="str">
        <f t="shared" si="295"/>
        <v/>
      </c>
      <c r="BD192" s="150"/>
      <c r="BE192" s="150" t="str">
        <f t="shared" si="296"/>
        <v/>
      </c>
      <c r="BF192" s="150"/>
      <c r="BG192" s="206"/>
      <c r="BH192" s="207"/>
      <c r="BI192" s="208"/>
      <c r="BJ192" s="209"/>
      <c r="BK192" s="150" t="str">
        <f t="shared" si="297"/>
        <v/>
      </c>
      <c r="BL192" s="150"/>
      <c r="BM192" s="150" t="str">
        <f t="shared" si="298"/>
        <v/>
      </c>
      <c r="BN192" s="150"/>
      <c r="BO192" s="206"/>
      <c r="BP192" s="207"/>
      <c r="BQ192" s="208"/>
      <c r="BR192" s="209"/>
      <c r="BS192" s="206" t="str">
        <f t="shared" si="341"/>
        <v/>
      </c>
      <c r="BT192" s="206"/>
      <c r="BU192" s="206" t="str">
        <f t="shared" si="342"/>
        <v/>
      </c>
      <c r="BV192" s="206"/>
      <c r="BW192" s="206" t="str">
        <f t="shared" si="343"/>
        <v/>
      </c>
      <c r="BX192" s="207"/>
      <c r="BY192" s="208"/>
      <c r="BZ192" s="210"/>
      <c r="CA192" s="206" t="str">
        <f t="shared" si="344"/>
        <v/>
      </c>
      <c r="CB192" s="206"/>
      <c r="CC192" s="206" t="str">
        <f t="shared" si="345"/>
        <v/>
      </c>
      <c r="CD192" s="206"/>
      <c r="CE192" s="206" t="str">
        <f t="shared" si="346"/>
        <v/>
      </c>
      <c r="CF192" s="207"/>
      <c r="CI192" s="206" t="str">
        <f t="shared" si="347"/>
        <v/>
      </c>
      <c r="CJ192" s="206"/>
      <c r="CK192" s="206" t="str">
        <f t="shared" si="348"/>
        <v/>
      </c>
      <c r="CL192" s="206"/>
      <c r="CM192" s="206" t="str">
        <f t="shared" si="349"/>
        <v/>
      </c>
      <c r="CN192" s="207"/>
      <c r="EG192" s="135" t="s">
        <v>47</v>
      </c>
      <c r="EH192" s="154" t="str">
        <f t="shared" si="315"/>
        <v xml:space="preserve">
</v>
      </c>
    </row>
    <row r="193" spans="1:138" s="190" customFormat="1" ht="42.75" customHeight="1" x14ac:dyDescent="0.25">
      <c r="A193" s="144"/>
      <c r="B193" s="144" t="s">
        <v>66</v>
      </c>
      <c r="C193" s="328" t="s">
        <v>354</v>
      </c>
      <c r="D193" s="187" t="s">
        <v>375</v>
      </c>
      <c r="E193" s="144"/>
      <c r="F193" s="137">
        <f>VLOOKUP(H193,Feuil1!A$1:B$5,2,0)</f>
        <v>0.2</v>
      </c>
      <c r="G193" s="144">
        <f>IF(H193="Information et Communication",1,IF(H193="Savoir-faire Savoir-être",2,IF(H193="Confort et hygiène",3,IF(H193="Qualité de la prestation",5,IF(H193="Développement Durable",4)))))</f>
        <v>5</v>
      </c>
      <c r="H193" s="292" t="s">
        <v>158</v>
      </c>
      <c r="I193" s="145" t="s">
        <v>376</v>
      </c>
      <c r="J193" s="146">
        <v>42</v>
      </c>
      <c r="K193" s="146">
        <f>IF(J193&lt;&gt;"",MAX(K$1:K192)+1,"")</f>
        <v>158</v>
      </c>
      <c r="L193" s="339" t="s">
        <v>377</v>
      </c>
      <c r="M193" s="340">
        <v>1</v>
      </c>
      <c r="N193" s="341" t="s">
        <v>0</v>
      </c>
      <c r="O193" s="342"/>
      <c r="P193" s="343" t="str">
        <f t="shared" si="314"/>
        <v/>
      </c>
      <c r="Q193" s="339"/>
      <c r="R193" s="339" t="s">
        <v>69</v>
      </c>
      <c r="S193" s="146"/>
      <c r="U193" s="191">
        <f>M193</f>
        <v>1</v>
      </c>
      <c r="V193" s="191">
        <f>IF(N193="OUI",1,IF(N193="NON",0,IF(N193="Non Mesuré","",0)))</f>
        <v>1</v>
      </c>
      <c r="W193" s="191">
        <f>IF(N193&lt;&gt;"Non Mesuré",U193*V193,"")</f>
        <v>1</v>
      </c>
      <c r="X193" s="191"/>
      <c r="Y193" s="191">
        <f>IF(N193="Non Mesuré",U193,0)</f>
        <v>0</v>
      </c>
      <c r="Z193" s="191"/>
      <c r="AA193" s="191">
        <f>U193-Y193</f>
        <v>1</v>
      </c>
      <c r="AB193" s="192"/>
      <c r="AC193" s="193"/>
      <c r="AD193" s="193"/>
      <c r="AE193" s="150" t="str">
        <f t="shared" si="299"/>
        <v/>
      </c>
      <c r="AF193" s="150"/>
      <c r="AG193" s="150" t="str">
        <f t="shared" si="300"/>
        <v/>
      </c>
      <c r="AH193" s="150"/>
      <c r="AI193" s="150" t="str">
        <f t="shared" si="301"/>
        <v/>
      </c>
      <c r="AJ193" s="195"/>
      <c r="AK193" s="196"/>
      <c r="AL193" s="194"/>
      <c r="AM193" s="150" t="str">
        <f t="shared" si="302"/>
        <v/>
      </c>
      <c r="AN193" s="150"/>
      <c r="AO193" s="150" t="str">
        <f t="shared" si="303"/>
        <v/>
      </c>
      <c r="AP193" s="150"/>
      <c r="AQ193" s="150" t="str">
        <f t="shared" si="304"/>
        <v/>
      </c>
      <c r="AR193" s="195"/>
      <c r="AS193" s="196"/>
      <c r="AT193" s="194"/>
      <c r="AU193" s="150" t="str">
        <f t="shared" si="293"/>
        <v/>
      </c>
      <c r="AV193" s="150"/>
      <c r="AW193" s="150" t="str">
        <f t="shared" si="294"/>
        <v/>
      </c>
      <c r="AX193" s="150"/>
      <c r="AY193" s="194" t="str">
        <f>IF(G193=3,AA193,"")</f>
        <v/>
      </c>
      <c r="AZ193" s="195"/>
      <c r="BA193" s="196"/>
      <c r="BB193" s="194"/>
      <c r="BC193" s="150" t="str">
        <f t="shared" si="295"/>
        <v/>
      </c>
      <c r="BD193" s="150"/>
      <c r="BE193" s="150" t="str">
        <f t="shared" si="296"/>
        <v/>
      </c>
      <c r="BF193" s="150"/>
      <c r="BG193" s="194" t="str">
        <f>IF(G193=4,AA193,"")</f>
        <v/>
      </c>
      <c r="BH193" s="195"/>
      <c r="BI193" s="196"/>
      <c r="BJ193" s="191"/>
      <c r="BK193" s="150">
        <f t="shared" si="297"/>
        <v>1</v>
      </c>
      <c r="BL193" s="150"/>
      <c r="BM193" s="150">
        <f t="shared" si="298"/>
        <v>0</v>
      </c>
      <c r="BN193" s="150"/>
      <c r="BO193" s="194">
        <f>IF(G193=5,AA193,"")</f>
        <v>1</v>
      </c>
      <c r="BP193" s="195"/>
      <c r="BQ193" s="196"/>
      <c r="BR193" s="191"/>
      <c r="BS193" s="194" t="str">
        <f t="shared" si="341"/>
        <v/>
      </c>
      <c r="BT193" s="194"/>
      <c r="BU193" s="194" t="str">
        <f t="shared" si="342"/>
        <v/>
      </c>
      <c r="BV193" s="194"/>
      <c r="BW193" s="194" t="str">
        <f t="shared" si="343"/>
        <v/>
      </c>
      <c r="BX193" s="195"/>
      <c r="BY193" s="196"/>
      <c r="BZ193" s="197"/>
      <c r="CA193" s="194" t="str">
        <f t="shared" si="344"/>
        <v/>
      </c>
      <c r="CB193" s="194"/>
      <c r="CC193" s="194" t="str">
        <f t="shared" si="345"/>
        <v/>
      </c>
      <c r="CD193" s="194"/>
      <c r="CE193" s="194" t="str">
        <f t="shared" si="346"/>
        <v/>
      </c>
      <c r="CF193" s="195"/>
      <c r="CI193" s="194" t="str">
        <f t="shared" si="347"/>
        <v/>
      </c>
      <c r="CJ193" s="194"/>
      <c r="CK193" s="194" t="str">
        <f t="shared" si="348"/>
        <v/>
      </c>
      <c r="CL193" s="194"/>
      <c r="CM193" s="194" t="str">
        <f t="shared" si="349"/>
        <v/>
      </c>
      <c r="CN193" s="195"/>
      <c r="EG193" s="135" t="s">
        <v>47</v>
      </c>
      <c r="EH193" s="154" t="str">
        <f t="shared" si="315"/>
        <v xml:space="preserve">
R</v>
      </c>
    </row>
    <row r="194" spans="1:138" s="190" customFormat="1" ht="30.75" customHeight="1" x14ac:dyDescent="0.25">
      <c r="A194" s="144"/>
      <c r="B194" s="144" t="s">
        <v>58</v>
      </c>
      <c r="C194" s="328" t="s">
        <v>354</v>
      </c>
      <c r="D194" s="187" t="s">
        <v>375</v>
      </c>
      <c r="E194" s="144"/>
      <c r="F194" s="137">
        <f>VLOOKUP(H194,Feuil1!A$1:B$5,2,0)</f>
        <v>0.2</v>
      </c>
      <c r="G194" s="144">
        <f>IF(H194="Information et Communication",1,IF(H194="Savoir-faire Savoir-être",2,IF(H194="Confort et hygiène",3,IF(H194="Qualité de la prestation",5,IF(H194="Développement Durable",4)))))</f>
        <v>5</v>
      </c>
      <c r="H194" s="292" t="s">
        <v>158</v>
      </c>
      <c r="I194" s="145" t="s">
        <v>378</v>
      </c>
      <c r="J194" s="146">
        <v>29</v>
      </c>
      <c r="K194" s="146">
        <f>IF(J194&lt;&gt;"",MAX(K$1:K193)+1,"")</f>
        <v>159</v>
      </c>
      <c r="L194" s="295" t="s">
        <v>379</v>
      </c>
      <c r="M194" s="344">
        <v>1</v>
      </c>
      <c r="N194" s="297" t="s">
        <v>0</v>
      </c>
      <c r="O194" s="298"/>
      <c r="P194" s="345" t="str">
        <f t="shared" si="314"/>
        <v/>
      </c>
      <c r="Q194" s="295" t="s">
        <v>380</v>
      </c>
      <c r="R194" s="361" t="s">
        <v>69</v>
      </c>
      <c r="S194" s="146"/>
      <c r="U194" s="191">
        <f>M194</f>
        <v>1</v>
      </c>
      <c r="V194" s="191">
        <f>IF(N194="OUI",1,IF(N194="NON",0,IF(N194="Non Mesuré","",0)))</f>
        <v>1</v>
      </c>
      <c r="W194" s="191">
        <f>IF(N194&lt;&gt;"Non Mesuré",U194*V194,"")</f>
        <v>1</v>
      </c>
      <c r="X194" s="191"/>
      <c r="Y194" s="191">
        <f>IF(N194="Non Mesuré",U194,0)</f>
        <v>0</v>
      </c>
      <c r="Z194" s="191"/>
      <c r="AA194" s="191">
        <f>U194-Y194</f>
        <v>1</v>
      </c>
      <c r="AB194" s="192"/>
      <c r="AC194" s="193"/>
      <c r="AD194" s="193"/>
      <c r="AE194" s="150" t="str">
        <f t="shared" si="299"/>
        <v/>
      </c>
      <c r="AF194" s="150"/>
      <c r="AG194" s="150" t="str">
        <f t="shared" si="300"/>
        <v/>
      </c>
      <c r="AH194" s="150"/>
      <c r="AI194" s="150" t="str">
        <f t="shared" si="301"/>
        <v/>
      </c>
      <c r="AJ194" s="195"/>
      <c r="AK194" s="196"/>
      <c r="AL194" s="194"/>
      <c r="AM194" s="150" t="str">
        <f t="shared" si="302"/>
        <v/>
      </c>
      <c r="AN194" s="150"/>
      <c r="AO194" s="150" t="str">
        <f t="shared" si="303"/>
        <v/>
      </c>
      <c r="AP194" s="150"/>
      <c r="AQ194" s="150" t="str">
        <f t="shared" si="304"/>
        <v/>
      </c>
      <c r="AR194" s="195"/>
      <c r="AS194" s="196"/>
      <c r="AT194" s="194"/>
      <c r="AU194" s="150" t="str">
        <f t="shared" si="293"/>
        <v/>
      </c>
      <c r="AV194" s="150"/>
      <c r="AW194" s="150" t="str">
        <f t="shared" si="294"/>
        <v/>
      </c>
      <c r="AX194" s="150"/>
      <c r="AY194" s="194" t="str">
        <f>IF(G194=3,AA194,"")</f>
        <v/>
      </c>
      <c r="AZ194" s="195"/>
      <c r="BA194" s="196"/>
      <c r="BB194" s="194"/>
      <c r="BC194" s="150" t="str">
        <f t="shared" si="295"/>
        <v/>
      </c>
      <c r="BD194" s="150"/>
      <c r="BE194" s="150" t="str">
        <f t="shared" si="296"/>
        <v/>
      </c>
      <c r="BF194" s="150"/>
      <c r="BG194" s="194" t="str">
        <f>IF(G194=4,AA194,"")</f>
        <v/>
      </c>
      <c r="BH194" s="195"/>
      <c r="BI194" s="196"/>
      <c r="BJ194" s="191"/>
      <c r="BK194" s="150">
        <f t="shared" si="297"/>
        <v>1</v>
      </c>
      <c r="BL194" s="150"/>
      <c r="BM194" s="150">
        <f t="shared" si="298"/>
        <v>0</v>
      </c>
      <c r="BN194" s="150"/>
      <c r="BO194" s="194">
        <f>IF(G194=5,AA194,"")</f>
        <v>1</v>
      </c>
      <c r="BP194" s="195"/>
      <c r="BQ194" s="196"/>
      <c r="BR194" s="191"/>
      <c r="BS194" s="194" t="str">
        <f t="shared" si="341"/>
        <v/>
      </c>
      <c r="BT194" s="194"/>
      <c r="BU194" s="194" t="str">
        <f t="shared" si="342"/>
        <v/>
      </c>
      <c r="BV194" s="194"/>
      <c r="BW194" s="194" t="str">
        <f t="shared" si="343"/>
        <v/>
      </c>
      <c r="BX194" s="195"/>
      <c r="BY194" s="196"/>
      <c r="BZ194" s="197"/>
      <c r="CA194" s="194" t="str">
        <f t="shared" si="344"/>
        <v/>
      </c>
      <c r="CB194" s="194"/>
      <c r="CC194" s="194" t="str">
        <f t="shared" si="345"/>
        <v/>
      </c>
      <c r="CD194" s="194"/>
      <c r="CE194" s="194" t="str">
        <f t="shared" si="346"/>
        <v/>
      </c>
      <c r="CF194" s="195"/>
      <c r="CI194" s="194" t="str">
        <f t="shared" si="347"/>
        <v/>
      </c>
      <c r="CJ194" s="194"/>
      <c r="CK194" s="194" t="str">
        <f t="shared" si="348"/>
        <v/>
      </c>
      <c r="CL194" s="194"/>
      <c r="CM194" s="194" t="str">
        <f t="shared" si="349"/>
        <v/>
      </c>
      <c r="CN194" s="195"/>
      <c r="EG194" s="135" t="s">
        <v>47</v>
      </c>
      <c r="EH194" s="154" t="str">
        <f t="shared" si="315"/>
        <v xml:space="preserve">
Accès wifi gratuit et/ou présence d'un web corner.
NR</v>
      </c>
    </row>
    <row r="195" spans="1:138" s="190" customFormat="1" ht="40.5" customHeight="1" x14ac:dyDescent="0.25">
      <c r="A195" s="144"/>
      <c r="B195" s="144" t="s">
        <v>58</v>
      </c>
      <c r="C195" s="328" t="s">
        <v>354</v>
      </c>
      <c r="D195" s="187" t="s">
        <v>375</v>
      </c>
      <c r="E195" s="144"/>
      <c r="F195" s="137">
        <f>VLOOKUP(H195,Feuil1!A$1:B$5,2,0)</f>
        <v>0.2</v>
      </c>
      <c r="G195" s="144">
        <f>IF(H195="Information et Communication",1,IF(H195="Savoir-faire Savoir-être",2,IF(H195="Confort et hygiène",3,IF(H195="Qualité de la prestation",5,IF(H195="Développement Durable",4)))))</f>
        <v>5</v>
      </c>
      <c r="H195" s="292" t="s">
        <v>158</v>
      </c>
      <c r="I195" s="145" t="s">
        <v>378</v>
      </c>
      <c r="J195" s="146">
        <v>29</v>
      </c>
      <c r="K195" s="146">
        <f>IF(J195&lt;&gt;"",MAX(K$1:K194)+1,"")</f>
        <v>160</v>
      </c>
      <c r="L195" s="346" t="s">
        <v>381</v>
      </c>
      <c r="M195" s="347">
        <v>1</v>
      </c>
      <c r="N195" s="348" t="s">
        <v>0</v>
      </c>
      <c r="O195" s="349"/>
      <c r="P195" s="350" t="str">
        <f t="shared" si="314"/>
        <v/>
      </c>
      <c r="Q195" s="346" t="s">
        <v>382</v>
      </c>
      <c r="R195" s="362" t="s">
        <v>69</v>
      </c>
      <c r="S195" s="146"/>
      <c r="U195" s="191">
        <f>M195</f>
        <v>1</v>
      </c>
      <c r="V195" s="191">
        <f>IF(N195="OUI",1,IF(N195="NON",0,IF(N195="Non Mesuré","",0)))</f>
        <v>1</v>
      </c>
      <c r="W195" s="191">
        <f>IF(N195&lt;&gt;"Non Mesuré",U195*V195,"")</f>
        <v>1</v>
      </c>
      <c r="X195" s="191"/>
      <c r="Y195" s="191">
        <f>IF(N195="Non Mesuré",U195,0)</f>
        <v>0</v>
      </c>
      <c r="Z195" s="191"/>
      <c r="AA195" s="191">
        <f>U195-Y195</f>
        <v>1</v>
      </c>
      <c r="AB195" s="191"/>
      <c r="AC195" s="200"/>
      <c r="AD195" s="200"/>
      <c r="AE195" s="150" t="str">
        <f t="shared" si="299"/>
        <v/>
      </c>
      <c r="AF195" s="150"/>
      <c r="AG195" s="150" t="str">
        <f t="shared" si="300"/>
        <v/>
      </c>
      <c r="AH195" s="150"/>
      <c r="AI195" s="150" t="str">
        <f t="shared" si="301"/>
        <v/>
      </c>
      <c r="AJ195" s="195"/>
      <c r="AK195" s="196"/>
      <c r="AL195" s="194"/>
      <c r="AM195" s="150" t="str">
        <f t="shared" si="302"/>
        <v/>
      </c>
      <c r="AN195" s="150"/>
      <c r="AO195" s="150" t="str">
        <f t="shared" si="303"/>
        <v/>
      </c>
      <c r="AP195" s="150"/>
      <c r="AQ195" s="150" t="str">
        <f t="shared" si="304"/>
        <v/>
      </c>
      <c r="AR195" s="195"/>
      <c r="AS195" s="196"/>
      <c r="AT195" s="194"/>
      <c r="AU195" s="150" t="str">
        <f t="shared" si="293"/>
        <v/>
      </c>
      <c r="AV195" s="150"/>
      <c r="AW195" s="150" t="str">
        <f t="shared" si="294"/>
        <v/>
      </c>
      <c r="AX195" s="150"/>
      <c r="AY195" s="194" t="str">
        <f>IF(G195=3,AA195,"")</f>
        <v/>
      </c>
      <c r="AZ195" s="195"/>
      <c r="BA195" s="196"/>
      <c r="BB195" s="194"/>
      <c r="BC195" s="150" t="str">
        <f t="shared" si="295"/>
        <v/>
      </c>
      <c r="BD195" s="150"/>
      <c r="BE195" s="150" t="str">
        <f t="shared" si="296"/>
        <v/>
      </c>
      <c r="BF195" s="150"/>
      <c r="BG195" s="194" t="str">
        <f>IF(G195=4,AA195,"")</f>
        <v/>
      </c>
      <c r="BH195" s="195"/>
      <c r="BI195" s="196"/>
      <c r="BJ195" s="191"/>
      <c r="BK195" s="150">
        <f t="shared" si="297"/>
        <v>1</v>
      </c>
      <c r="BL195" s="150"/>
      <c r="BM195" s="150">
        <f t="shared" si="298"/>
        <v>0</v>
      </c>
      <c r="BN195" s="150"/>
      <c r="BO195" s="194">
        <f>IF(G195=5,AA195,"")</f>
        <v>1</v>
      </c>
      <c r="BP195" s="195"/>
      <c r="BQ195" s="196"/>
      <c r="BR195" s="191"/>
      <c r="BS195" s="194" t="str">
        <f t="shared" si="341"/>
        <v/>
      </c>
      <c r="BT195" s="194"/>
      <c r="BU195" s="194" t="str">
        <f t="shared" si="342"/>
        <v/>
      </c>
      <c r="BV195" s="194"/>
      <c r="BW195" s="194" t="str">
        <f t="shared" si="343"/>
        <v/>
      </c>
      <c r="BX195" s="195"/>
      <c r="BY195" s="196"/>
      <c r="BZ195" s="197"/>
      <c r="CA195" s="194" t="str">
        <f t="shared" si="344"/>
        <v/>
      </c>
      <c r="CB195" s="194"/>
      <c r="CC195" s="194" t="str">
        <f t="shared" si="345"/>
        <v/>
      </c>
      <c r="CD195" s="194"/>
      <c r="CE195" s="194" t="str">
        <f t="shared" si="346"/>
        <v/>
      </c>
      <c r="CF195" s="195"/>
      <c r="CI195" s="194" t="str">
        <f t="shared" si="347"/>
        <v/>
      </c>
      <c r="CJ195" s="194"/>
      <c r="CK195" s="194" t="str">
        <f t="shared" si="348"/>
        <v/>
      </c>
      <c r="CL195" s="194"/>
      <c r="CM195" s="194" t="str">
        <f t="shared" si="349"/>
        <v/>
      </c>
      <c r="CN195" s="195"/>
      <c r="EG195" s="135" t="s">
        <v>47</v>
      </c>
      <c r="EH195" s="154" t="str">
        <f t="shared" si="315"/>
        <v xml:space="preserve">
Exemples : fax, un porte-manteau/vestiaire, 1 moyen de communication, prêt d'un parapluie, un espace de jeux pour les enfants, etc.
NR</v>
      </c>
    </row>
    <row r="196" spans="1:138" s="165" customFormat="1" ht="18" customHeight="1" x14ac:dyDescent="0.25">
      <c r="A196" s="110"/>
      <c r="B196" s="110"/>
      <c r="C196" s="328" t="s">
        <v>354</v>
      </c>
      <c r="D196" s="187"/>
      <c r="E196" s="110"/>
      <c r="F196" s="137" t="e">
        <f>VLOOKUP(H196,Feuil1!A$1:B$5,2,0)</f>
        <v>#N/A</v>
      </c>
      <c r="G196" s="110"/>
      <c r="H196" s="136"/>
      <c r="I196" s="186"/>
      <c r="J196" s="157"/>
      <c r="K196" s="146" t="str">
        <f>IF(J196&lt;&gt;"",MAX(K$1:K195)+1,"")</f>
        <v/>
      </c>
      <c r="L196" s="187" t="s">
        <v>383</v>
      </c>
      <c r="M196" s="139"/>
      <c r="N196" s="283"/>
      <c r="O196" s="282"/>
      <c r="P196" s="329" t="str">
        <f t="shared" si="314"/>
        <v/>
      </c>
      <c r="Q196" s="188"/>
      <c r="R196" s="188"/>
      <c r="S196" s="157"/>
      <c r="U196" s="158"/>
      <c r="V196" s="158"/>
      <c r="W196" s="158"/>
      <c r="X196" s="158"/>
      <c r="Y196" s="158"/>
      <c r="Z196" s="158"/>
      <c r="AA196" s="158"/>
      <c r="AB196" s="158"/>
      <c r="AC196" s="160"/>
      <c r="AD196" s="160"/>
      <c r="AE196" s="150" t="str">
        <f t="shared" si="299"/>
        <v/>
      </c>
      <c r="AF196" s="150"/>
      <c r="AG196" s="150" t="str">
        <f t="shared" si="300"/>
        <v/>
      </c>
      <c r="AH196" s="150"/>
      <c r="AI196" s="150" t="str">
        <f t="shared" si="301"/>
        <v/>
      </c>
      <c r="AJ196" s="162"/>
      <c r="AK196" s="163"/>
      <c r="AL196" s="161"/>
      <c r="AM196" s="150" t="str">
        <f t="shared" si="302"/>
        <v/>
      </c>
      <c r="AN196" s="150"/>
      <c r="AO196" s="150" t="str">
        <f t="shared" si="303"/>
        <v/>
      </c>
      <c r="AP196" s="150"/>
      <c r="AQ196" s="150" t="str">
        <f t="shared" si="304"/>
        <v/>
      </c>
      <c r="AR196" s="162"/>
      <c r="AS196" s="163"/>
      <c r="AT196" s="161"/>
      <c r="AU196" s="150" t="str">
        <f t="shared" ref="AU196:AU259" si="350">IF(G196=3,W196,"")</f>
        <v/>
      </c>
      <c r="AV196" s="150"/>
      <c r="AW196" s="150" t="str">
        <f t="shared" ref="AW196:AW259" si="351">IF(G196=3,Y196,"")</f>
        <v/>
      </c>
      <c r="AX196" s="150"/>
      <c r="AY196" s="161"/>
      <c r="AZ196" s="162"/>
      <c r="BA196" s="163"/>
      <c r="BB196" s="161"/>
      <c r="BC196" s="150" t="str">
        <f t="shared" ref="BC196:BC259" si="352">IF(G196=4,W196,"")</f>
        <v/>
      </c>
      <c r="BD196" s="150"/>
      <c r="BE196" s="150" t="str">
        <f t="shared" ref="BE196:BE259" si="353">IF(G196=4,Y196,"")</f>
        <v/>
      </c>
      <c r="BF196" s="150"/>
      <c r="BG196" s="161"/>
      <c r="BH196" s="162"/>
      <c r="BI196" s="163"/>
      <c r="BJ196" s="158"/>
      <c r="BK196" s="150" t="str">
        <f t="shared" ref="BK196:BK259" si="354">IF(G196=5,W196,"")</f>
        <v/>
      </c>
      <c r="BL196" s="150"/>
      <c r="BM196" s="150" t="str">
        <f t="shared" ref="BM196:BM259" si="355">IF(G196=5,Y196,"")</f>
        <v/>
      </c>
      <c r="BN196" s="150"/>
      <c r="BO196" s="161"/>
      <c r="BP196" s="162"/>
      <c r="BQ196" s="163"/>
      <c r="BR196" s="158"/>
      <c r="BS196" s="161" t="str">
        <f t="shared" ref="BS196:BS201" si="356">IF(A196=31,W196,"")</f>
        <v/>
      </c>
      <c r="BT196" s="161"/>
      <c r="BU196" s="161" t="str">
        <f t="shared" ref="BU196:BU201" si="357">IF(A196=31,Y196,"")</f>
        <v/>
      </c>
      <c r="BV196" s="161"/>
      <c r="BW196" s="161" t="str">
        <f t="shared" ref="BW196:BW201" si="358">IF(A196=31,AA196,"")</f>
        <v/>
      </c>
      <c r="BX196" s="162"/>
      <c r="BY196" s="163"/>
      <c r="BZ196" s="164"/>
      <c r="CA196" s="161" t="str">
        <f t="shared" ref="CA196:CA201" si="359">IF(A196=32,W196,"")</f>
        <v/>
      </c>
      <c r="CB196" s="161"/>
      <c r="CC196" s="161" t="str">
        <f t="shared" ref="CC196:CC201" si="360">IF(A196=32,Y196,"")</f>
        <v/>
      </c>
      <c r="CD196" s="161"/>
      <c r="CE196" s="161" t="str">
        <f t="shared" ref="CE196:CE201" si="361">IF(A196=32,AA196,"")</f>
        <v/>
      </c>
      <c r="CF196" s="162"/>
      <c r="CI196" s="161" t="str">
        <f t="shared" ref="CI196:CI201" si="362">IF(A196=33,W196,"")</f>
        <v/>
      </c>
      <c r="CJ196" s="161"/>
      <c r="CK196" s="161" t="str">
        <f t="shared" ref="CK196:CK201" si="363">IF(A196=33,Y196,"")</f>
        <v/>
      </c>
      <c r="CL196" s="161"/>
      <c r="CM196" s="161" t="str">
        <f t="shared" ref="CM196:CM201" si="364">IF(A196=33,AA196,"")</f>
        <v/>
      </c>
      <c r="CN196" s="162"/>
      <c r="EG196" s="135" t="s">
        <v>47</v>
      </c>
      <c r="EH196" s="154" t="str">
        <f t="shared" si="315"/>
        <v xml:space="preserve">
</v>
      </c>
    </row>
    <row r="197" spans="1:138" s="147" customFormat="1" ht="41.25" customHeight="1" x14ac:dyDescent="0.25">
      <c r="A197" s="144"/>
      <c r="B197" s="144" t="s">
        <v>66</v>
      </c>
      <c r="C197" s="328" t="s">
        <v>354</v>
      </c>
      <c r="D197" s="187" t="s">
        <v>383</v>
      </c>
      <c r="E197" s="144"/>
      <c r="F197" s="137">
        <f>VLOOKUP(H197,Feuil1!A$1:B$5,2,0)</f>
        <v>0.1</v>
      </c>
      <c r="G197" s="144">
        <f>IF(H197="Information et Communication",1,IF(H197="Savoir-faire Savoir-être",2,IF(H197="Confort et hygiène",3,IF(H197="Qualité de la prestation",5,IF(H197="Développement Durable",4)))))</f>
        <v>1</v>
      </c>
      <c r="H197" s="291" t="s">
        <v>59</v>
      </c>
      <c r="I197" s="145" t="s">
        <v>384</v>
      </c>
      <c r="J197" s="146">
        <v>30</v>
      </c>
      <c r="K197" s="146">
        <f>IF(J197&lt;&gt;"",MAX(K$1:K196)+1,"")</f>
        <v>161</v>
      </c>
      <c r="L197" s="339" t="s">
        <v>385</v>
      </c>
      <c r="M197" s="340">
        <v>1</v>
      </c>
      <c r="N197" s="341" t="s">
        <v>0</v>
      </c>
      <c r="O197" s="342"/>
      <c r="P197" s="343" t="str">
        <f t="shared" si="314"/>
        <v>oui</v>
      </c>
      <c r="Q197" s="339" t="s">
        <v>386</v>
      </c>
      <c r="R197" s="339" t="s">
        <v>69</v>
      </c>
      <c r="S197" s="146"/>
      <c r="U197" s="148">
        <f>M197</f>
        <v>1</v>
      </c>
      <c r="V197" s="148">
        <f>IF(N197="OUI",1,IF(N197="NON",0,IF(N197="Non Mesuré","",0)))</f>
        <v>1</v>
      </c>
      <c r="W197" s="148">
        <f>IF(N197&lt;&gt;"Non Mesuré",U197*V197,"")</f>
        <v>1</v>
      </c>
      <c r="X197" s="148"/>
      <c r="Y197" s="148">
        <f>IF(N197="Non Mesuré",U197,0)</f>
        <v>0</v>
      </c>
      <c r="Z197" s="148"/>
      <c r="AA197" s="148">
        <f>U197-Y197</f>
        <v>1</v>
      </c>
      <c r="AB197" s="120"/>
      <c r="AC197" s="185"/>
      <c r="AD197" s="185"/>
      <c r="AE197" s="150">
        <f t="shared" ref="AE197:AE260" si="365">IF(G197=1,W197,"")</f>
        <v>1</v>
      </c>
      <c r="AF197" s="150"/>
      <c r="AG197" s="150">
        <f t="shared" ref="AG197:AG260" si="366">IF(G197=1,Y197,"")</f>
        <v>0</v>
      </c>
      <c r="AH197" s="150"/>
      <c r="AI197" s="150">
        <f t="shared" ref="AI197:AI260" si="367">IF(G197=1,AA197,"")</f>
        <v>1</v>
      </c>
      <c r="AJ197" s="151"/>
      <c r="AK197" s="152"/>
      <c r="AL197" s="150"/>
      <c r="AM197" s="150" t="str">
        <f t="shared" ref="AM197:AM260" si="368">IF(G197=2,W197,"")</f>
        <v/>
      </c>
      <c r="AN197" s="150"/>
      <c r="AO197" s="150" t="str">
        <f t="shared" ref="AO197:AO260" si="369">IF(G197=2,Y197,"")</f>
        <v/>
      </c>
      <c r="AP197" s="150"/>
      <c r="AQ197" s="150" t="str">
        <f t="shared" ref="AQ197:AQ260" si="370">IF(G197=2,AA197,"")</f>
        <v/>
      </c>
      <c r="AR197" s="151"/>
      <c r="AS197" s="152"/>
      <c r="AT197" s="150"/>
      <c r="AU197" s="150" t="str">
        <f t="shared" si="350"/>
        <v/>
      </c>
      <c r="AV197" s="150"/>
      <c r="AW197" s="150" t="str">
        <f t="shared" si="351"/>
        <v/>
      </c>
      <c r="AX197" s="150"/>
      <c r="AY197" s="150" t="str">
        <f>IF(G197=3,AA197,"")</f>
        <v/>
      </c>
      <c r="AZ197" s="151"/>
      <c r="BA197" s="152"/>
      <c r="BB197" s="150"/>
      <c r="BC197" s="150" t="str">
        <f t="shared" si="352"/>
        <v/>
      </c>
      <c r="BD197" s="150"/>
      <c r="BE197" s="150" t="str">
        <f t="shared" si="353"/>
        <v/>
      </c>
      <c r="BF197" s="150"/>
      <c r="BG197" s="150" t="str">
        <f>IF(G197=4,AA197,"")</f>
        <v/>
      </c>
      <c r="BH197" s="151"/>
      <c r="BI197" s="152"/>
      <c r="BJ197" s="148"/>
      <c r="BK197" s="150" t="str">
        <f t="shared" si="354"/>
        <v/>
      </c>
      <c r="BL197" s="150"/>
      <c r="BM197" s="150" t="str">
        <f t="shared" si="355"/>
        <v/>
      </c>
      <c r="BN197" s="150"/>
      <c r="BO197" s="150" t="str">
        <f>IF(G197=5,AA197,"")</f>
        <v/>
      </c>
      <c r="BP197" s="151"/>
      <c r="BQ197" s="152"/>
      <c r="BR197" s="148"/>
      <c r="BS197" s="150" t="str">
        <f t="shared" si="356"/>
        <v/>
      </c>
      <c r="BT197" s="150"/>
      <c r="BU197" s="150" t="str">
        <f t="shared" si="357"/>
        <v/>
      </c>
      <c r="BV197" s="150"/>
      <c r="BW197" s="150" t="str">
        <f t="shared" si="358"/>
        <v/>
      </c>
      <c r="BX197" s="151"/>
      <c r="BY197" s="152"/>
      <c r="BZ197" s="153"/>
      <c r="CA197" s="150" t="str">
        <f t="shared" si="359"/>
        <v/>
      </c>
      <c r="CB197" s="150"/>
      <c r="CC197" s="150" t="str">
        <f t="shared" si="360"/>
        <v/>
      </c>
      <c r="CD197" s="150"/>
      <c r="CE197" s="150" t="str">
        <f t="shared" si="361"/>
        <v/>
      </c>
      <c r="CF197" s="151"/>
      <c r="CI197" s="150" t="str">
        <f t="shared" si="362"/>
        <v/>
      </c>
      <c r="CJ197" s="150"/>
      <c r="CK197" s="150" t="str">
        <f t="shared" si="363"/>
        <v/>
      </c>
      <c r="CL197" s="150"/>
      <c r="CM197" s="150" t="str">
        <f t="shared" si="364"/>
        <v/>
      </c>
      <c r="CN197" s="151"/>
      <c r="EG197" s="135" t="s">
        <v>47</v>
      </c>
      <c r="EH197" s="154" t="str">
        <f t="shared" si="315"/>
        <v>oui
Pas de NM possible. Mise à disposition des menus ou cartes de jour, horaires, consignes de sécurité, moyens de paiement acceptés, origine des viandes.
R</v>
      </c>
    </row>
    <row r="198" spans="1:138" s="147" customFormat="1" ht="48" customHeight="1" x14ac:dyDescent="0.25">
      <c r="A198" s="144"/>
      <c r="B198" s="144" t="s">
        <v>66</v>
      </c>
      <c r="C198" s="328" t="s">
        <v>354</v>
      </c>
      <c r="D198" s="187" t="s">
        <v>383</v>
      </c>
      <c r="E198" s="144"/>
      <c r="F198" s="137">
        <f>VLOOKUP(H198,Feuil1!A$1:B$5,2,0)</f>
        <v>0.2</v>
      </c>
      <c r="G198" s="144">
        <f>IF(H198="Information et Communication",1,IF(H198="Savoir-faire Savoir-être",2,IF(H198="Confort et hygiène",3,IF(H198="Qualité de la prestation",5,IF(H198="Développement Durable",4)))))</f>
        <v>5</v>
      </c>
      <c r="H198" s="291" t="s">
        <v>158</v>
      </c>
      <c r="I198" s="145" t="s">
        <v>384</v>
      </c>
      <c r="J198" s="146">
        <v>30</v>
      </c>
      <c r="K198" s="146">
        <f>IF(J198&lt;&gt;"",MAX(K$1:K197)+1,"")</f>
        <v>162</v>
      </c>
      <c r="L198" s="295" t="s">
        <v>387</v>
      </c>
      <c r="M198" s="344">
        <v>1</v>
      </c>
      <c r="N198" s="297" t="s">
        <v>0</v>
      </c>
      <c r="O198" s="298"/>
      <c r="P198" s="345" t="str">
        <f t="shared" si="314"/>
        <v/>
      </c>
      <c r="Q198" s="295" t="s">
        <v>388</v>
      </c>
      <c r="R198" s="295" t="s">
        <v>69</v>
      </c>
      <c r="S198" s="146"/>
      <c r="U198" s="148">
        <f>M198</f>
        <v>1</v>
      </c>
      <c r="V198" s="148">
        <f>IF(N198="OUI",1,IF(N198="NON",0,IF(N198="Non Mesuré","",0)))</f>
        <v>1</v>
      </c>
      <c r="W198" s="148">
        <f>IF(N198&lt;&gt;"Non Mesuré",U198*V198,"")</f>
        <v>1</v>
      </c>
      <c r="X198" s="148"/>
      <c r="Y198" s="148">
        <f>IF(N198="Non Mesuré",U198,0)</f>
        <v>0</v>
      </c>
      <c r="Z198" s="148"/>
      <c r="AA198" s="148">
        <f>U198-Y198</f>
        <v>1</v>
      </c>
      <c r="AB198" s="148"/>
      <c r="AC198" s="149"/>
      <c r="AD198" s="149"/>
      <c r="AE198" s="150" t="str">
        <f t="shared" si="365"/>
        <v/>
      </c>
      <c r="AF198" s="150"/>
      <c r="AG198" s="150" t="str">
        <f t="shared" si="366"/>
        <v/>
      </c>
      <c r="AH198" s="150"/>
      <c r="AI198" s="150" t="str">
        <f t="shared" si="367"/>
        <v/>
      </c>
      <c r="AJ198" s="151"/>
      <c r="AK198" s="152"/>
      <c r="AL198" s="150"/>
      <c r="AM198" s="150" t="str">
        <f t="shared" si="368"/>
        <v/>
      </c>
      <c r="AN198" s="150"/>
      <c r="AO198" s="150" t="str">
        <f t="shared" si="369"/>
        <v/>
      </c>
      <c r="AP198" s="150"/>
      <c r="AQ198" s="150" t="str">
        <f t="shared" si="370"/>
        <v/>
      </c>
      <c r="AR198" s="151"/>
      <c r="AS198" s="152"/>
      <c r="AT198" s="150"/>
      <c r="AU198" s="150" t="str">
        <f t="shared" si="350"/>
        <v/>
      </c>
      <c r="AV198" s="150"/>
      <c r="AW198" s="150" t="str">
        <f t="shared" si="351"/>
        <v/>
      </c>
      <c r="AX198" s="150"/>
      <c r="AY198" s="150" t="str">
        <f>IF(G198=3,AA198,"")</f>
        <v/>
      </c>
      <c r="AZ198" s="151"/>
      <c r="BA198" s="152"/>
      <c r="BB198" s="150"/>
      <c r="BC198" s="150" t="str">
        <f t="shared" si="352"/>
        <v/>
      </c>
      <c r="BD198" s="150"/>
      <c r="BE198" s="150" t="str">
        <f t="shared" si="353"/>
        <v/>
      </c>
      <c r="BF198" s="150"/>
      <c r="BG198" s="150" t="str">
        <f>IF(G198=4,AA198,"")</f>
        <v/>
      </c>
      <c r="BH198" s="151"/>
      <c r="BI198" s="152"/>
      <c r="BJ198" s="148"/>
      <c r="BK198" s="150">
        <f t="shared" si="354"/>
        <v>1</v>
      </c>
      <c r="BL198" s="150"/>
      <c r="BM198" s="150">
        <f t="shared" si="355"/>
        <v>0</v>
      </c>
      <c r="BN198" s="150"/>
      <c r="BO198" s="150">
        <f>IF(G198=5,AA198,"")</f>
        <v>1</v>
      </c>
      <c r="BP198" s="151"/>
      <c r="BQ198" s="152"/>
      <c r="BR198" s="148"/>
      <c r="BS198" s="150" t="str">
        <f t="shared" si="356"/>
        <v/>
      </c>
      <c r="BT198" s="150"/>
      <c r="BU198" s="150" t="str">
        <f t="shared" si="357"/>
        <v/>
      </c>
      <c r="BV198" s="150"/>
      <c r="BW198" s="150" t="str">
        <f t="shared" si="358"/>
        <v/>
      </c>
      <c r="BX198" s="151"/>
      <c r="BY198" s="152"/>
      <c r="BZ198" s="153"/>
      <c r="CA198" s="150" t="str">
        <f t="shared" si="359"/>
        <v/>
      </c>
      <c r="CB198" s="150"/>
      <c r="CC198" s="150" t="str">
        <f t="shared" si="360"/>
        <v/>
      </c>
      <c r="CD198" s="150"/>
      <c r="CE198" s="150" t="str">
        <f t="shared" si="361"/>
        <v/>
      </c>
      <c r="CF198" s="151"/>
      <c r="CI198" s="150" t="str">
        <f t="shared" si="362"/>
        <v/>
      </c>
      <c r="CJ198" s="150"/>
      <c r="CK198" s="150" t="str">
        <f t="shared" si="363"/>
        <v/>
      </c>
      <c r="CL198" s="150"/>
      <c r="CM198" s="150" t="str">
        <f t="shared" si="364"/>
        <v/>
      </c>
      <c r="CN198" s="151"/>
      <c r="EG198" s="135" t="s">
        <v>47</v>
      </c>
      <c r="EH198" s="154" t="str">
        <f t="shared" si="315"/>
        <v xml:space="preserve">
Qualité de la présentation (calligraphie soignée, absence de ratures, feuilles non jaunies, feuilles non scotchées, etc.), la lisibilité, la visibilité. NM si absence d'affichage.
R</v>
      </c>
    </row>
    <row r="199" spans="1:138" s="147" customFormat="1" ht="39.75" customHeight="1" x14ac:dyDescent="0.25">
      <c r="A199" s="144"/>
      <c r="B199" s="144" t="s">
        <v>66</v>
      </c>
      <c r="C199" s="328" t="s">
        <v>354</v>
      </c>
      <c r="D199" s="187" t="s">
        <v>383</v>
      </c>
      <c r="E199" s="144"/>
      <c r="F199" s="137">
        <f>VLOOKUP(H199,Feuil1!A$1:B$5,2,0)</f>
        <v>0.1</v>
      </c>
      <c r="G199" s="144">
        <f>IF(H199="Information et Communication",1,IF(H199="Savoir-faire Savoir-être",2,IF(H199="Confort et hygiène",3,IF(H199="Qualité de la prestation",5,IF(H199="Développement Durable",4)))))</f>
        <v>1</v>
      </c>
      <c r="H199" s="291" t="s">
        <v>59</v>
      </c>
      <c r="I199" s="145" t="s">
        <v>389</v>
      </c>
      <c r="J199" s="146">
        <v>64</v>
      </c>
      <c r="K199" s="146">
        <f>IF(J199&lt;&gt;"",MAX(K$1:K198)+1,"")</f>
        <v>163</v>
      </c>
      <c r="L199" s="295" t="s">
        <v>390</v>
      </c>
      <c r="M199" s="344">
        <v>1</v>
      </c>
      <c r="N199" s="297" t="s">
        <v>0</v>
      </c>
      <c r="O199" s="298"/>
      <c r="P199" s="345" t="str">
        <f t="shared" si="314"/>
        <v/>
      </c>
      <c r="Q199" s="295" t="s">
        <v>391</v>
      </c>
      <c r="R199" s="295" t="s">
        <v>69</v>
      </c>
      <c r="S199" s="146"/>
      <c r="U199" s="148">
        <f>M199</f>
        <v>1</v>
      </c>
      <c r="V199" s="148">
        <f>IF(N199="OUI",1,IF(N199="NON",0,IF(N199="Non Mesuré","",0)))</f>
        <v>1</v>
      </c>
      <c r="W199" s="148">
        <f>IF(N199&lt;&gt;"Non Mesuré",U199*V199,"")</f>
        <v>1</v>
      </c>
      <c r="X199" s="148"/>
      <c r="Y199" s="148">
        <f>IF(N199="Non Mesuré",U199,0)</f>
        <v>0</v>
      </c>
      <c r="Z199" s="148"/>
      <c r="AA199" s="148">
        <f>U199-Y199</f>
        <v>1</v>
      </c>
      <c r="AB199" s="148"/>
      <c r="AC199" s="149"/>
      <c r="AD199" s="149"/>
      <c r="AE199" s="150">
        <f t="shared" si="365"/>
        <v>1</v>
      </c>
      <c r="AF199" s="150"/>
      <c r="AG199" s="150">
        <f t="shared" si="366"/>
        <v>0</v>
      </c>
      <c r="AH199" s="150"/>
      <c r="AI199" s="150">
        <f t="shared" si="367"/>
        <v>1</v>
      </c>
      <c r="AJ199" s="151"/>
      <c r="AK199" s="152"/>
      <c r="AL199" s="150"/>
      <c r="AM199" s="150" t="str">
        <f t="shared" si="368"/>
        <v/>
      </c>
      <c r="AN199" s="150"/>
      <c r="AO199" s="150" t="str">
        <f t="shared" si="369"/>
        <v/>
      </c>
      <c r="AP199" s="150"/>
      <c r="AQ199" s="150" t="str">
        <f t="shared" si="370"/>
        <v/>
      </c>
      <c r="AR199" s="151"/>
      <c r="AS199" s="152"/>
      <c r="AT199" s="150"/>
      <c r="AU199" s="150" t="str">
        <f t="shared" si="350"/>
        <v/>
      </c>
      <c r="AV199" s="150"/>
      <c r="AW199" s="150" t="str">
        <f t="shared" si="351"/>
        <v/>
      </c>
      <c r="AX199" s="150"/>
      <c r="AY199" s="150" t="str">
        <f>IF(G199=3,AA199,"")</f>
        <v/>
      </c>
      <c r="AZ199" s="151"/>
      <c r="BA199" s="152"/>
      <c r="BB199" s="150"/>
      <c r="BC199" s="150" t="str">
        <f t="shared" si="352"/>
        <v/>
      </c>
      <c r="BD199" s="150"/>
      <c r="BE199" s="150" t="str">
        <f t="shared" si="353"/>
        <v/>
      </c>
      <c r="BF199" s="150"/>
      <c r="BG199" s="150" t="str">
        <f>IF(G199=4,AA199,"")</f>
        <v/>
      </c>
      <c r="BH199" s="151"/>
      <c r="BI199" s="152"/>
      <c r="BJ199" s="148"/>
      <c r="BK199" s="150" t="str">
        <f t="shared" si="354"/>
        <v/>
      </c>
      <c r="BL199" s="150"/>
      <c r="BM199" s="150" t="str">
        <f t="shared" si="355"/>
        <v/>
      </c>
      <c r="BN199" s="150"/>
      <c r="BO199" s="150" t="str">
        <f>IF(G199=5,AA199,"")</f>
        <v/>
      </c>
      <c r="BP199" s="151"/>
      <c r="BQ199" s="152"/>
      <c r="BR199" s="148"/>
      <c r="BS199" s="150" t="str">
        <f t="shared" si="356"/>
        <v/>
      </c>
      <c r="BT199" s="150"/>
      <c r="BU199" s="150" t="str">
        <f t="shared" si="357"/>
        <v/>
      </c>
      <c r="BV199" s="150"/>
      <c r="BW199" s="150" t="str">
        <f t="shared" si="358"/>
        <v/>
      </c>
      <c r="BX199" s="151"/>
      <c r="BY199" s="152"/>
      <c r="BZ199" s="153"/>
      <c r="CA199" s="150" t="str">
        <f t="shared" si="359"/>
        <v/>
      </c>
      <c r="CB199" s="150"/>
      <c r="CC199" s="150" t="str">
        <f t="shared" si="360"/>
        <v/>
      </c>
      <c r="CD199" s="150"/>
      <c r="CE199" s="150" t="str">
        <f t="shared" si="361"/>
        <v/>
      </c>
      <c r="CF199" s="151"/>
      <c r="CI199" s="150" t="str">
        <f t="shared" si="362"/>
        <v/>
      </c>
      <c r="CJ199" s="150"/>
      <c r="CK199" s="150" t="str">
        <f t="shared" si="363"/>
        <v/>
      </c>
      <c r="CL199" s="150"/>
      <c r="CM199" s="150" t="str">
        <f t="shared" si="364"/>
        <v/>
      </c>
      <c r="CN199" s="151"/>
      <c r="EG199" s="135" t="s">
        <v>47</v>
      </c>
      <c r="EH199" s="154" t="str">
        <f t="shared" si="315"/>
        <v xml:space="preserve">
L'auditeur teste un service ou un équipement.
R</v>
      </c>
    </row>
    <row r="200" spans="1:138" s="147" customFormat="1" ht="51" customHeight="1" x14ac:dyDescent="0.25">
      <c r="A200" s="144"/>
      <c r="B200" s="144" t="s">
        <v>66</v>
      </c>
      <c r="C200" s="328" t="s">
        <v>354</v>
      </c>
      <c r="D200" s="187" t="s">
        <v>383</v>
      </c>
      <c r="E200" s="144"/>
      <c r="F200" s="137">
        <f>VLOOKUP(H200,Feuil1!A$1:B$5,2,0)</f>
        <v>0.1</v>
      </c>
      <c r="G200" s="144">
        <f>IF(H200="Information et Communication",1,IF(H200="Savoir-faire Savoir-être",2,IF(H200="Confort et hygiène",3,IF(H200="Qualité de la prestation",5,IF(H200="Développement Durable",4)))))</f>
        <v>1</v>
      </c>
      <c r="H200" s="291" t="s">
        <v>59</v>
      </c>
      <c r="I200" s="145" t="s">
        <v>392</v>
      </c>
      <c r="J200" s="146">
        <v>70</v>
      </c>
      <c r="K200" s="146">
        <f>IF(J200&lt;&gt;"",MAX(K$1:K199)+1,"")</f>
        <v>164</v>
      </c>
      <c r="L200" s="295" t="s">
        <v>393</v>
      </c>
      <c r="M200" s="344">
        <v>3</v>
      </c>
      <c r="N200" s="297" t="s">
        <v>0</v>
      </c>
      <c r="O200" s="298"/>
      <c r="P200" s="345" t="str">
        <f>IF(ISERROR(SEARCH("Pas de NM possible",Q200)),"","oui")</f>
        <v/>
      </c>
      <c r="Q200" s="295" t="s">
        <v>394</v>
      </c>
      <c r="R200" s="295" t="s">
        <v>69</v>
      </c>
      <c r="S200" s="146"/>
      <c r="U200" s="148">
        <f>M200</f>
        <v>3</v>
      </c>
      <c r="V200" s="148">
        <f>IF(N200="OUI",1,IF(N200="NON",0,IF(N200="Non Mesuré","",0)))</f>
        <v>1</v>
      </c>
      <c r="W200" s="148">
        <f>IF(N200&lt;&gt;"Non Mesuré",U200*V200,"")</f>
        <v>3</v>
      </c>
      <c r="X200" s="148"/>
      <c r="Y200" s="148">
        <f>IF(N200="Non Mesuré",U200,0)</f>
        <v>0</v>
      </c>
      <c r="Z200" s="148"/>
      <c r="AA200" s="148">
        <f>U200-Y200</f>
        <v>3</v>
      </c>
      <c r="AB200" s="148"/>
      <c r="AC200" s="149"/>
      <c r="AD200" s="149"/>
      <c r="AE200" s="150">
        <f t="shared" si="365"/>
        <v>3</v>
      </c>
      <c r="AF200" s="150"/>
      <c r="AG200" s="150">
        <f t="shared" si="366"/>
        <v>0</v>
      </c>
      <c r="AH200" s="150"/>
      <c r="AI200" s="150">
        <f t="shared" si="367"/>
        <v>3</v>
      </c>
      <c r="AJ200" s="151"/>
      <c r="AK200" s="152"/>
      <c r="AL200" s="150"/>
      <c r="AM200" s="150" t="str">
        <f t="shared" si="368"/>
        <v/>
      </c>
      <c r="AN200" s="150"/>
      <c r="AO200" s="150" t="str">
        <f t="shared" si="369"/>
        <v/>
      </c>
      <c r="AP200" s="150"/>
      <c r="AQ200" s="150" t="str">
        <f t="shared" si="370"/>
        <v/>
      </c>
      <c r="AR200" s="151"/>
      <c r="AS200" s="152"/>
      <c r="AT200" s="150"/>
      <c r="AU200" s="150" t="str">
        <f t="shared" si="350"/>
        <v/>
      </c>
      <c r="AV200" s="150"/>
      <c r="AW200" s="150" t="str">
        <f t="shared" si="351"/>
        <v/>
      </c>
      <c r="AX200" s="150"/>
      <c r="AY200" s="150" t="str">
        <f>IF(G200=3,AA200,"")</f>
        <v/>
      </c>
      <c r="AZ200" s="151"/>
      <c r="BA200" s="152"/>
      <c r="BB200" s="150"/>
      <c r="BC200" s="150" t="str">
        <f t="shared" si="352"/>
        <v/>
      </c>
      <c r="BD200" s="150"/>
      <c r="BE200" s="150" t="str">
        <f t="shared" si="353"/>
        <v/>
      </c>
      <c r="BF200" s="150"/>
      <c r="BG200" s="150" t="str">
        <f>IF(G200=4,AA200,"")</f>
        <v/>
      </c>
      <c r="BH200" s="151"/>
      <c r="BI200" s="152"/>
      <c r="BJ200" s="148"/>
      <c r="BK200" s="150" t="str">
        <f t="shared" si="354"/>
        <v/>
      </c>
      <c r="BL200" s="150"/>
      <c r="BM200" s="150" t="str">
        <f t="shared" si="355"/>
        <v/>
      </c>
      <c r="BN200" s="150"/>
      <c r="BO200" s="150" t="str">
        <f>IF(G200=5,AA200,"")</f>
        <v/>
      </c>
      <c r="BP200" s="151"/>
      <c r="BQ200" s="152"/>
      <c r="BR200" s="148"/>
      <c r="BS200" s="150" t="str">
        <f t="shared" si="356"/>
        <v/>
      </c>
      <c r="BT200" s="150"/>
      <c r="BU200" s="150" t="str">
        <f t="shared" si="357"/>
        <v/>
      </c>
      <c r="BV200" s="150"/>
      <c r="BW200" s="150" t="str">
        <f t="shared" si="358"/>
        <v/>
      </c>
      <c r="BX200" s="151"/>
      <c r="BY200" s="152"/>
      <c r="BZ200" s="153"/>
      <c r="CA200" s="150" t="str">
        <f t="shared" si="359"/>
        <v/>
      </c>
      <c r="CB200" s="150"/>
      <c r="CC200" s="150" t="str">
        <f t="shared" si="360"/>
        <v/>
      </c>
      <c r="CD200" s="150"/>
      <c r="CE200" s="150" t="str">
        <f t="shared" si="361"/>
        <v/>
      </c>
      <c r="CF200" s="151"/>
      <c r="CI200" s="150" t="str">
        <f t="shared" si="362"/>
        <v/>
      </c>
      <c r="CJ200" s="150"/>
      <c r="CK200" s="150" t="str">
        <f t="shared" si="363"/>
        <v/>
      </c>
      <c r="CL200" s="150"/>
      <c r="CM200" s="150" t="str">
        <f t="shared" si="364"/>
        <v/>
      </c>
      <c r="CN200" s="151"/>
      <c r="EG200" s="135" t="s">
        <v>47</v>
      </c>
      <c r="EH200" s="154" t="str">
        <f>CONCATENATE(P200,EG200,Q200,EG200,B200)</f>
        <v xml:space="preserve">
Support indifférent (carte, affichage…). Si accueil 24h/24 et accueil dans une langue étrangère, point validé. Affichage à minima de la carte du restaurant, horaires, consignes de sécurité, moyens de paiement acceptés, origine des viandes.
R</v>
      </c>
    </row>
    <row r="201" spans="1:138" s="147" customFormat="1" ht="42.75" customHeight="1" x14ac:dyDescent="0.25">
      <c r="A201" s="144"/>
      <c r="B201" s="144" t="s">
        <v>66</v>
      </c>
      <c r="C201" s="328" t="s">
        <v>354</v>
      </c>
      <c r="D201" s="187" t="s">
        <v>383</v>
      </c>
      <c r="E201" s="144"/>
      <c r="F201" s="137">
        <f>VLOOKUP(H201,Feuil1!A$1:B$5,2,0)</f>
        <v>0.1</v>
      </c>
      <c r="G201" s="144">
        <f>IF(H201="Information et Communication",1,IF(H201="Savoir-faire Savoir-être",2,IF(H201="Confort et hygiène",3,IF(H201="Qualité de la prestation",5,IF(H201="Développement Durable",4)))))</f>
        <v>1</v>
      </c>
      <c r="H201" s="291" t="s">
        <v>59</v>
      </c>
      <c r="I201" s="145" t="s">
        <v>392</v>
      </c>
      <c r="J201" s="146">
        <v>70</v>
      </c>
      <c r="K201" s="146">
        <f>IF(J201&lt;&gt;"",MAX(K$1:K200)+1,"")</f>
        <v>165</v>
      </c>
      <c r="L201" s="346" t="s">
        <v>614</v>
      </c>
      <c r="M201" s="347">
        <v>3</v>
      </c>
      <c r="N201" s="348" t="s">
        <v>0</v>
      </c>
      <c r="O201" s="349"/>
      <c r="P201" s="350" t="str">
        <f>IF(ISERROR(SEARCH("Pas de NM possible",Q201)),"","oui")</f>
        <v/>
      </c>
      <c r="Q201" s="346" t="s">
        <v>626</v>
      </c>
      <c r="R201" s="357"/>
      <c r="S201" s="146"/>
      <c r="U201" s="148">
        <f>M201</f>
        <v>3</v>
      </c>
      <c r="V201" s="148">
        <f>IF(N201="OUI",1,IF(N201="NON",0,IF(N201="Non Mesuré","",0)))</f>
        <v>1</v>
      </c>
      <c r="W201" s="148">
        <f>IF(N201&lt;&gt;"Non Mesuré",U201*V201,"")</f>
        <v>3</v>
      </c>
      <c r="X201" s="148"/>
      <c r="Y201" s="148">
        <f>IF(N201="Non Mesuré",U201,0)</f>
        <v>0</v>
      </c>
      <c r="Z201" s="148"/>
      <c r="AA201" s="148">
        <f>U201-Y201</f>
        <v>3</v>
      </c>
      <c r="AB201" s="148"/>
      <c r="AC201" s="149"/>
      <c r="AD201" s="149"/>
      <c r="AE201" s="150">
        <f t="shared" ref="AE201" si="371">IF(G201=1,W201,"")</f>
        <v>3</v>
      </c>
      <c r="AF201" s="150"/>
      <c r="AG201" s="150">
        <f t="shared" ref="AG201" si="372">IF(G201=1,Y201,"")</f>
        <v>0</v>
      </c>
      <c r="AH201" s="150"/>
      <c r="AI201" s="150">
        <f t="shared" ref="AI201" si="373">IF(G201=1,AA201,"")</f>
        <v>3</v>
      </c>
      <c r="AJ201" s="151"/>
      <c r="AK201" s="152"/>
      <c r="AL201" s="150"/>
      <c r="AM201" s="150" t="str">
        <f t="shared" ref="AM201" si="374">IF(G201=2,W201,"")</f>
        <v/>
      </c>
      <c r="AN201" s="150"/>
      <c r="AO201" s="150" t="str">
        <f t="shared" ref="AO201" si="375">IF(G201=2,Y201,"")</f>
        <v/>
      </c>
      <c r="AP201" s="150"/>
      <c r="AQ201" s="150" t="str">
        <f t="shared" ref="AQ201" si="376">IF(G201=2,AA201,"")</f>
        <v/>
      </c>
      <c r="AR201" s="151"/>
      <c r="AS201" s="152"/>
      <c r="AT201" s="150"/>
      <c r="AU201" s="150" t="str">
        <f t="shared" ref="AU201" si="377">IF(G201=3,W201,"")</f>
        <v/>
      </c>
      <c r="AV201" s="150"/>
      <c r="AW201" s="150" t="str">
        <f t="shared" ref="AW201" si="378">IF(G201=3,Y201,"")</f>
        <v/>
      </c>
      <c r="AX201" s="150"/>
      <c r="AY201" s="150" t="str">
        <f>IF(G201=3,AA201,"")</f>
        <v/>
      </c>
      <c r="AZ201" s="151"/>
      <c r="BA201" s="152"/>
      <c r="BB201" s="150"/>
      <c r="BC201" s="150" t="str">
        <f t="shared" ref="BC201" si="379">IF(G201=4,W201,"")</f>
        <v/>
      </c>
      <c r="BD201" s="150"/>
      <c r="BE201" s="150" t="str">
        <f t="shared" ref="BE201" si="380">IF(G201=4,Y201,"")</f>
        <v/>
      </c>
      <c r="BF201" s="150"/>
      <c r="BG201" s="150" t="str">
        <f>IF(G201=4,AA201,"")</f>
        <v/>
      </c>
      <c r="BH201" s="151"/>
      <c r="BI201" s="152"/>
      <c r="BJ201" s="148"/>
      <c r="BK201" s="150" t="str">
        <f t="shared" ref="BK201" si="381">IF(G201=5,W201,"")</f>
        <v/>
      </c>
      <c r="BL201" s="150"/>
      <c r="BM201" s="150" t="str">
        <f t="shared" ref="BM201" si="382">IF(G201=5,Y201,"")</f>
        <v/>
      </c>
      <c r="BN201" s="150"/>
      <c r="BO201" s="150" t="str">
        <f>IF(G201=5,AA201,"")</f>
        <v/>
      </c>
      <c r="BP201" s="151"/>
      <c r="BQ201" s="152"/>
      <c r="BR201" s="148"/>
      <c r="BS201" s="150" t="str">
        <f t="shared" si="356"/>
        <v/>
      </c>
      <c r="BT201" s="150"/>
      <c r="BU201" s="150" t="str">
        <f t="shared" si="357"/>
        <v/>
      </c>
      <c r="BV201" s="150"/>
      <c r="BW201" s="150" t="str">
        <f t="shared" si="358"/>
        <v/>
      </c>
      <c r="BX201" s="151"/>
      <c r="BY201" s="152"/>
      <c r="BZ201" s="153"/>
      <c r="CA201" s="150" t="str">
        <f t="shared" si="359"/>
        <v/>
      </c>
      <c r="CB201" s="150"/>
      <c r="CC201" s="150" t="str">
        <f t="shared" si="360"/>
        <v/>
      </c>
      <c r="CD201" s="150"/>
      <c r="CE201" s="150" t="str">
        <f t="shared" si="361"/>
        <v/>
      </c>
      <c r="CF201" s="151"/>
      <c r="CI201" s="150" t="str">
        <f t="shared" si="362"/>
        <v/>
      </c>
      <c r="CJ201" s="150"/>
      <c r="CK201" s="150" t="str">
        <f t="shared" si="363"/>
        <v/>
      </c>
      <c r="CL201" s="150"/>
      <c r="CM201" s="150" t="str">
        <f t="shared" si="364"/>
        <v/>
      </c>
      <c r="CN201" s="151"/>
      <c r="EG201" s="135" t="s">
        <v>47</v>
      </c>
      <c r="EH201" s="154" t="str">
        <f>CONCATENATE(P201,EG201,Q201,EG201,B201)</f>
        <v xml:space="preserve">
Bonus - indiquer NM si non vérifié
R</v>
      </c>
    </row>
    <row r="202" spans="1:138" s="141" customFormat="1" ht="22.5" customHeight="1" x14ac:dyDescent="0.25">
      <c r="A202" s="110"/>
      <c r="B202" s="110"/>
      <c r="C202" s="328" t="s">
        <v>354</v>
      </c>
      <c r="D202" s="187"/>
      <c r="E202" s="110"/>
      <c r="F202" s="137" t="e">
        <f>VLOOKUP(H202,Feuil1!A$1:B$5,2,0)</f>
        <v>#N/A</v>
      </c>
      <c r="G202" s="110"/>
      <c r="H202" s="136"/>
      <c r="I202" s="186"/>
      <c r="J202" s="157"/>
      <c r="K202" s="146" t="str">
        <f>IF(J202&lt;&gt;"",MAX(K$1:K201)+1,"")</f>
        <v/>
      </c>
      <c r="L202" s="187" t="s">
        <v>395</v>
      </c>
      <c r="M202" s="139"/>
      <c r="N202" s="283"/>
      <c r="O202" s="282"/>
      <c r="P202" s="329" t="str">
        <f t="shared" si="314"/>
        <v/>
      </c>
      <c r="Q202" s="188"/>
      <c r="R202" s="188"/>
      <c r="S202" s="157"/>
      <c r="U202" s="209"/>
      <c r="V202" s="209"/>
      <c r="W202" s="209"/>
      <c r="X202" s="209"/>
      <c r="Y202" s="209"/>
      <c r="Z202" s="209"/>
      <c r="AA202" s="209"/>
      <c r="AB202" s="209"/>
      <c r="AC202" s="205"/>
      <c r="AD202" s="205"/>
      <c r="AE202" s="150" t="str">
        <f t="shared" si="365"/>
        <v/>
      </c>
      <c r="AF202" s="150"/>
      <c r="AG202" s="150" t="str">
        <f t="shared" si="366"/>
        <v/>
      </c>
      <c r="AH202" s="150"/>
      <c r="AI202" s="150" t="str">
        <f t="shared" si="367"/>
        <v/>
      </c>
      <c r="AJ202" s="207"/>
      <c r="AK202" s="208"/>
      <c r="AL202" s="206"/>
      <c r="AM202" s="150" t="str">
        <f t="shared" si="368"/>
        <v/>
      </c>
      <c r="AN202" s="150"/>
      <c r="AO202" s="150" t="str">
        <f t="shared" si="369"/>
        <v/>
      </c>
      <c r="AP202" s="150"/>
      <c r="AQ202" s="150" t="str">
        <f t="shared" si="370"/>
        <v/>
      </c>
      <c r="AR202" s="207"/>
      <c r="AS202" s="208"/>
      <c r="AT202" s="206"/>
      <c r="AU202" s="150" t="str">
        <f t="shared" si="350"/>
        <v/>
      </c>
      <c r="AV202" s="150"/>
      <c r="AW202" s="150" t="str">
        <f t="shared" si="351"/>
        <v/>
      </c>
      <c r="AX202" s="150"/>
      <c r="AY202" s="206"/>
      <c r="AZ202" s="207"/>
      <c r="BA202" s="208"/>
      <c r="BB202" s="206"/>
      <c r="BC202" s="150" t="str">
        <f t="shared" si="352"/>
        <v/>
      </c>
      <c r="BD202" s="150"/>
      <c r="BE202" s="150" t="str">
        <f t="shared" si="353"/>
        <v/>
      </c>
      <c r="BF202" s="150"/>
      <c r="BG202" s="206"/>
      <c r="BH202" s="207"/>
      <c r="BI202" s="208"/>
      <c r="BJ202" s="209"/>
      <c r="BK202" s="150" t="str">
        <f t="shared" si="354"/>
        <v/>
      </c>
      <c r="BL202" s="150"/>
      <c r="BM202" s="150" t="str">
        <f t="shared" si="355"/>
        <v/>
      </c>
      <c r="BN202" s="150"/>
      <c r="BO202" s="206"/>
      <c r="BP202" s="207"/>
      <c r="BQ202" s="208"/>
      <c r="BR202" s="209"/>
      <c r="BS202" s="206" t="str">
        <f t="shared" si="341"/>
        <v/>
      </c>
      <c r="BT202" s="206"/>
      <c r="BU202" s="206" t="str">
        <f t="shared" si="342"/>
        <v/>
      </c>
      <c r="BV202" s="206"/>
      <c r="BW202" s="206" t="str">
        <f t="shared" si="343"/>
        <v/>
      </c>
      <c r="BX202" s="207"/>
      <c r="BY202" s="208"/>
      <c r="BZ202" s="210"/>
      <c r="CA202" s="206" t="str">
        <f t="shared" si="344"/>
        <v/>
      </c>
      <c r="CB202" s="206"/>
      <c r="CC202" s="206" t="str">
        <f t="shared" si="345"/>
        <v/>
      </c>
      <c r="CD202" s="206"/>
      <c r="CE202" s="206" t="str">
        <f t="shared" si="346"/>
        <v/>
      </c>
      <c r="CF202" s="207"/>
      <c r="CI202" s="206" t="str">
        <f t="shared" si="347"/>
        <v/>
      </c>
      <c r="CJ202" s="206"/>
      <c r="CK202" s="206" t="str">
        <f t="shared" si="348"/>
        <v/>
      </c>
      <c r="CL202" s="206"/>
      <c r="CM202" s="206" t="str">
        <f t="shared" si="349"/>
        <v/>
      </c>
      <c r="CN202" s="207"/>
      <c r="EG202" s="135" t="s">
        <v>47</v>
      </c>
      <c r="EH202" s="154" t="str">
        <f t="shared" si="315"/>
        <v xml:space="preserve">
</v>
      </c>
    </row>
    <row r="203" spans="1:138" s="190" customFormat="1" ht="36.75" customHeight="1" x14ac:dyDescent="0.25">
      <c r="A203" s="144">
        <v>33</v>
      </c>
      <c r="B203" s="144" t="s">
        <v>66</v>
      </c>
      <c r="C203" s="328" t="s">
        <v>354</v>
      </c>
      <c r="D203" s="187" t="s">
        <v>395</v>
      </c>
      <c r="E203" s="144"/>
      <c r="F203" s="137">
        <f>VLOOKUP(H203,Feuil1!A$1:B$5,2,0)</f>
        <v>0.25</v>
      </c>
      <c r="G203" s="144">
        <f t="shared" ref="G203:G208" si="383">IF(H203="Information et Communication",1,IF(H203="Savoir-faire Savoir-être",2,IF(H203="Confort et hygiène",3,IF(H203="Qualité de la prestation",5,IF(H203="Développement Durable",4)))))</f>
        <v>3</v>
      </c>
      <c r="H203" s="292" t="s">
        <v>163</v>
      </c>
      <c r="I203" s="145" t="s">
        <v>396</v>
      </c>
      <c r="J203" s="146">
        <v>63</v>
      </c>
      <c r="K203" s="146">
        <f>IF(J203&lt;&gt;"",MAX(K$1:K202)+1,"")</f>
        <v>166</v>
      </c>
      <c r="L203" s="339" t="s">
        <v>397</v>
      </c>
      <c r="M203" s="340">
        <v>1</v>
      </c>
      <c r="N203" s="341" t="s">
        <v>0</v>
      </c>
      <c r="O203" s="342"/>
      <c r="P203" s="343" t="str">
        <f t="shared" si="314"/>
        <v/>
      </c>
      <c r="Q203" s="339" t="s">
        <v>398</v>
      </c>
      <c r="R203" s="363" t="s">
        <v>69</v>
      </c>
      <c r="S203" s="146"/>
      <c r="U203" s="191">
        <f t="shared" ref="U203:U208" si="384">M203</f>
        <v>1</v>
      </c>
      <c r="V203" s="191">
        <f>IF(N203="OUI",1,IF(N203="NON",0,IF(N203="Non Mesuré","",0)))</f>
        <v>1</v>
      </c>
      <c r="W203" s="191">
        <f t="shared" ref="W203:W208" si="385">IF(N203&lt;&gt;"Non Mesuré",U203*V203,"")</f>
        <v>1</v>
      </c>
      <c r="X203" s="191"/>
      <c r="Y203" s="191">
        <f t="shared" ref="Y203:Y208" si="386">IF(N203="Non Mesuré",U203,0)</f>
        <v>0</v>
      </c>
      <c r="Z203" s="191"/>
      <c r="AA203" s="191">
        <f t="shared" ref="AA203:AA208" si="387">U203-Y203</f>
        <v>1</v>
      </c>
      <c r="AB203" s="192"/>
      <c r="AC203" s="193"/>
      <c r="AD203" s="193"/>
      <c r="AE203" s="150" t="str">
        <f t="shared" si="365"/>
        <v/>
      </c>
      <c r="AF203" s="150"/>
      <c r="AG203" s="150" t="str">
        <f t="shared" si="366"/>
        <v/>
      </c>
      <c r="AH203" s="150"/>
      <c r="AI203" s="150" t="str">
        <f t="shared" si="367"/>
        <v/>
      </c>
      <c r="AJ203" s="195"/>
      <c r="AK203" s="196"/>
      <c r="AL203" s="194"/>
      <c r="AM203" s="150" t="str">
        <f t="shared" si="368"/>
        <v/>
      </c>
      <c r="AN203" s="150"/>
      <c r="AO203" s="150" t="str">
        <f t="shared" si="369"/>
        <v/>
      </c>
      <c r="AP203" s="150"/>
      <c r="AQ203" s="150" t="str">
        <f t="shared" si="370"/>
        <v/>
      </c>
      <c r="AR203" s="195"/>
      <c r="AS203" s="196"/>
      <c r="AT203" s="194"/>
      <c r="AU203" s="150">
        <f t="shared" si="350"/>
        <v>1</v>
      </c>
      <c r="AV203" s="150"/>
      <c r="AW203" s="150">
        <f t="shared" si="351"/>
        <v>0</v>
      </c>
      <c r="AX203" s="150"/>
      <c r="AY203" s="194">
        <f t="shared" ref="AY203:AY209" si="388">IF(G203=3,AA203,"")</f>
        <v>1</v>
      </c>
      <c r="AZ203" s="195"/>
      <c r="BA203" s="196"/>
      <c r="BB203" s="194"/>
      <c r="BC203" s="150" t="str">
        <f t="shared" si="352"/>
        <v/>
      </c>
      <c r="BD203" s="150"/>
      <c r="BE203" s="150" t="str">
        <f t="shared" si="353"/>
        <v/>
      </c>
      <c r="BF203" s="150"/>
      <c r="BG203" s="194" t="str">
        <f t="shared" ref="BG203:BG209" si="389">IF(G203=4,AA203,"")</f>
        <v/>
      </c>
      <c r="BH203" s="195"/>
      <c r="BI203" s="196"/>
      <c r="BJ203" s="191"/>
      <c r="BK203" s="150" t="str">
        <f t="shared" si="354"/>
        <v/>
      </c>
      <c r="BL203" s="150"/>
      <c r="BM203" s="150" t="str">
        <f t="shared" si="355"/>
        <v/>
      </c>
      <c r="BN203" s="150"/>
      <c r="BO203" s="194" t="str">
        <f t="shared" ref="BO203:BO209" si="390">IF(G203=5,AA203,"")</f>
        <v/>
      </c>
      <c r="BP203" s="195"/>
      <c r="BQ203" s="196"/>
      <c r="BR203" s="191"/>
      <c r="BS203" s="194" t="str">
        <f t="shared" si="341"/>
        <v/>
      </c>
      <c r="BT203" s="194"/>
      <c r="BU203" s="194" t="str">
        <f t="shared" si="342"/>
        <v/>
      </c>
      <c r="BV203" s="194"/>
      <c r="BW203" s="194" t="str">
        <f t="shared" si="343"/>
        <v/>
      </c>
      <c r="BX203" s="195"/>
      <c r="BY203" s="196"/>
      <c r="BZ203" s="197"/>
      <c r="CA203" s="194" t="str">
        <f t="shared" si="344"/>
        <v/>
      </c>
      <c r="CB203" s="194"/>
      <c r="CC203" s="194" t="str">
        <f t="shared" si="345"/>
        <v/>
      </c>
      <c r="CD203" s="194"/>
      <c r="CE203" s="194" t="str">
        <f t="shared" si="346"/>
        <v/>
      </c>
      <c r="CF203" s="195"/>
      <c r="CI203" s="194">
        <f t="shared" si="347"/>
        <v>1</v>
      </c>
      <c r="CJ203" s="194"/>
      <c r="CK203" s="194">
        <f t="shared" si="348"/>
        <v>0</v>
      </c>
      <c r="CL203" s="194"/>
      <c r="CM203" s="194">
        <f t="shared" si="349"/>
        <v>1</v>
      </c>
      <c r="CN203" s="195"/>
      <c r="EG203" s="135" t="s">
        <v>47</v>
      </c>
      <c r="EH203" s="154" t="str">
        <f t="shared" si="315"/>
        <v xml:space="preserve">
La possibilité de choisir des plats à la carte doit être mentionnée sur la carte.
R</v>
      </c>
    </row>
    <row r="204" spans="1:138" s="190" customFormat="1" ht="21.75" customHeight="1" x14ac:dyDescent="0.25">
      <c r="A204" s="144">
        <v>33</v>
      </c>
      <c r="B204" s="144" t="s">
        <v>66</v>
      </c>
      <c r="C204" s="328" t="s">
        <v>354</v>
      </c>
      <c r="D204" s="187" t="s">
        <v>395</v>
      </c>
      <c r="E204" s="144"/>
      <c r="F204" s="137">
        <f>VLOOKUP(H204,Feuil1!A$1:B$5,2,0)</f>
        <v>0.25</v>
      </c>
      <c r="G204" s="144">
        <f t="shared" si="383"/>
        <v>3</v>
      </c>
      <c r="H204" s="292" t="s">
        <v>163</v>
      </c>
      <c r="I204" s="145" t="s">
        <v>396</v>
      </c>
      <c r="J204" s="146">
        <v>63</v>
      </c>
      <c r="K204" s="146">
        <f>IF(J204&lt;&gt;"",MAX(K$1:K203)+1,"")</f>
        <v>167</v>
      </c>
      <c r="L204" s="295" t="s">
        <v>399</v>
      </c>
      <c r="M204" s="344">
        <v>1</v>
      </c>
      <c r="N204" s="297" t="s">
        <v>0</v>
      </c>
      <c r="O204" s="298"/>
      <c r="P204" s="345" t="str">
        <f t="shared" si="314"/>
        <v/>
      </c>
      <c r="Q204" s="295" t="s">
        <v>400</v>
      </c>
      <c r="R204" s="361" t="s">
        <v>69</v>
      </c>
      <c r="S204" s="146"/>
      <c r="U204" s="191">
        <f t="shared" si="384"/>
        <v>1</v>
      </c>
      <c r="V204" s="191">
        <f>IF(N204="OUI",1,IF(N204="NON",0,IF(N204="Non Mesuré","",0)))</f>
        <v>1</v>
      </c>
      <c r="W204" s="191">
        <f t="shared" si="385"/>
        <v>1</v>
      </c>
      <c r="X204" s="191"/>
      <c r="Y204" s="191">
        <f t="shared" si="386"/>
        <v>0</v>
      </c>
      <c r="Z204" s="191"/>
      <c r="AA204" s="191">
        <f t="shared" si="387"/>
        <v>1</v>
      </c>
      <c r="AB204" s="192"/>
      <c r="AC204" s="193"/>
      <c r="AD204" s="193"/>
      <c r="AE204" s="150" t="str">
        <f t="shared" si="365"/>
        <v/>
      </c>
      <c r="AF204" s="150"/>
      <c r="AG204" s="150" t="str">
        <f t="shared" si="366"/>
        <v/>
      </c>
      <c r="AH204" s="150"/>
      <c r="AI204" s="150" t="str">
        <f t="shared" si="367"/>
        <v/>
      </c>
      <c r="AJ204" s="195"/>
      <c r="AK204" s="196"/>
      <c r="AL204" s="194"/>
      <c r="AM204" s="150" t="str">
        <f t="shared" si="368"/>
        <v/>
      </c>
      <c r="AN204" s="150"/>
      <c r="AO204" s="150" t="str">
        <f t="shared" si="369"/>
        <v/>
      </c>
      <c r="AP204" s="150"/>
      <c r="AQ204" s="150" t="str">
        <f t="shared" si="370"/>
        <v/>
      </c>
      <c r="AR204" s="195"/>
      <c r="AS204" s="196"/>
      <c r="AT204" s="194"/>
      <c r="AU204" s="150">
        <f t="shared" si="350"/>
        <v>1</v>
      </c>
      <c r="AV204" s="150"/>
      <c r="AW204" s="150">
        <f t="shared" si="351"/>
        <v>0</v>
      </c>
      <c r="AX204" s="150"/>
      <c r="AY204" s="194">
        <f t="shared" si="388"/>
        <v>1</v>
      </c>
      <c r="AZ204" s="195"/>
      <c r="BA204" s="196"/>
      <c r="BB204" s="194"/>
      <c r="BC204" s="150" t="str">
        <f t="shared" si="352"/>
        <v/>
      </c>
      <c r="BD204" s="150"/>
      <c r="BE204" s="150" t="str">
        <f t="shared" si="353"/>
        <v/>
      </c>
      <c r="BF204" s="150"/>
      <c r="BG204" s="194" t="str">
        <f t="shared" si="389"/>
        <v/>
      </c>
      <c r="BH204" s="195"/>
      <c r="BI204" s="196"/>
      <c r="BJ204" s="191"/>
      <c r="BK204" s="150" t="str">
        <f t="shared" si="354"/>
        <v/>
      </c>
      <c r="BL204" s="150"/>
      <c r="BM204" s="150" t="str">
        <f t="shared" si="355"/>
        <v/>
      </c>
      <c r="BN204" s="150"/>
      <c r="BO204" s="194" t="str">
        <f t="shared" si="390"/>
        <v/>
      </c>
      <c r="BP204" s="195"/>
      <c r="BQ204" s="196"/>
      <c r="BR204" s="191"/>
      <c r="BS204" s="194" t="str">
        <f t="shared" si="341"/>
        <v/>
      </c>
      <c r="BT204" s="194"/>
      <c r="BU204" s="194" t="str">
        <f t="shared" si="342"/>
        <v/>
      </c>
      <c r="BV204" s="194"/>
      <c r="BW204" s="194" t="str">
        <f t="shared" si="343"/>
        <v/>
      </c>
      <c r="BX204" s="195"/>
      <c r="BY204" s="196"/>
      <c r="BZ204" s="197"/>
      <c r="CA204" s="194" t="str">
        <f t="shared" si="344"/>
        <v/>
      </c>
      <c r="CB204" s="194"/>
      <c r="CC204" s="194" t="str">
        <f t="shared" si="345"/>
        <v/>
      </c>
      <c r="CD204" s="194"/>
      <c r="CE204" s="194" t="str">
        <f t="shared" si="346"/>
        <v/>
      </c>
      <c r="CF204" s="195"/>
      <c r="CI204" s="194">
        <f t="shared" si="347"/>
        <v>1</v>
      </c>
      <c r="CJ204" s="194"/>
      <c r="CK204" s="194">
        <f t="shared" si="348"/>
        <v>0</v>
      </c>
      <c r="CL204" s="194"/>
      <c r="CM204" s="194">
        <f t="shared" si="349"/>
        <v>1</v>
      </c>
      <c r="CN204" s="195"/>
      <c r="EG204" s="135" t="s">
        <v>47</v>
      </c>
      <c r="EH204" s="154" t="str">
        <f t="shared" si="315"/>
        <v xml:space="preserve">
Chaise haute, rehausseur, matelas à langer, vaisselle adaptée, etc.
R</v>
      </c>
    </row>
    <row r="205" spans="1:138" s="190" customFormat="1" ht="21.75" customHeight="1" x14ac:dyDescent="0.25">
      <c r="A205" s="144">
        <v>33</v>
      </c>
      <c r="B205" s="144" t="s">
        <v>66</v>
      </c>
      <c r="C205" s="328" t="s">
        <v>354</v>
      </c>
      <c r="D205" s="187" t="s">
        <v>395</v>
      </c>
      <c r="E205" s="144"/>
      <c r="F205" s="137">
        <f>VLOOKUP(H205,Feuil1!A$1:B$5,2,0)</f>
        <v>0.25</v>
      </c>
      <c r="G205" s="144">
        <f t="shared" si="383"/>
        <v>3</v>
      </c>
      <c r="H205" s="292" t="s">
        <v>163</v>
      </c>
      <c r="I205" s="145" t="s">
        <v>396</v>
      </c>
      <c r="J205" s="146">
        <v>63</v>
      </c>
      <c r="K205" s="146">
        <f>IF(J205&lt;&gt;"",MAX(K$1:K204)+1,"")</f>
        <v>168</v>
      </c>
      <c r="L205" s="295" t="s">
        <v>401</v>
      </c>
      <c r="M205" s="344">
        <v>1</v>
      </c>
      <c r="N205" s="297" t="s">
        <v>0</v>
      </c>
      <c r="O205" s="298"/>
      <c r="P205" s="345" t="str">
        <f t="shared" si="314"/>
        <v/>
      </c>
      <c r="Q205" s="295" t="s">
        <v>402</v>
      </c>
      <c r="R205" s="361" t="s">
        <v>69</v>
      </c>
      <c r="S205" s="146"/>
      <c r="U205" s="191">
        <f t="shared" si="384"/>
        <v>1</v>
      </c>
      <c r="V205" s="191">
        <f>IF(N205="OUI",1,IF(N205="NON",0,IF(N205="Non Mesuré","",0)))</f>
        <v>1</v>
      </c>
      <c r="W205" s="191">
        <f t="shared" si="385"/>
        <v>1</v>
      </c>
      <c r="X205" s="191"/>
      <c r="Y205" s="191">
        <f t="shared" si="386"/>
        <v>0</v>
      </c>
      <c r="Z205" s="191"/>
      <c r="AA205" s="191">
        <f t="shared" si="387"/>
        <v>1</v>
      </c>
      <c r="AB205" s="191"/>
      <c r="AC205" s="200"/>
      <c r="AD205" s="200"/>
      <c r="AE205" s="150" t="str">
        <f t="shared" si="365"/>
        <v/>
      </c>
      <c r="AF205" s="150"/>
      <c r="AG205" s="150" t="str">
        <f t="shared" si="366"/>
        <v/>
      </c>
      <c r="AH205" s="150"/>
      <c r="AI205" s="150" t="str">
        <f t="shared" si="367"/>
        <v/>
      </c>
      <c r="AJ205" s="195"/>
      <c r="AK205" s="196"/>
      <c r="AL205" s="194"/>
      <c r="AM205" s="150" t="str">
        <f t="shared" si="368"/>
        <v/>
      </c>
      <c r="AN205" s="150"/>
      <c r="AO205" s="150" t="str">
        <f t="shared" si="369"/>
        <v/>
      </c>
      <c r="AP205" s="150"/>
      <c r="AQ205" s="150" t="str">
        <f t="shared" si="370"/>
        <v/>
      </c>
      <c r="AR205" s="195"/>
      <c r="AS205" s="196"/>
      <c r="AT205" s="194"/>
      <c r="AU205" s="150">
        <f t="shared" si="350"/>
        <v>1</v>
      </c>
      <c r="AV205" s="150"/>
      <c r="AW205" s="150">
        <f t="shared" si="351"/>
        <v>0</v>
      </c>
      <c r="AX205" s="150"/>
      <c r="AY205" s="194">
        <f t="shared" si="388"/>
        <v>1</v>
      </c>
      <c r="AZ205" s="195"/>
      <c r="BA205" s="196"/>
      <c r="BB205" s="194"/>
      <c r="BC205" s="150" t="str">
        <f t="shared" si="352"/>
        <v/>
      </c>
      <c r="BD205" s="150"/>
      <c r="BE205" s="150" t="str">
        <f t="shared" si="353"/>
        <v/>
      </c>
      <c r="BF205" s="150"/>
      <c r="BG205" s="194" t="str">
        <f t="shared" si="389"/>
        <v/>
      </c>
      <c r="BH205" s="195"/>
      <c r="BI205" s="196"/>
      <c r="BJ205" s="191"/>
      <c r="BK205" s="150" t="str">
        <f t="shared" si="354"/>
        <v/>
      </c>
      <c r="BL205" s="150"/>
      <c r="BM205" s="150" t="str">
        <f t="shared" si="355"/>
        <v/>
      </c>
      <c r="BN205" s="150"/>
      <c r="BO205" s="194" t="str">
        <f t="shared" si="390"/>
        <v/>
      </c>
      <c r="BP205" s="195"/>
      <c r="BQ205" s="196"/>
      <c r="BR205" s="191"/>
      <c r="BS205" s="194" t="str">
        <f t="shared" si="341"/>
        <v/>
      </c>
      <c r="BT205" s="194"/>
      <c r="BU205" s="194" t="str">
        <f t="shared" si="342"/>
        <v/>
      </c>
      <c r="BV205" s="194"/>
      <c r="BW205" s="194" t="str">
        <f t="shared" si="343"/>
        <v/>
      </c>
      <c r="BX205" s="195"/>
      <c r="BY205" s="196"/>
      <c r="BZ205" s="197"/>
      <c r="CA205" s="194" t="str">
        <f t="shared" si="344"/>
        <v/>
      </c>
      <c r="CB205" s="194"/>
      <c r="CC205" s="194" t="str">
        <f t="shared" si="345"/>
        <v/>
      </c>
      <c r="CD205" s="194"/>
      <c r="CE205" s="194" t="str">
        <f t="shared" si="346"/>
        <v/>
      </c>
      <c r="CF205" s="195"/>
      <c r="CI205" s="194">
        <f t="shared" si="347"/>
        <v>1</v>
      </c>
      <c r="CJ205" s="194"/>
      <c r="CK205" s="194">
        <f t="shared" si="348"/>
        <v>0</v>
      </c>
      <c r="CL205" s="194"/>
      <c r="CM205" s="194">
        <f t="shared" si="349"/>
        <v>1</v>
      </c>
      <c r="CN205" s="195"/>
      <c r="EG205" s="135" t="s">
        <v>47</v>
      </c>
      <c r="EH205" s="154" t="str">
        <f t="shared" si="315"/>
        <v xml:space="preserve">
Set de table à colorier, crayons, livre ou jeux à disposition, etc. 
R</v>
      </c>
    </row>
    <row r="206" spans="1:138" s="190" customFormat="1" ht="36.75" customHeight="1" x14ac:dyDescent="0.25">
      <c r="A206" s="190">
        <v>31</v>
      </c>
      <c r="B206" s="144" t="s">
        <v>58</v>
      </c>
      <c r="C206" s="328" t="s">
        <v>354</v>
      </c>
      <c r="D206" s="187" t="s">
        <v>395</v>
      </c>
      <c r="E206" s="144"/>
      <c r="F206" s="137">
        <f>VLOOKUP(H206,Feuil1!A$1:B$5,2,0)</f>
        <v>0.25</v>
      </c>
      <c r="G206" s="144">
        <f t="shared" si="383"/>
        <v>3</v>
      </c>
      <c r="H206" s="292" t="s">
        <v>163</v>
      </c>
      <c r="I206" s="145" t="s">
        <v>403</v>
      </c>
      <c r="J206" s="146">
        <v>63</v>
      </c>
      <c r="K206" s="146">
        <f>IF(J206&lt;&gt;"",MAX(K$1:K205)+1,"")</f>
        <v>169</v>
      </c>
      <c r="L206" s="295" t="s">
        <v>404</v>
      </c>
      <c r="M206" s="344">
        <v>3</v>
      </c>
      <c r="N206" s="297" t="s">
        <v>72</v>
      </c>
      <c r="O206" s="298"/>
      <c r="P206" s="345" t="str">
        <f t="shared" ref="P206:P237" si="391">IF(ISERROR(SEARCH("Pas de NM possible",Q206)),"","oui")</f>
        <v/>
      </c>
      <c r="Q206" s="295" t="s">
        <v>405</v>
      </c>
      <c r="R206" s="361" t="s">
        <v>69</v>
      </c>
      <c r="S206" s="146"/>
      <c r="U206" s="191">
        <f t="shared" si="384"/>
        <v>3</v>
      </c>
      <c r="V206" s="191">
        <f>IF(N206="Très Satisfaisant",1,IF(N206="Satisfaisant",0.75,IF(N206="Insatisfaisant",0.25,IF(N206="Très Insatisfaisant",0,IF(N206="Non Mesuré","",0)))))</f>
        <v>1</v>
      </c>
      <c r="W206" s="191">
        <f t="shared" si="385"/>
        <v>3</v>
      </c>
      <c r="X206" s="191"/>
      <c r="Y206" s="191">
        <f t="shared" si="386"/>
        <v>0</v>
      </c>
      <c r="Z206" s="191"/>
      <c r="AA206" s="191">
        <f t="shared" si="387"/>
        <v>3</v>
      </c>
      <c r="AB206" s="192"/>
      <c r="AC206" s="193"/>
      <c r="AD206" s="193"/>
      <c r="AE206" s="150" t="str">
        <f t="shared" si="365"/>
        <v/>
      </c>
      <c r="AF206" s="150"/>
      <c r="AG206" s="150" t="str">
        <f t="shared" si="366"/>
        <v/>
      </c>
      <c r="AH206" s="150"/>
      <c r="AI206" s="150" t="str">
        <f t="shared" si="367"/>
        <v/>
      </c>
      <c r="AJ206" s="195"/>
      <c r="AK206" s="196"/>
      <c r="AL206" s="194"/>
      <c r="AM206" s="150" t="str">
        <f t="shared" si="368"/>
        <v/>
      </c>
      <c r="AN206" s="150"/>
      <c r="AO206" s="150" t="str">
        <f t="shared" si="369"/>
        <v/>
      </c>
      <c r="AP206" s="150"/>
      <c r="AQ206" s="150" t="str">
        <f t="shared" si="370"/>
        <v/>
      </c>
      <c r="AR206" s="195"/>
      <c r="AS206" s="196"/>
      <c r="AT206" s="194"/>
      <c r="AU206" s="150">
        <f t="shared" si="350"/>
        <v>3</v>
      </c>
      <c r="AV206" s="150"/>
      <c r="AW206" s="150">
        <f t="shared" si="351"/>
        <v>0</v>
      </c>
      <c r="AX206" s="150"/>
      <c r="AY206" s="194">
        <f t="shared" si="388"/>
        <v>3</v>
      </c>
      <c r="AZ206" s="195"/>
      <c r="BA206" s="196"/>
      <c r="BB206" s="194"/>
      <c r="BC206" s="150" t="str">
        <f t="shared" si="352"/>
        <v/>
      </c>
      <c r="BD206" s="150"/>
      <c r="BE206" s="150" t="str">
        <f t="shared" si="353"/>
        <v/>
      </c>
      <c r="BF206" s="150"/>
      <c r="BG206" s="194" t="str">
        <f t="shared" si="389"/>
        <v/>
      </c>
      <c r="BH206" s="195"/>
      <c r="BI206" s="196"/>
      <c r="BJ206" s="191"/>
      <c r="BK206" s="150" t="str">
        <f t="shared" si="354"/>
        <v/>
      </c>
      <c r="BL206" s="150"/>
      <c r="BM206" s="150" t="str">
        <f t="shared" si="355"/>
        <v/>
      </c>
      <c r="BN206" s="150"/>
      <c r="BO206" s="194" t="str">
        <f t="shared" si="390"/>
        <v/>
      </c>
      <c r="BP206" s="195"/>
      <c r="BQ206" s="196"/>
      <c r="BR206" s="191"/>
      <c r="BS206" s="194">
        <f t="shared" si="341"/>
        <v>3</v>
      </c>
      <c r="BT206" s="194"/>
      <c r="BU206" s="194">
        <f t="shared" si="342"/>
        <v>0</v>
      </c>
      <c r="BV206" s="194"/>
      <c r="BW206" s="194">
        <f t="shared" si="343"/>
        <v>3</v>
      </c>
      <c r="BX206" s="195"/>
      <c r="BY206" s="196"/>
      <c r="BZ206" s="197"/>
      <c r="CA206" s="194" t="str">
        <f t="shared" si="344"/>
        <v/>
      </c>
      <c r="CB206" s="194"/>
      <c r="CC206" s="194" t="str">
        <f t="shared" si="345"/>
        <v/>
      </c>
      <c r="CD206" s="194"/>
      <c r="CE206" s="194" t="str">
        <f t="shared" si="346"/>
        <v/>
      </c>
      <c r="CF206" s="195"/>
      <c r="CI206" s="194" t="str">
        <f t="shared" si="347"/>
        <v/>
      </c>
      <c r="CJ206" s="194"/>
      <c r="CK206" s="194" t="str">
        <f t="shared" si="348"/>
        <v/>
      </c>
      <c r="CL206" s="194"/>
      <c r="CM206" s="194" t="str">
        <f t="shared" si="349"/>
        <v/>
      </c>
      <c r="CN206" s="195"/>
      <c r="EG206" s="135" t="s">
        <v>47</v>
      </c>
      <c r="EH206" s="154" t="str">
        <f t="shared" si="315"/>
        <v xml:space="preserve">
NM si absence d'espaces et d'équipements spécifiques. L'auditeur vérifie que le lit et le linge de lit sont propres et en bon état.
NR</v>
      </c>
    </row>
    <row r="207" spans="1:138" s="190" customFormat="1" ht="43.5" customHeight="1" x14ac:dyDescent="0.25">
      <c r="A207" s="144">
        <v>32</v>
      </c>
      <c r="B207" s="144" t="s">
        <v>66</v>
      </c>
      <c r="C207" s="328" t="s">
        <v>354</v>
      </c>
      <c r="D207" s="187" t="s">
        <v>395</v>
      </c>
      <c r="E207" s="144"/>
      <c r="F207" s="137">
        <f>VLOOKUP(H207,Feuil1!A$1:B$5,2,0)</f>
        <v>0.25</v>
      </c>
      <c r="G207" s="144">
        <f t="shared" si="383"/>
        <v>3</v>
      </c>
      <c r="H207" s="292" t="s">
        <v>163</v>
      </c>
      <c r="I207" s="145" t="s">
        <v>403</v>
      </c>
      <c r="J207" s="146">
        <v>63</v>
      </c>
      <c r="K207" s="146">
        <f>IF(J207&lt;&gt;"",MAX(K$1:K206)+1,"")</f>
        <v>170</v>
      </c>
      <c r="L207" s="295" t="s">
        <v>406</v>
      </c>
      <c r="M207" s="344">
        <v>3</v>
      </c>
      <c r="N207" s="297" t="s">
        <v>72</v>
      </c>
      <c r="O207" s="298"/>
      <c r="P207" s="345" t="str">
        <f t="shared" si="391"/>
        <v/>
      </c>
      <c r="Q207" s="295" t="s">
        <v>407</v>
      </c>
      <c r="R207" s="361" t="s">
        <v>69</v>
      </c>
      <c r="S207" s="146"/>
      <c r="U207" s="191">
        <f t="shared" si="384"/>
        <v>3</v>
      </c>
      <c r="V207" s="191">
        <f>IF(N207="Très Satisfaisant",1,IF(N207="Satisfaisant",0.75,IF(N207="Insatisfaisant",0.25,IF(N207="Très Insatisfaisant",0,IF(N207="Non Mesuré","",0)))))</f>
        <v>1</v>
      </c>
      <c r="W207" s="191">
        <f t="shared" si="385"/>
        <v>3</v>
      </c>
      <c r="X207" s="191"/>
      <c r="Y207" s="191">
        <f t="shared" si="386"/>
        <v>0</v>
      </c>
      <c r="Z207" s="191"/>
      <c r="AA207" s="191">
        <f t="shared" si="387"/>
        <v>3</v>
      </c>
      <c r="AB207" s="192"/>
      <c r="AC207" s="193"/>
      <c r="AD207" s="193"/>
      <c r="AE207" s="150" t="str">
        <f t="shared" si="365"/>
        <v/>
      </c>
      <c r="AF207" s="150"/>
      <c r="AG207" s="150" t="str">
        <f t="shared" si="366"/>
        <v/>
      </c>
      <c r="AH207" s="150"/>
      <c r="AI207" s="150" t="str">
        <f t="shared" si="367"/>
        <v/>
      </c>
      <c r="AJ207" s="195"/>
      <c r="AK207" s="196"/>
      <c r="AL207" s="194"/>
      <c r="AM207" s="150" t="str">
        <f t="shared" si="368"/>
        <v/>
      </c>
      <c r="AN207" s="150"/>
      <c r="AO207" s="150" t="str">
        <f t="shared" si="369"/>
        <v/>
      </c>
      <c r="AP207" s="150"/>
      <c r="AQ207" s="150" t="str">
        <f t="shared" si="370"/>
        <v/>
      </c>
      <c r="AR207" s="195"/>
      <c r="AS207" s="196"/>
      <c r="AT207" s="194"/>
      <c r="AU207" s="150">
        <f t="shared" si="350"/>
        <v>3</v>
      </c>
      <c r="AV207" s="150"/>
      <c r="AW207" s="150">
        <f t="shared" si="351"/>
        <v>0</v>
      </c>
      <c r="AX207" s="150"/>
      <c r="AY207" s="194">
        <f t="shared" si="388"/>
        <v>3</v>
      </c>
      <c r="AZ207" s="195"/>
      <c r="BA207" s="196"/>
      <c r="BB207" s="194"/>
      <c r="BC207" s="150" t="str">
        <f t="shared" si="352"/>
        <v/>
      </c>
      <c r="BD207" s="150"/>
      <c r="BE207" s="150" t="str">
        <f t="shared" si="353"/>
        <v/>
      </c>
      <c r="BF207" s="150"/>
      <c r="BG207" s="194" t="str">
        <f t="shared" si="389"/>
        <v/>
      </c>
      <c r="BH207" s="195"/>
      <c r="BI207" s="196"/>
      <c r="BJ207" s="191"/>
      <c r="BK207" s="150" t="str">
        <f t="shared" si="354"/>
        <v/>
      </c>
      <c r="BL207" s="150"/>
      <c r="BM207" s="150" t="str">
        <f t="shared" si="355"/>
        <v/>
      </c>
      <c r="BN207" s="150"/>
      <c r="BO207" s="194" t="str">
        <f t="shared" si="390"/>
        <v/>
      </c>
      <c r="BP207" s="195"/>
      <c r="BQ207" s="196"/>
      <c r="BR207" s="191"/>
      <c r="BS207" s="194" t="str">
        <f t="shared" si="341"/>
        <v/>
      </c>
      <c r="BT207" s="194"/>
      <c r="BU207" s="194" t="str">
        <f t="shared" si="342"/>
        <v/>
      </c>
      <c r="BV207" s="194"/>
      <c r="BW207" s="194" t="str">
        <f t="shared" si="343"/>
        <v/>
      </c>
      <c r="BX207" s="195"/>
      <c r="BY207" s="196"/>
      <c r="BZ207" s="197"/>
      <c r="CA207" s="194">
        <f t="shared" si="344"/>
        <v>3</v>
      </c>
      <c r="CB207" s="194"/>
      <c r="CC207" s="194">
        <f t="shared" si="345"/>
        <v>0</v>
      </c>
      <c r="CD207" s="194"/>
      <c r="CE207" s="194">
        <f t="shared" si="346"/>
        <v>3</v>
      </c>
      <c r="CF207" s="195"/>
      <c r="CI207" s="194" t="str">
        <f t="shared" si="347"/>
        <v/>
      </c>
      <c r="CJ207" s="194"/>
      <c r="CK207" s="194" t="str">
        <f t="shared" si="348"/>
        <v/>
      </c>
      <c r="CL207" s="194"/>
      <c r="CM207" s="194" t="str">
        <f t="shared" si="349"/>
        <v/>
      </c>
      <c r="CN207" s="195"/>
      <c r="EG207" s="135" t="s">
        <v>47</v>
      </c>
      <c r="EH207" s="154" t="str">
        <f t="shared" ref="EH207:EH222" si="392">CONCATENATE(P207,EG207,Q207,EG207,B207)</f>
        <v xml:space="preserve">
NM si absence d'espaces et d'équipements spécifiques. Exemples d'équipements : chaise haute, table à langer, vaisselle adaptée, possibilité de réchauffer la nourriture, lit pour enfant...
R</v>
      </c>
    </row>
    <row r="208" spans="1:138" s="190" customFormat="1" ht="74.25" customHeight="1" x14ac:dyDescent="0.25">
      <c r="A208" s="144"/>
      <c r="B208" s="144" t="s">
        <v>66</v>
      </c>
      <c r="C208" s="328" t="s">
        <v>354</v>
      </c>
      <c r="D208" s="187" t="s">
        <v>395</v>
      </c>
      <c r="E208" s="144"/>
      <c r="F208" s="137">
        <f>VLOOKUP(H208,Feuil1!A$1:B$5,2,0)</f>
        <v>0.1</v>
      </c>
      <c r="G208" s="144">
        <f t="shared" si="383"/>
        <v>1</v>
      </c>
      <c r="H208" s="292" t="s">
        <v>59</v>
      </c>
      <c r="I208" s="145" t="s">
        <v>408</v>
      </c>
      <c r="J208" s="146">
        <v>62</v>
      </c>
      <c r="K208" s="146">
        <f>IF(J208&lt;&gt;"",MAX(K$1:K207)+1,"")</f>
        <v>171</v>
      </c>
      <c r="L208" s="346" t="s">
        <v>409</v>
      </c>
      <c r="M208" s="347">
        <v>1</v>
      </c>
      <c r="N208" s="348" t="s">
        <v>0</v>
      </c>
      <c r="O208" s="349"/>
      <c r="P208" s="350" t="str">
        <f t="shared" si="391"/>
        <v/>
      </c>
      <c r="Q208" s="346" t="s">
        <v>410</v>
      </c>
      <c r="R208" s="346" t="s">
        <v>69</v>
      </c>
      <c r="S208" s="146"/>
      <c r="U208" s="191">
        <f t="shared" si="384"/>
        <v>1</v>
      </c>
      <c r="V208" s="191">
        <f>IF(N208="OUI",1,IF(N208="NON",0,IF(N208="Non Mesuré","",0)))</f>
        <v>1</v>
      </c>
      <c r="W208" s="191">
        <f t="shared" si="385"/>
        <v>1</v>
      </c>
      <c r="X208" s="191"/>
      <c r="Y208" s="191">
        <f t="shared" si="386"/>
        <v>0</v>
      </c>
      <c r="Z208" s="191"/>
      <c r="AA208" s="191">
        <f t="shared" si="387"/>
        <v>1</v>
      </c>
      <c r="AB208" s="191"/>
      <c r="AC208" s="200"/>
      <c r="AD208" s="200"/>
      <c r="AE208" s="150">
        <f t="shared" si="365"/>
        <v>1</v>
      </c>
      <c r="AF208" s="150"/>
      <c r="AG208" s="150">
        <f t="shared" si="366"/>
        <v>0</v>
      </c>
      <c r="AH208" s="150"/>
      <c r="AI208" s="150">
        <f t="shared" si="367"/>
        <v>1</v>
      </c>
      <c r="AJ208" s="195"/>
      <c r="AK208" s="196"/>
      <c r="AL208" s="194"/>
      <c r="AM208" s="150" t="str">
        <f t="shared" si="368"/>
        <v/>
      </c>
      <c r="AN208" s="150"/>
      <c r="AO208" s="150" t="str">
        <f t="shared" si="369"/>
        <v/>
      </c>
      <c r="AP208" s="150"/>
      <c r="AQ208" s="150" t="str">
        <f t="shared" si="370"/>
        <v/>
      </c>
      <c r="AR208" s="195"/>
      <c r="AS208" s="196"/>
      <c r="AT208" s="194"/>
      <c r="AU208" s="150" t="str">
        <f t="shared" si="350"/>
        <v/>
      </c>
      <c r="AV208" s="150"/>
      <c r="AW208" s="150" t="str">
        <f t="shared" si="351"/>
        <v/>
      </c>
      <c r="AX208" s="150"/>
      <c r="AY208" s="194" t="str">
        <f t="shared" si="388"/>
        <v/>
      </c>
      <c r="AZ208" s="195"/>
      <c r="BA208" s="196"/>
      <c r="BB208" s="194"/>
      <c r="BC208" s="150" t="str">
        <f t="shared" si="352"/>
        <v/>
      </c>
      <c r="BD208" s="150"/>
      <c r="BE208" s="150" t="str">
        <f t="shared" si="353"/>
        <v/>
      </c>
      <c r="BF208" s="150"/>
      <c r="BG208" s="194" t="str">
        <f t="shared" si="389"/>
        <v/>
      </c>
      <c r="BH208" s="195"/>
      <c r="BI208" s="196"/>
      <c r="BJ208" s="191"/>
      <c r="BK208" s="150" t="str">
        <f t="shared" si="354"/>
        <v/>
      </c>
      <c r="BL208" s="150"/>
      <c r="BM208" s="150" t="str">
        <f t="shared" si="355"/>
        <v/>
      </c>
      <c r="BN208" s="150"/>
      <c r="BO208" s="194" t="str">
        <f t="shared" si="390"/>
        <v/>
      </c>
      <c r="BP208" s="195"/>
      <c r="BQ208" s="196"/>
      <c r="BR208" s="191"/>
      <c r="BS208" s="194" t="str">
        <f t="shared" si="341"/>
        <v/>
      </c>
      <c r="BT208" s="194"/>
      <c r="BU208" s="194" t="str">
        <f t="shared" si="342"/>
        <v/>
      </c>
      <c r="BV208" s="194"/>
      <c r="BW208" s="194" t="str">
        <f t="shared" si="343"/>
        <v/>
      </c>
      <c r="BX208" s="195"/>
      <c r="BY208" s="196"/>
      <c r="BZ208" s="197"/>
      <c r="CA208" s="194" t="str">
        <f t="shared" si="344"/>
        <v/>
      </c>
      <c r="CB208" s="194"/>
      <c r="CC208" s="194" t="str">
        <f t="shared" si="345"/>
        <v/>
      </c>
      <c r="CD208" s="194"/>
      <c r="CE208" s="194" t="str">
        <f t="shared" si="346"/>
        <v/>
      </c>
      <c r="CF208" s="195"/>
      <c r="CI208" s="194" t="str">
        <f t="shared" si="347"/>
        <v/>
      </c>
      <c r="CJ208" s="194"/>
      <c r="CK208" s="194" t="str">
        <f t="shared" si="348"/>
        <v/>
      </c>
      <c r="CL208" s="194"/>
      <c r="CM208" s="194" t="str">
        <f t="shared" si="349"/>
        <v/>
      </c>
      <c r="CN208" s="195"/>
      <c r="EG208" s="135" t="s">
        <v>47</v>
      </c>
      <c r="EH208" s="154" t="str">
        <f t="shared" si="392"/>
        <v xml:space="preserve">
NM si absence d'espaces spécifiques.
R</v>
      </c>
    </row>
    <row r="209" spans="1:138" s="147" customFormat="1" ht="30" customHeight="1" x14ac:dyDescent="0.25">
      <c r="A209" s="144"/>
      <c r="B209" s="144"/>
      <c r="C209" s="144"/>
      <c r="D209" s="144"/>
      <c r="E209" s="144"/>
      <c r="F209" s="137" t="e">
        <f>VLOOKUP(H209,Feuil1!A$1:B$5,2,0)</f>
        <v>#N/A</v>
      </c>
      <c r="G209" s="144"/>
      <c r="H209" s="291"/>
      <c r="I209" s="331"/>
      <c r="J209" s="146"/>
      <c r="K209" s="146" t="str">
        <f>IF(J209&lt;&gt;"",MAX(K$1:K208)+1,"")</f>
        <v/>
      </c>
      <c r="L209" s="425" t="s">
        <v>620</v>
      </c>
      <c r="M209" s="426" t="s">
        <v>30</v>
      </c>
      <c r="N209" s="427" t="s">
        <v>31</v>
      </c>
      <c r="O209" s="428" t="s">
        <v>32</v>
      </c>
      <c r="P209" s="429" t="str">
        <f t="shared" si="391"/>
        <v/>
      </c>
      <c r="Q209" s="424" t="s">
        <v>33</v>
      </c>
      <c r="R209" s="424" t="s">
        <v>542</v>
      </c>
      <c r="S209" s="146"/>
      <c r="U209" s="148"/>
      <c r="V209" s="148"/>
      <c r="W209" s="148"/>
      <c r="X209" s="148">
        <f>SUM(W179:W208)</f>
        <v>58</v>
      </c>
      <c r="Y209" s="153"/>
      <c r="Z209" s="148">
        <f>SUM(Y179:Y208)</f>
        <v>0</v>
      </c>
      <c r="AA209" s="153"/>
      <c r="AB209" s="148">
        <f>SUM(AA179:AA208)</f>
        <v>58</v>
      </c>
      <c r="AC209" s="149">
        <f>X209/AB209</f>
        <v>1</v>
      </c>
      <c r="AD209" s="185"/>
      <c r="AE209" s="150" t="str">
        <f t="shared" si="365"/>
        <v/>
      </c>
      <c r="AF209" s="150"/>
      <c r="AG209" s="150" t="str">
        <f t="shared" si="366"/>
        <v/>
      </c>
      <c r="AH209" s="150"/>
      <c r="AI209" s="150" t="str">
        <f t="shared" si="367"/>
        <v/>
      </c>
      <c r="AJ209" s="151"/>
      <c r="AK209" s="152"/>
      <c r="AL209" s="150"/>
      <c r="AM209" s="150" t="str">
        <f t="shared" si="368"/>
        <v/>
      </c>
      <c r="AN209" s="150"/>
      <c r="AO209" s="150" t="str">
        <f t="shared" si="369"/>
        <v/>
      </c>
      <c r="AP209" s="150"/>
      <c r="AQ209" s="150" t="str">
        <f t="shared" si="370"/>
        <v/>
      </c>
      <c r="AR209" s="151"/>
      <c r="AS209" s="152"/>
      <c r="AT209" s="150"/>
      <c r="AU209" s="150" t="str">
        <f t="shared" si="350"/>
        <v/>
      </c>
      <c r="AV209" s="150"/>
      <c r="AW209" s="150" t="str">
        <f t="shared" si="351"/>
        <v/>
      </c>
      <c r="AX209" s="150"/>
      <c r="AY209" s="150" t="str">
        <f t="shared" si="388"/>
        <v/>
      </c>
      <c r="AZ209" s="151"/>
      <c r="BA209" s="152"/>
      <c r="BB209" s="150"/>
      <c r="BC209" s="150" t="str">
        <f t="shared" si="352"/>
        <v/>
      </c>
      <c r="BD209" s="150"/>
      <c r="BE209" s="150" t="str">
        <f t="shared" si="353"/>
        <v/>
      </c>
      <c r="BF209" s="150"/>
      <c r="BG209" s="150" t="str">
        <f t="shared" si="389"/>
        <v/>
      </c>
      <c r="BH209" s="151"/>
      <c r="BI209" s="152"/>
      <c r="BJ209" s="148"/>
      <c r="BK209" s="150" t="str">
        <f t="shared" si="354"/>
        <v/>
      </c>
      <c r="BL209" s="150"/>
      <c r="BM209" s="150" t="str">
        <f t="shared" si="355"/>
        <v/>
      </c>
      <c r="BN209" s="150"/>
      <c r="BO209" s="150" t="str">
        <f t="shared" si="390"/>
        <v/>
      </c>
      <c r="BP209" s="151"/>
      <c r="BQ209" s="152"/>
      <c r="BR209" s="148"/>
      <c r="BS209" s="150" t="str">
        <f t="shared" si="341"/>
        <v/>
      </c>
      <c r="BT209" s="150"/>
      <c r="BU209" s="150" t="str">
        <f t="shared" si="342"/>
        <v/>
      </c>
      <c r="BV209" s="150"/>
      <c r="BW209" s="150" t="str">
        <f t="shared" si="343"/>
        <v/>
      </c>
      <c r="BX209" s="151"/>
      <c r="BY209" s="152"/>
      <c r="BZ209" s="153"/>
      <c r="CA209" s="150" t="str">
        <f t="shared" si="344"/>
        <v/>
      </c>
      <c r="CB209" s="150"/>
      <c r="CC209" s="150" t="str">
        <f t="shared" si="345"/>
        <v/>
      </c>
      <c r="CD209" s="150"/>
      <c r="CE209" s="150" t="str">
        <f t="shared" si="346"/>
        <v/>
      </c>
      <c r="CF209" s="151"/>
      <c r="CI209" s="150" t="str">
        <f t="shared" si="347"/>
        <v/>
      </c>
      <c r="CJ209" s="150"/>
      <c r="CK209" s="150" t="str">
        <f t="shared" si="348"/>
        <v/>
      </c>
      <c r="CL209" s="150"/>
      <c r="CM209" s="150" t="str">
        <f t="shared" si="349"/>
        <v/>
      </c>
      <c r="CN209" s="151"/>
      <c r="EG209" s="135" t="s">
        <v>47</v>
      </c>
      <c r="EH209" s="154" t="str">
        <f t="shared" si="392"/>
        <v xml:space="preserve">
Guide d'interprétation
</v>
      </c>
    </row>
    <row r="210" spans="1:138" s="211" customFormat="1" ht="18" customHeight="1" x14ac:dyDescent="0.25">
      <c r="A210" s="110"/>
      <c r="B210" s="110"/>
      <c r="C210" s="110"/>
      <c r="D210" s="110"/>
      <c r="E210" s="110"/>
      <c r="F210" s="137" t="e">
        <f>VLOOKUP(H210,Feuil1!A$1:B$5,2,0)</f>
        <v>#N/A</v>
      </c>
      <c r="G210" s="110"/>
      <c r="H210" s="136"/>
      <c r="I210" s="186"/>
      <c r="J210" s="157"/>
      <c r="K210" s="146" t="str">
        <f>IF(J210&lt;&gt;"",MAX(K$1:K209)+1,"")</f>
        <v/>
      </c>
      <c r="L210" s="187" t="s">
        <v>412</v>
      </c>
      <c r="M210" s="139"/>
      <c r="N210" s="283"/>
      <c r="O210" s="282"/>
      <c r="P210" s="329" t="str">
        <f t="shared" si="391"/>
        <v/>
      </c>
      <c r="Q210" s="188"/>
      <c r="R210" s="188"/>
      <c r="S210" s="274"/>
      <c r="U210" s="212"/>
      <c r="V210" s="212"/>
      <c r="W210" s="212"/>
      <c r="X210" s="212"/>
      <c r="Y210" s="212"/>
      <c r="Z210" s="212"/>
      <c r="AA210" s="212"/>
      <c r="AB210" s="212"/>
      <c r="AC210" s="213"/>
      <c r="AD210" s="214"/>
      <c r="AE210" s="150" t="str">
        <f t="shared" si="365"/>
        <v/>
      </c>
      <c r="AF210" s="150"/>
      <c r="AG210" s="150" t="str">
        <f t="shared" si="366"/>
        <v/>
      </c>
      <c r="AH210" s="150"/>
      <c r="AI210" s="150" t="str">
        <f t="shared" si="367"/>
        <v/>
      </c>
      <c r="AJ210" s="216"/>
      <c r="AK210" s="217"/>
      <c r="AL210" s="215"/>
      <c r="AM210" s="150" t="str">
        <f t="shared" si="368"/>
        <v/>
      </c>
      <c r="AN210" s="150"/>
      <c r="AO210" s="150" t="str">
        <f t="shared" si="369"/>
        <v/>
      </c>
      <c r="AP210" s="150"/>
      <c r="AQ210" s="150" t="str">
        <f t="shared" si="370"/>
        <v/>
      </c>
      <c r="AR210" s="216"/>
      <c r="AS210" s="217"/>
      <c r="AT210" s="215"/>
      <c r="AU210" s="150" t="str">
        <f t="shared" si="350"/>
        <v/>
      </c>
      <c r="AV210" s="150"/>
      <c r="AW210" s="150" t="str">
        <f t="shared" si="351"/>
        <v/>
      </c>
      <c r="AX210" s="150"/>
      <c r="AY210" s="215"/>
      <c r="AZ210" s="216"/>
      <c r="BA210" s="217"/>
      <c r="BB210" s="215"/>
      <c r="BC210" s="150" t="str">
        <f t="shared" si="352"/>
        <v/>
      </c>
      <c r="BD210" s="150"/>
      <c r="BE210" s="150" t="str">
        <f t="shared" si="353"/>
        <v/>
      </c>
      <c r="BF210" s="150"/>
      <c r="BG210" s="215"/>
      <c r="BH210" s="216"/>
      <c r="BI210" s="217"/>
      <c r="BJ210" s="218"/>
      <c r="BK210" s="150" t="str">
        <f t="shared" si="354"/>
        <v/>
      </c>
      <c r="BL210" s="150"/>
      <c r="BM210" s="150" t="str">
        <f t="shared" si="355"/>
        <v/>
      </c>
      <c r="BN210" s="150"/>
      <c r="BO210" s="215"/>
      <c r="BP210" s="216"/>
      <c r="BQ210" s="217"/>
      <c r="BR210" s="218"/>
      <c r="BS210" s="215" t="str">
        <f t="shared" si="341"/>
        <v/>
      </c>
      <c r="BT210" s="215"/>
      <c r="BU210" s="215" t="str">
        <f t="shared" si="342"/>
        <v/>
      </c>
      <c r="BV210" s="215"/>
      <c r="BW210" s="215" t="str">
        <f t="shared" si="343"/>
        <v/>
      </c>
      <c r="BX210" s="216"/>
      <c r="BY210" s="217"/>
      <c r="BZ210" s="219"/>
      <c r="CA210" s="215" t="str">
        <f t="shared" si="344"/>
        <v/>
      </c>
      <c r="CB210" s="215"/>
      <c r="CC210" s="215" t="str">
        <f t="shared" si="345"/>
        <v/>
      </c>
      <c r="CD210" s="215"/>
      <c r="CE210" s="215" t="str">
        <f t="shared" si="346"/>
        <v/>
      </c>
      <c r="CF210" s="216"/>
      <c r="CI210" s="215" t="str">
        <f t="shared" si="347"/>
        <v/>
      </c>
      <c r="CJ210" s="215"/>
      <c r="CK210" s="215" t="str">
        <f t="shared" si="348"/>
        <v/>
      </c>
      <c r="CL210" s="215"/>
      <c r="CM210" s="215" t="str">
        <f t="shared" si="349"/>
        <v/>
      </c>
      <c r="CN210" s="216"/>
      <c r="EG210" s="135" t="s">
        <v>47</v>
      </c>
      <c r="EH210" s="154" t="str">
        <f t="shared" si="392"/>
        <v xml:space="preserve">
</v>
      </c>
    </row>
    <row r="211" spans="1:138" s="220" customFormat="1" ht="18" customHeight="1" x14ac:dyDescent="0.25">
      <c r="A211" s="144"/>
      <c r="B211" s="144" t="s">
        <v>58</v>
      </c>
      <c r="C211" s="328" t="s">
        <v>411</v>
      </c>
      <c r="D211" s="187" t="s">
        <v>412</v>
      </c>
      <c r="E211" s="144" t="s">
        <v>70</v>
      </c>
      <c r="F211" s="137">
        <f>VLOOKUP(H211,Feuil1!A$1:B$5,2,0)</f>
        <v>0.2</v>
      </c>
      <c r="G211" s="144">
        <f t="shared" ref="G211:G219" si="393">IF(H211="Information et Communication",1,IF(H211="Savoir-faire Savoir-être",2,IF(H211="Confort et hygiène",3,IF(H211="Qualité de la prestation",5,IF(H211="Développement Durable",4)))))</f>
        <v>5</v>
      </c>
      <c r="H211" s="292" t="s">
        <v>158</v>
      </c>
      <c r="I211" s="145" t="s">
        <v>413</v>
      </c>
      <c r="J211" s="146">
        <v>37</v>
      </c>
      <c r="K211" s="146">
        <f>IF(J211&lt;&gt;"",MAX(K$1:K210)+1,"")</f>
        <v>172</v>
      </c>
      <c r="L211" s="339" t="s">
        <v>414</v>
      </c>
      <c r="M211" s="340">
        <v>3</v>
      </c>
      <c r="N211" s="341" t="str">
        <f>IF('RESULTAT GLOBAL'!D$22="NON","Non Mesuré","OUI")</f>
        <v>OUI</v>
      </c>
      <c r="O211" s="342" t="str">
        <f>IF('RESULTAT GLOBAL'!D22="NON","Absence de bar","")</f>
        <v/>
      </c>
      <c r="P211" s="343" t="str">
        <f t="shared" si="391"/>
        <v/>
      </c>
      <c r="Q211" s="339" t="s">
        <v>424</v>
      </c>
      <c r="R211" s="339" t="s">
        <v>69</v>
      </c>
      <c r="S211" s="275"/>
      <c r="U211" s="221">
        <f t="shared" ref="U211:U219" si="394">M211</f>
        <v>3</v>
      </c>
      <c r="V211" s="221">
        <f>IF(N211="OUI",1,IF(N211="NON",0,IF(N211="Non Mesuré","",0)))</f>
        <v>1</v>
      </c>
      <c r="W211" s="221">
        <f t="shared" ref="W211:W219" si="395">IF(N211&lt;&gt;"Non Mesuré",U211*V211,"")</f>
        <v>3</v>
      </c>
      <c r="X211" s="221"/>
      <c r="Y211" s="221">
        <f t="shared" ref="Y211:Y219" si="396">IF(N211="Non Mesuré",U211,0)</f>
        <v>0</v>
      </c>
      <c r="Z211" s="221"/>
      <c r="AA211" s="221">
        <f t="shared" ref="AA211:AA219" si="397">U211-Y211</f>
        <v>3</v>
      </c>
      <c r="AB211" s="221"/>
      <c r="AC211" s="222"/>
      <c r="AD211" s="222"/>
      <c r="AE211" s="150" t="str">
        <f t="shared" si="365"/>
        <v/>
      </c>
      <c r="AF211" s="150"/>
      <c r="AG211" s="150" t="str">
        <f t="shared" si="366"/>
        <v/>
      </c>
      <c r="AH211" s="150"/>
      <c r="AI211" s="150" t="str">
        <f t="shared" si="367"/>
        <v/>
      </c>
      <c r="AJ211" s="224"/>
      <c r="AK211" s="225"/>
      <c r="AL211" s="223"/>
      <c r="AM211" s="150" t="str">
        <f t="shared" si="368"/>
        <v/>
      </c>
      <c r="AN211" s="150"/>
      <c r="AO211" s="150" t="str">
        <f t="shared" si="369"/>
        <v/>
      </c>
      <c r="AP211" s="150"/>
      <c r="AQ211" s="150" t="str">
        <f t="shared" si="370"/>
        <v/>
      </c>
      <c r="AR211" s="224"/>
      <c r="AS211" s="225"/>
      <c r="AT211" s="223"/>
      <c r="AU211" s="150" t="str">
        <f t="shared" si="350"/>
        <v/>
      </c>
      <c r="AV211" s="150"/>
      <c r="AW211" s="150" t="str">
        <f t="shared" si="351"/>
        <v/>
      </c>
      <c r="AX211" s="150"/>
      <c r="AY211" s="223" t="str">
        <f t="shared" ref="AY211:AY219" si="398">IF(G211=3,AA211,"")</f>
        <v/>
      </c>
      <c r="AZ211" s="224"/>
      <c r="BA211" s="225"/>
      <c r="BB211" s="223"/>
      <c r="BC211" s="150" t="str">
        <f t="shared" si="352"/>
        <v/>
      </c>
      <c r="BD211" s="150"/>
      <c r="BE211" s="150" t="str">
        <f t="shared" si="353"/>
        <v/>
      </c>
      <c r="BF211" s="150"/>
      <c r="BG211" s="223" t="str">
        <f t="shared" ref="BG211:BG219" si="399">IF(G211=4,AA211,"")</f>
        <v/>
      </c>
      <c r="BH211" s="224"/>
      <c r="BI211" s="225"/>
      <c r="BJ211" s="221"/>
      <c r="BK211" s="150">
        <f t="shared" si="354"/>
        <v>3</v>
      </c>
      <c r="BL211" s="150"/>
      <c r="BM211" s="150">
        <f t="shared" si="355"/>
        <v>0</v>
      </c>
      <c r="BN211" s="150"/>
      <c r="BO211" s="223">
        <f t="shared" ref="BO211:BO219" si="400">IF(G211=5,AA211,"")</f>
        <v>3</v>
      </c>
      <c r="BP211" s="224"/>
      <c r="BQ211" s="225"/>
      <c r="BR211" s="221"/>
      <c r="BS211" s="223" t="str">
        <f t="shared" si="341"/>
        <v/>
      </c>
      <c r="BT211" s="223"/>
      <c r="BU211" s="223" t="str">
        <f t="shared" si="342"/>
        <v/>
      </c>
      <c r="BV211" s="223"/>
      <c r="BW211" s="223" t="str">
        <f t="shared" si="343"/>
        <v/>
      </c>
      <c r="BX211" s="224"/>
      <c r="BY211" s="225"/>
      <c r="BZ211" s="226"/>
      <c r="CA211" s="223" t="str">
        <f t="shared" si="344"/>
        <v/>
      </c>
      <c r="CB211" s="223"/>
      <c r="CC211" s="223" t="str">
        <f t="shared" si="345"/>
        <v/>
      </c>
      <c r="CD211" s="223"/>
      <c r="CE211" s="223" t="str">
        <f t="shared" si="346"/>
        <v/>
      </c>
      <c r="CF211" s="224"/>
      <c r="CI211" s="223" t="str">
        <f t="shared" si="347"/>
        <v/>
      </c>
      <c r="CJ211" s="223"/>
      <c r="CK211" s="223" t="str">
        <f t="shared" si="348"/>
        <v/>
      </c>
      <c r="CL211" s="223"/>
      <c r="CM211" s="223" t="str">
        <f t="shared" si="349"/>
        <v/>
      </c>
      <c r="CN211" s="224"/>
      <c r="EG211" s="135" t="s">
        <v>47</v>
      </c>
      <c r="EH211" s="154" t="str">
        <f t="shared" si="392"/>
        <v xml:space="preserve">
NM si bar commun avec la salle de restaurant et/ou si espace commun avec la réception.
NR</v>
      </c>
    </row>
    <row r="212" spans="1:138" s="220" customFormat="1" ht="43.5" customHeight="1" x14ac:dyDescent="0.25">
      <c r="A212" s="144"/>
      <c r="B212" s="144" t="s">
        <v>58</v>
      </c>
      <c r="C212" s="328" t="s">
        <v>411</v>
      </c>
      <c r="D212" s="187" t="s">
        <v>412</v>
      </c>
      <c r="E212" s="144" t="s">
        <v>70</v>
      </c>
      <c r="F212" s="137">
        <f>VLOOKUP(H212,Feuil1!A$1:B$5,2,0)</f>
        <v>0.2</v>
      </c>
      <c r="G212" s="144">
        <f t="shared" si="393"/>
        <v>5</v>
      </c>
      <c r="H212" s="292" t="s">
        <v>158</v>
      </c>
      <c r="I212" s="145" t="s">
        <v>413</v>
      </c>
      <c r="J212" s="146">
        <v>37</v>
      </c>
      <c r="K212" s="146">
        <f>IF(J212&lt;&gt;"",MAX(K$1:K211)+1,"")</f>
        <v>173</v>
      </c>
      <c r="L212" s="295" t="s">
        <v>415</v>
      </c>
      <c r="M212" s="344">
        <v>3</v>
      </c>
      <c r="N212" s="297" t="str">
        <f>IF('RESULTAT GLOBAL'!D$22="NON","Non Mesuré","OUI")</f>
        <v>OUI</v>
      </c>
      <c r="O212" s="298" t="str">
        <f>IF('RESULTAT GLOBAL'!D22="NON","Absence de bar","")</f>
        <v/>
      </c>
      <c r="P212" s="345" t="str">
        <f t="shared" si="391"/>
        <v/>
      </c>
      <c r="Q212" s="295" t="s">
        <v>416</v>
      </c>
      <c r="R212" s="295" t="s">
        <v>69</v>
      </c>
      <c r="S212" s="275"/>
      <c r="U212" s="221">
        <f t="shared" si="394"/>
        <v>3</v>
      </c>
      <c r="V212" s="221">
        <f>IF(N212="OUI",1,IF(N212="NON",0,IF(N212="Non Mesuré","",0)))</f>
        <v>1</v>
      </c>
      <c r="W212" s="221">
        <f t="shared" si="395"/>
        <v>3</v>
      </c>
      <c r="X212" s="221"/>
      <c r="Y212" s="221">
        <f t="shared" si="396"/>
        <v>0</v>
      </c>
      <c r="Z212" s="221"/>
      <c r="AA212" s="221">
        <f t="shared" si="397"/>
        <v>3</v>
      </c>
      <c r="AB212" s="221"/>
      <c r="AC212" s="222"/>
      <c r="AD212" s="222"/>
      <c r="AE212" s="150" t="str">
        <f t="shared" si="365"/>
        <v/>
      </c>
      <c r="AF212" s="150"/>
      <c r="AG212" s="150" t="str">
        <f t="shared" si="366"/>
        <v/>
      </c>
      <c r="AH212" s="150"/>
      <c r="AI212" s="150" t="str">
        <f t="shared" si="367"/>
        <v/>
      </c>
      <c r="AJ212" s="224"/>
      <c r="AK212" s="225"/>
      <c r="AL212" s="223"/>
      <c r="AM212" s="150" t="str">
        <f t="shared" si="368"/>
        <v/>
      </c>
      <c r="AN212" s="150"/>
      <c r="AO212" s="150" t="str">
        <f t="shared" si="369"/>
        <v/>
      </c>
      <c r="AP212" s="150"/>
      <c r="AQ212" s="150" t="str">
        <f t="shared" si="370"/>
        <v/>
      </c>
      <c r="AR212" s="224"/>
      <c r="AS212" s="225"/>
      <c r="AT212" s="223"/>
      <c r="AU212" s="150" t="str">
        <f t="shared" si="350"/>
        <v/>
      </c>
      <c r="AV212" s="150"/>
      <c r="AW212" s="150" t="str">
        <f t="shared" si="351"/>
        <v/>
      </c>
      <c r="AX212" s="150"/>
      <c r="AY212" s="223" t="str">
        <f t="shared" si="398"/>
        <v/>
      </c>
      <c r="AZ212" s="224"/>
      <c r="BA212" s="225"/>
      <c r="BB212" s="223"/>
      <c r="BC212" s="150" t="str">
        <f t="shared" si="352"/>
        <v/>
      </c>
      <c r="BD212" s="150"/>
      <c r="BE212" s="150" t="str">
        <f t="shared" si="353"/>
        <v/>
      </c>
      <c r="BF212" s="150"/>
      <c r="BG212" s="223" t="str">
        <f t="shared" si="399"/>
        <v/>
      </c>
      <c r="BH212" s="224"/>
      <c r="BI212" s="225"/>
      <c r="BJ212" s="221"/>
      <c r="BK212" s="150">
        <f t="shared" si="354"/>
        <v>3</v>
      </c>
      <c r="BL212" s="150"/>
      <c r="BM212" s="150">
        <f t="shared" si="355"/>
        <v>0</v>
      </c>
      <c r="BN212" s="150"/>
      <c r="BO212" s="223">
        <f t="shared" si="400"/>
        <v>3</v>
      </c>
      <c r="BP212" s="224"/>
      <c r="BQ212" s="225"/>
      <c r="BR212" s="221"/>
      <c r="BS212" s="223" t="str">
        <f t="shared" si="341"/>
        <v/>
      </c>
      <c r="BT212" s="223"/>
      <c r="BU212" s="223" t="str">
        <f t="shared" si="342"/>
        <v/>
      </c>
      <c r="BV212" s="223"/>
      <c r="BW212" s="223" t="str">
        <f t="shared" si="343"/>
        <v/>
      </c>
      <c r="BX212" s="224"/>
      <c r="BY212" s="225"/>
      <c r="BZ212" s="226"/>
      <c r="CA212" s="223" t="str">
        <f t="shared" si="344"/>
        <v/>
      </c>
      <c r="CB212" s="223"/>
      <c r="CC212" s="223" t="str">
        <f t="shared" si="345"/>
        <v/>
      </c>
      <c r="CD212" s="223"/>
      <c r="CE212" s="223" t="str">
        <f t="shared" si="346"/>
        <v/>
      </c>
      <c r="CF212" s="224"/>
      <c r="CI212" s="223" t="str">
        <f t="shared" si="347"/>
        <v/>
      </c>
      <c r="CJ212" s="223"/>
      <c r="CK212" s="223" t="str">
        <f t="shared" si="348"/>
        <v/>
      </c>
      <c r="CL212" s="223"/>
      <c r="CM212" s="223" t="str">
        <f t="shared" si="349"/>
        <v/>
      </c>
      <c r="CN212" s="224"/>
      <c r="EG212" s="135" t="s">
        <v>47</v>
      </c>
      <c r="EH212" s="154" t="str">
        <f t="shared" si="392"/>
        <v xml:space="preserve">
NM si bar commun avec la salle de restaurant et/ou si espace commun avec la réception. La température et l'éclairage sont adaptés. Il n'y a pas de nuisances sonores ou olfactives. 
NR</v>
      </c>
    </row>
    <row r="213" spans="1:138" s="220" customFormat="1" ht="43.5" customHeight="1" x14ac:dyDescent="0.25">
      <c r="A213" s="144"/>
      <c r="B213" s="144" t="s">
        <v>58</v>
      </c>
      <c r="C213" s="328" t="s">
        <v>411</v>
      </c>
      <c r="D213" s="187" t="s">
        <v>412</v>
      </c>
      <c r="E213" s="144" t="s">
        <v>70</v>
      </c>
      <c r="F213" s="137">
        <f>VLOOKUP(H213,Feuil1!A$1:B$5,2,0)</f>
        <v>0.2</v>
      </c>
      <c r="G213" s="144">
        <f t="shared" si="393"/>
        <v>5</v>
      </c>
      <c r="H213" s="292" t="s">
        <v>158</v>
      </c>
      <c r="I213" s="145" t="s">
        <v>413</v>
      </c>
      <c r="J213" s="146">
        <v>37</v>
      </c>
      <c r="K213" s="146">
        <f>IF(J213&lt;&gt;"",MAX(K$1:K212)+1,"")</f>
        <v>174</v>
      </c>
      <c r="L213" s="295" t="s">
        <v>417</v>
      </c>
      <c r="M213" s="344">
        <v>3</v>
      </c>
      <c r="N213" s="297" t="str">
        <f>IF('RESULTAT GLOBAL'!D$22="NON","Non Mesuré","OUI")</f>
        <v>OUI</v>
      </c>
      <c r="O213" s="298" t="str">
        <f>IF('RESULTAT GLOBAL'!D22="NON","Absence de bar","")</f>
        <v/>
      </c>
      <c r="P213" s="345" t="str">
        <f t="shared" si="391"/>
        <v/>
      </c>
      <c r="Q213" s="295" t="s">
        <v>418</v>
      </c>
      <c r="R213" s="295" t="s">
        <v>69</v>
      </c>
      <c r="S213" s="275"/>
      <c r="U213" s="221">
        <f t="shared" si="394"/>
        <v>3</v>
      </c>
      <c r="V213" s="221">
        <f>IF(N213="OUI",1,IF(N213="NON",0,IF(N213="Non Mesuré","",0)))</f>
        <v>1</v>
      </c>
      <c r="W213" s="221">
        <f t="shared" si="395"/>
        <v>3</v>
      </c>
      <c r="X213" s="221"/>
      <c r="Y213" s="221">
        <f t="shared" si="396"/>
        <v>0</v>
      </c>
      <c r="Z213" s="221"/>
      <c r="AA213" s="221">
        <f t="shared" si="397"/>
        <v>3</v>
      </c>
      <c r="AB213" s="221"/>
      <c r="AC213" s="222"/>
      <c r="AD213" s="222"/>
      <c r="AE213" s="150" t="str">
        <f t="shared" si="365"/>
        <v/>
      </c>
      <c r="AF213" s="150"/>
      <c r="AG213" s="150" t="str">
        <f t="shared" si="366"/>
        <v/>
      </c>
      <c r="AH213" s="150"/>
      <c r="AI213" s="150" t="str">
        <f t="shared" si="367"/>
        <v/>
      </c>
      <c r="AJ213" s="224"/>
      <c r="AK213" s="225"/>
      <c r="AL213" s="223"/>
      <c r="AM213" s="150" t="str">
        <f t="shared" si="368"/>
        <v/>
      </c>
      <c r="AN213" s="150"/>
      <c r="AO213" s="150" t="str">
        <f t="shared" si="369"/>
        <v/>
      </c>
      <c r="AP213" s="150"/>
      <c r="AQ213" s="150" t="str">
        <f t="shared" si="370"/>
        <v/>
      </c>
      <c r="AR213" s="224"/>
      <c r="AS213" s="225"/>
      <c r="AT213" s="223"/>
      <c r="AU213" s="150" t="str">
        <f t="shared" si="350"/>
        <v/>
      </c>
      <c r="AV213" s="150"/>
      <c r="AW213" s="150" t="str">
        <f t="shared" si="351"/>
        <v/>
      </c>
      <c r="AX213" s="150"/>
      <c r="AY213" s="223" t="str">
        <f t="shared" si="398"/>
        <v/>
      </c>
      <c r="AZ213" s="224"/>
      <c r="BA213" s="225"/>
      <c r="BB213" s="223"/>
      <c r="BC213" s="150" t="str">
        <f t="shared" si="352"/>
        <v/>
      </c>
      <c r="BD213" s="150"/>
      <c r="BE213" s="150" t="str">
        <f t="shared" si="353"/>
        <v/>
      </c>
      <c r="BF213" s="150"/>
      <c r="BG213" s="223" t="str">
        <f t="shared" si="399"/>
        <v/>
      </c>
      <c r="BH213" s="224"/>
      <c r="BI213" s="225"/>
      <c r="BJ213" s="221"/>
      <c r="BK213" s="150">
        <f t="shared" si="354"/>
        <v>3</v>
      </c>
      <c r="BL213" s="150"/>
      <c r="BM213" s="150">
        <f t="shared" si="355"/>
        <v>0</v>
      </c>
      <c r="BN213" s="150"/>
      <c r="BO213" s="223">
        <f t="shared" si="400"/>
        <v>3</v>
      </c>
      <c r="BP213" s="224"/>
      <c r="BQ213" s="225"/>
      <c r="BR213" s="221"/>
      <c r="BS213" s="223" t="str">
        <f t="shared" si="341"/>
        <v/>
      </c>
      <c r="BT213" s="223"/>
      <c r="BU213" s="223" t="str">
        <f t="shared" si="342"/>
        <v/>
      </c>
      <c r="BV213" s="223"/>
      <c r="BW213" s="223" t="str">
        <f t="shared" si="343"/>
        <v/>
      </c>
      <c r="BX213" s="224"/>
      <c r="BY213" s="225"/>
      <c r="BZ213" s="226"/>
      <c r="CA213" s="223" t="str">
        <f t="shared" si="344"/>
        <v/>
      </c>
      <c r="CB213" s="223"/>
      <c r="CC213" s="223" t="str">
        <f t="shared" si="345"/>
        <v/>
      </c>
      <c r="CD213" s="223"/>
      <c r="CE213" s="223" t="str">
        <f t="shared" si="346"/>
        <v/>
      </c>
      <c r="CF213" s="224"/>
      <c r="CI213" s="223" t="str">
        <f t="shared" si="347"/>
        <v/>
      </c>
      <c r="CJ213" s="223"/>
      <c r="CK213" s="223" t="str">
        <f t="shared" si="348"/>
        <v/>
      </c>
      <c r="CL213" s="223"/>
      <c r="CM213" s="223" t="str">
        <f t="shared" si="349"/>
        <v/>
      </c>
      <c r="CN213" s="224"/>
      <c r="EG213" s="135" t="s">
        <v>47</v>
      </c>
      <c r="EH213" s="154" t="str">
        <f t="shared" si="392"/>
        <v xml:space="preserve">
NM si bar commun avec la salle de restaurant et/ou si espace commun avec la réception. Absence de décoration vieillissante, homogénéité de l'ensemble. 
NR</v>
      </c>
    </row>
    <row r="214" spans="1:138" s="220" customFormat="1" ht="45.75" customHeight="1" x14ac:dyDescent="0.25">
      <c r="A214" s="190">
        <v>31</v>
      </c>
      <c r="B214" s="144" t="s">
        <v>58</v>
      </c>
      <c r="C214" s="328" t="s">
        <v>411</v>
      </c>
      <c r="D214" s="187" t="s">
        <v>412</v>
      </c>
      <c r="E214" s="144" t="s">
        <v>70</v>
      </c>
      <c r="F214" s="137">
        <f>VLOOKUP(H214,Feuil1!A$1:B$5,2,0)</f>
        <v>0.25</v>
      </c>
      <c r="G214" s="144">
        <f t="shared" si="393"/>
        <v>3</v>
      </c>
      <c r="H214" s="292" t="s">
        <v>163</v>
      </c>
      <c r="I214" s="145" t="s">
        <v>419</v>
      </c>
      <c r="J214" s="146">
        <v>39</v>
      </c>
      <c r="K214" s="146">
        <f>IF(J214&lt;&gt;"",MAX(K$1:K213)+1,"")</f>
        <v>175</v>
      </c>
      <c r="L214" s="295" t="s">
        <v>420</v>
      </c>
      <c r="M214" s="344">
        <v>3</v>
      </c>
      <c r="N214" s="297" t="str">
        <f>IF('RESULTAT GLOBAL'!D$22="NON","Non Mesuré","Très Satisfaisant")</f>
        <v>Très Satisfaisant</v>
      </c>
      <c r="O214" s="298" t="str">
        <f>IF('RESULTAT GLOBAL'!D22="NON","Absence de bar","")</f>
        <v/>
      </c>
      <c r="P214" s="345" t="str">
        <f t="shared" si="391"/>
        <v/>
      </c>
      <c r="Q214" s="295" t="s">
        <v>421</v>
      </c>
      <c r="R214" s="295" t="s">
        <v>69</v>
      </c>
      <c r="S214" s="275"/>
      <c r="U214" s="221">
        <f t="shared" si="394"/>
        <v>3</v>
      </c>
      <c r="V214" s="221">
        <f t="shared" ref="V214:V219" si="401">IF(N214="Très Satisfaisant",1,IF(N214="Satisfaisant",0.75,IF(N214="Insatisfaisant",0.25,IF(N214="Très Insatisfaisant",0,IF(N214="Non Mesuré","",0)))))</f>
        <v>1</v>
      </c>
      <c r="W214" s="221">
        <f t="shared" si="395"/>
        <v>3</v>
      </c>
      <c r="X214" s="221"/>
      <c r="Y214" s="221">
        <f t="shared" si="396"/>
        <v>0</v>
      </c>
      <c r="Z214" s="221"/>
      <c r="AA214" s="221">
        <f t="shared" si="397"/>
        <v>3</v>
      </c>
      <c r="AB214" s="221"/>
      <c r="AC214" s="222"/>
      <c r="AD214" s="222"/>
      <c r="AE214" s="150" t="str">
        <f t="shared" si="365"/>
        <v/>
      </c>
      <c r="AF214" s="150"/>
      <c r="AG214" s="150" t="str">
        <f t="shared" si="366"/>
        <v/>
      </c>
      <c r="AH214" s="150"/>
      <c r="AI214" s="150" t="str">
        <f t="shared" si="367"/>
        <v/>
      </c>
      <c r="AJ214" s="224"/>
      <c r="AK214" s="225"/>
      <c r="AL214" s="223"/>
      <c r="AM214" s="150" t="str">
        <f t="shared" si="368"/>
        <v/>
      </c>
      <c r="AN214" s="150"/>
      <c r="AO214" s="150" t="str">
        <f t="shared" si="369"/>
        <v/>
      </c>
      <c r="AP214" s="150"/>
      <c r="AQ214" s="150" t="str">
        <f t="shared" si="370"/>
        <v/>
      </c>
      <c r="AR214" s="224"/>
      <c r="AS214" s="225"/>
      <c r="AT214" s="223"/>
      <c r="AU214" s="150">
        <f t="shared" si="350"/>
        <v>3</v>
      </c>
      <c r="AV214" s="150"/>
      <c r="AW214" s="150">
        <f t="shared" si="351"/>
        <v>0</v>
      </c>
      <c r="AX214" s="150"/>
      <c r="AY214" s="223">
        <f t="shared" si="398"/>
        <v>3</v>
      </c>
      <c r="AZ214" s="224"/>
      <c r="BA214" s="225"/>
      <c r="BB214" s="223"/>
      <c r="BC214" s="150" t="str">
        <f t="shared" si="352"/>
        <v/>
      </c>
      <c r="BD214" s="150"/>
      <c r="BE214" s="150" t="str">
        <f t="shared" si="353"/>
        <v/>
      </c>
      <c r="BF214" s="150"/>
      <c r="BG214" s="223" t="str">
        <f t="shared" si="399"/>
        <v/>
      </c>
      <c r="BH214" s="224"/>
      <c r="BI214" s="225"/>
      <c r="BJ214" s="221"/>
      <c r="BK214" s="150" t="str">
        <f t="shared" si="354"/>
        <v/>
      </c>
      <c r="BL214" s="150"/>
      <c r="BM214" s="150" t="str">
        <f t="shared" si="355"/>
        <v/>
      </c>
      <c r="BN214" s="150"/>
      <c r="BO214" s="223" t="str">
        <f t="shared" si="400"/>
        <v/>
      </c>
      <c r="BP214" s="224"/>
      <c r="BQ214" s="225"/>
      <c r="BR214" s="221"/>
      <c r="BS214" s="223">
        <f t="shared" si="341"/>
        <v>3</v>
      </c>
      <c r="BT214" s="223"/>
      <c r="BU214" s="223">
        <f t="shared" si="342"/>
        <v>0</v>
      </c>
      <c r="BV214" s="223"/>
      <c r="BW214" s="223">
        <f t="shared" si="343"/>
        <v>3</v>
      </c>
      <c r="BX214" s="224"/>
      <c r="BY214" s="225"/>
      <c r="BZ214" s="226"/>
      <c r="CA214" s="223" t="str">
        <f t="shared" si="344"/>
        <v/>
      </c>
      <c r="CB214" s="223"/>
      <c r="CC214" s="223" t="str">
        <f t="shared" si="345"/>
        <v/>
      </c>
      <c r="CD214" s="223"/>
      <c r="CE214" s="223" t="str">
        <f t="shared" si="346"/>
        <v/>
      </c>
      <c r="CF214" s="224"/>
      <c r="CI214" s="223" t="str">
        <f t="shared" si="347"/>
        <v/>
      </c>
      <c r="CJ214" s="223"/>
      <c r="CK214" s="223" t="str">
        <f t="shared" si="348"/>
        <v/>
      </c>
      <c r="CL214" s="223"/>
      <c r="CM214" s="223" t="str">
        <f t="shared" si="349"/>
        <v/>
      </c>
      <c r="CN214" s="224"/>
      <c r="EG214" s="135" t="s">
        <v>47</v>
      </c>
      <c r="EH214" s="154" t="str">
        <f t="shared" si="392"/>
        <v xml:space="preserve">
NM si bar commun avec la salle de restaurant et/ou si espace commun avec la réception. Contrôle du sol, du plafond, des murs, des portes, des fenêtres, des rideaux et/ou voilages. 
NR</v>
      </c>
    </row>
    <row r="215" spans="1:138" s="220" customFormat="1" ht="39.75" customHeight="1" x14ac:dyDescent="0.25">
      <c r="A215" s="144">
        <v>32</v>
      </c>
      <c r="B215" s="144" t="s">
        <v>66</v>
      </c>
      <c r="C215" s="328" t="s">
        <v>411</v>
      </c>
      <c r="D215" s="187" t="s">
        <v>412</v>
      </c>
      <c r="E215" s="144" t="s">
        <v>70</v>
      </c>
      <c r="F215" s="137">
        <f>VLOOKUP(H215,Feuil1!A$1:B$5,2,0)</f>
        <v>0.25</v>
      </c>
      <c r="G215" s="144">
        <f t="shared" si="393"/>
        <v>3</v>
      </c>
      <c r="H215" s="292" t="s">
        <v>163</v>
      </c>
      <c r="I215" s="145" t="s">
        <v>419</v>
      </c>
      <c r="J215" s="146">
        <v>39</v>
      </c>
      <c r="K215" s="146">
        <f>IF(J215&lt;&gt;"",MAX(K$1:K214)+1,"")</f>
        <v>176</v>
      </c>
      <c r="L215" s="295" t="s">
        <v>422</v>
      </c>
      <c r="M215" s="344">
        <v>3</v>
      </c>
      <c r="N215" s="297" t="str">
        <f>IF('RESULTAT GLOBAL'!D$22="NON","Non Mesuré","Très Satisfaisant")</f>
        <v>Très Satisfaisant</v>
      </c>
      <c r="O215" s="298" t="str">
        <f>IF('RESULTAT GLOBAL'!D22="NON","Absence de bar","")</f>
        <v/>
      </c>
      <c r="P215" s="345" t="str">
        <f t="shared" si="391"/>
        <v/>
      </c>
      <c r="Q215" s="295" t="s">
        <v>421</v>
      </c>
      <c r="R215" s="295" t="s">
        <v>69</v>
      </c>
      <c r="S215" s="275"/>
      <c r="U215" s="221">
        <f t="shared" si="394"/>
        <v>3</v>
      </c>
      <c r="V215" s="221">
        <f t="shared" si="401"/>
        <v>1</v>
      </c>
      <c r="W215" s="221">
        <f t="shared" si="395"/>
        <v>3</v>
      </c>
      <c r="X215" s="221"/>
      <c r="Y215" s="221">
        <f t="shared" si="396"/>
        <v>0</v>
      </c>
      <c r="Z215" s="221"/>
      <c r="AA215" s="221">
        <f t="shared" si="397"/>
        <v>3</v>
      </c>
      <c r="AB215" s="221"/>
      <c r="AC215" s="222"/>
      <c r="AD215" s="222"/>
      <c r="AE215" s="150" t="str">
        <f t="shared" si="365"/>
        <v/>
      </c>
      <c r="AF215" s="150"/>
      <c r="AG215" s="150" t="str">
        <f t="shared" si="366"/>
        <v/>
      </c>
      <c r="AH215" s="150"/>
      <c r="AI215" s="150" t="str">
        <f t="shared" si="367"/>
        <v/>
      </c>
      <c r="AJ215" s="224"/>
      <c r="AK215" s="225"/>
      <c r="AL215" s="223"/>
      <c r="AM215" s="150" t="str">
        <f t="shared" si="368"/>
        <v/>
      </c>
      <c r="AN215" s="150"/>
      <c r="AO215" s="150" t="str">
        <f t="shared" si="369"/>
        <v/>
      </c>
      <c r="AP215" s="150"/>
      <c r="AQ215" s="150" t="str">
        <f t="shared" si="370"/>
        <v/>
      </c>
      <c r="AR215" s="224"/>
      <c r="AS215" s="225"/>
      <c r="AT215" s="223"/>
      <c r="AU215" s="150">
        <f t="shared" si="350"/>
        <v>3</v>
      </c>
      <c r="AV215" s="150"/>
      <c r="AW215" s="150">
        <f t="shared" si="351"/>
        <v>0</v>
      </c>
      <c r="AX215" s="150"/>
      <c r="AY215" s="223">
        <f t="shared" si="398"/>
        <v>3</v>
      </c>
      <c r="AZ215" s="224"/>
      <c r="BA215" s="225"/>
      <c r="BB215" s="223"/>
      <c r="BC215" s="150" t="str">
        <f t="shared" si="352"/>
        <v/>
      </c>
      <c r="BD215" s="150"/>
      <c r="BE215" s="150" t="str">
        <f t="shared" si="353"/>
        <v/>
      </c>
      <c r="BF215" s="150"/>
      <c r="BG215" s="223" t="str">
        <f t="shared" si="399"/>
        <v/>
      </c>
      <c r="BH215" s="224"/>
      <c r="BI215" s="225"/>
      <c r="BJ215" s="221"/>
      <c r="BK215" s="150" t="str">
        <f t="shared" si="354"/>
        <v/>
      </c>
      <c r="BL215" s="150"/>
      <c r="BM215" s="150" t="str">
        <f t="shared" si="355"/>
        <v/>
      </c>
      <c r="BN215" s="150"/>
      <c r="BO215" s="223" t="str">
        <f t="shared" si="400"/>
        <v/>
      </c>
      <c r="BP215" s="224"/>
      <c r="BQ215" s="225"/>
      <c r="BR215" s="221"/>
      <c r="BS215" s="223" t="str">
        <f t="shared" si="341"/>
        <v/>
      </c>
      <c r="BT215" s="223"/>
      <c r="BU215" s="223" t="str">
        <f t="shared" si="342"/>
        <v/>
      </c>
      <c r="BV215" s="223"/>
      <c r="BW215" s="223" t="str">
        <f t="shared" si="343"/>
        <v/>
      </c>
      <c r="BX215" s="224"/>
      <c r="BY215" s="225"/>
      <c r="BZ215" s="226"/>
      <c r="CA215" s="223">
        <f t="shared" si="344"/>
        <v>3</v>
      </c>
      <c r="CB215" s="223"/>
      <c r="CC215" s="223">
        <f t="shared" si="345"/>
        <v>0</v>
      </c>
      <c r="CD215" s="223"/>
      <c r="CE215" s="223">
        <f t="shared" si="346"/>
        <v>3</v>
      </c>
      <c r="CF215" s="224"/>
      <c r="CI215" s="223" t="str">
        <f t="shared" si="347"/>
        <v/>
      </c>
      <c r="CJ215" s="223"/>
      <c r="CK215" s="223" t="str">
        <f t="shared" si="348"/>
        <v/>
      </c>
      <c r="CL215" s="223"/>
      <c r="CM215" s="223" t="str">
        <f t="shared" si="349"/>
        <v/>
      </c>
      <c r="CN215" s="224"/>
      <c r="EG215" s="135" t="s">
        <v>47</v>
      </c>
      <c r="EH215" s="154" t="str">
        <f t="shared" si="392"/>
        <v xml:space="preserve">
NM si bar commun avec la salle de restaurant et/ou si espace commun avec la réception. Contrôle du sol, du plafond, des murs, des portes, des fenêtres, des rideaux et/ou voilages. 
R</v>
      </c>
    </row>
    <row r="216" spans="1:138" s="220" customFormat="1" ht="20.25" customHeight="1" x14ac:dyDescent="0.25">
      <c r="A216" s="190">
        <v>31</v>
      </c>
      <c r="B216" s="144" t="s">
        <v>58</v>
      </c>
      <c r="C216" s="328" t="s">
        <v>411</v>
      </c>
      <c r="D216" s="187" t="s">
        <v>412</v>
      </c>
      <c r="E216" s="144" t="s">
        <v>70</v>
      </c>
      <c r="F216" s="137">
        <f>VLOOKUP(H216,Feuil1!A$1:B$5,2,0)</f>
        <v>0.25</v>
      </c>
      <c r="G216" s="144">
        <f t="shared" si="393"/>
        <v>3</v>
      </c>
      <c r="H216" s="292" t="s">
        <v>163</v>
      </c>
      <c r="I216" s="145" t="s">
        <v>413</v>
      </c>
      <c r="J216" s="146">
        <v>37</v>
      </c>
      <c r="K216" s="146">
        <f>IF(J216&lt;&gt;"",MAX(K$1:K215)+1,"")</f>
        <v>177</v>
      </c>
      <c r="L216" s="295" t="s">
        <v>423</v>
      </c>
      <c r="M216" s="344">
        <v>3</v>
      </c>
      <c r="N216" s="297" t="str">
        <f>IF('RESULTAT GLOBAL'!D$22="NON","Non Mesuré","Très Satisfaisant")</f>
        <v>Très Satisfaisant</v>
      </c>
      <c r="O216" s="298" t="str">
        <f>IF('RESULTAT GLOBAL'!D22="NON","Absence de bar","")</f>
        <v/>
      </c>
      <c r="P216" s="345" t="str">
        <f t="shared" si="391"/>
        <v/>
      </c>
      <c r="Q216" s="295" t="s">
        <v>424</v>
      </c>
      <c r="R216" s="295" t="s">
        <v>69</v>
      </c>
      <c r="S216" s="275"/>
      <c r="U216" s="221">
        <f t="shared" si="394"/>
        <v>3</v>
      </c>
      <c r="V216" s="221">
        <f t="shared" si="401"/>
        <v>1</v>
      </c>
      <c r="W216" s="221">
        <f t="shared" si="395"/>
        <v>3</v>
      </c>
      <c r="X216" s="221"/>
      <c r="Y216" s="221">
        <f t="shared" si="396"/>
        <v>0</v>
      </c>
      <c r="Z216" s="221"/>
      <c r="AA216" s="221">
        <f t="shared" si="397"/>
        <v>3</v>
      </c>
      <c r="AB216" s="221"/>
      <c r="AC216" s="222"/>
      <c r="AD216" s="222"/>
      <c r="AE216" s="150" t="str">
        <f t="shared" si="365"/>
        <v/>
      </c>
      <c r="AF216" s="150"/>
      <c r="AG216" s="150" t="str">
        <f t="shared" si="366"/>
        <v/>
      </c>
      <c r="AH216" s="150"/>
      <c r="AI216" s="150" t="str">
        <f t="shared" si="367"/>
        <v/>
      </c>
      <c r="AJ216" s="224"/>
      <c r="AK216" s="225"/>
      <c r="AL216" s="223"/>
      <c r="AM216" s="150" t="str">
        <f t="shared" si="368"/>
        <v/>
      </c>
      <c r="AN216" s="150"/>
      <c r="AO216" s="150" t="str">
        <f t="shared" si="369"/>
        <v/>
      </c>
      <c r="AP216" s="150"/>
      <c r="AQ216" s="150" t="str">
        <f t="shared" si="370"/>
        <v/>
      </c>
      <c r="AR216" s="224"/>
      <c r="AS216" s="225"/>
      <c r="AT216" s="223"/>
      <c r="AU216" s="150">
        <f t="shared" si="350"/>
        <v>3</v>
      </c>
      <c r="AV216" s="150"/>
      <c r="AW216" s="150">
        <f t="shared" si="351"/>
        <v>0</v>
      </c>
      <c r="AX216" s="150"/>
      <c r="AY216" s="223">
        <f t="shared" si="398"/>
        <v>3</v>
      </c>
      <c r="AZ216" s="224"/>
      <c r="BA216" s="225"/>
      <c r="BB216" s="223"/>
      <c r="BC216" s="150" t="str">
        <f t="shared" si="352"/>
        <v/>
      </c>
      <c r="BD216" s="150"/>
      <c r="BE216" s="150" t="str">
        <f t="shared" si="353"/>
        <v/>
      </c>
      <c r="BF216" s="150"/>
      <c r="BG216" s="223" t="str">
        <f t="shared" si="399"/>
        <v/>
      </c>
      <c r="BH216" s="224"/>
      <c r="BI216" s="225"/>
      <c r="BJ216" s="221"/>
      <c r="BK216" s="150" t="str">
        <f t="shared" si="354"/>
        <v/>
      </c>
      <c r="BL216" s="150"/>
      <c r="BM216" s="150" t="str">
        <f t="shared" si="355"/>
        <v/>
      </c>
      <c r="BN216" s="150"/>
      <c r="BO216" s="223" t="str">
        <f t="shared" si="400"/>
        <v/>
      </c>
      <c r="BP216" s="224"/>
      <c r="BQ216" s="225"/>
      <c r="BR216" s="221"/>
      <c r="BS216" s="223">
        <f t="shared" si="341"/>
        <v>3</v>
      </c>
      <c r="BT216" s="223"/>
      <c r="BU216" s="223">
        <f t="shared" si="342"/>
        <v>0</v>
      </c>
      <c r="BV216" s="223"/>
      <c r="BW216" s="223">
        <f t="shared" si="343"/>
        <v>3</v>
      </c>
      <c r="BX216" s="224"/>
      <c r="BY216" s="225"/>
      <c r="BZ216" s="226"/>
      <c r="CA216" s="223" t="str">
        <f t="shared" si="344"/>
        <v/>
      </c>
      <c r="CB216" s="223"/>
      <c r="CC216" s="223" t="str">
        <f t="shared" si="345"/>
        <v/>
      </c>
      <c r="CD216" s="223"/>
      <c r="CE216" s="223" t="str">
        <f t="shared" si="346"/>
        <v/>
      </c>
      <c r="CF216" s="224"/>
      <c r="CI216" s="223" t="str">
        <f t="shared" si="347"/>
        <v/>
      </c>
      <c r="CJ216" s="223"/>
      <c r="CK216" s="223" t="str">
        <f t="shared" si="348"/>
        <v/>
      </c>
      <c r="CL216" s="223"/>
      <c r="CM216" s="223" t="str">
        <f t="shared" si="349"/>
        <v/>
      </c>
      <c r="CN216" s="224"/>
      <c r="EG216" s="135" t="s">
        <v>47</v>
      </c>
      <c r="EH216" s="154" t="str">
        <f t="shared" si="392"/>
        <v xml:space="preserve">
NM si bar commun avec la salle de restaurant et/ou si espace commun avec la réception.
NR</v>
      </c>
    </row>
    <row r="217" spans="1:138" s="220" customFormat="1" ht="20.25" customHeight="1" x14ac:dyDescent="0.25">
      <c r="A217" s="144">
        <v>32</v>
      </c>
      <c r="B217" s="144" t="s">
        <v>66</v>
      </c>
      <c r="C217" s="328" t="s">
        <v>411</v>
      </c>
      <c r="D217" s="187" t="s">
        <v>412</v>
      </c>
      <c r="E217" s="144" t="s">
        <v>70</v>
      </c>
      <c r="F217" s="137">
        <f>VLOOKUP(H217,Feuil1!A$1:B$5,2,0)</f>
        <v>0.25</v>
      </c>
      <c r="G217" s="144">
        <f t="shared" si="393"/>
        <v>3</v>
      </c>
      <c r="H217" s="292" t="s">
        <v>163</v>
      </c>
      <c r="I217" s="145" t="s">
        <v>413</v>
      </c>
      <c r="J217" s="146">
        <v>37</v>
      </c>
      <c r="K217" s="146">
        <f>IF(J217&lt;&gt;"",MAX(K$1:K216)+1,"")</f>
        <v>178</v>
      </c>
      <c r="L217" s="295" t="s">
        <v>425</v>
      </c>
      <c r="M217" s="344">
        <v>3</v>
      </c>
      <c r="N217" s="297" t="str">
        <f>IF('RESULTAT GLOBAL'!D$22="NON","Non Mesuré","Très Satisfaisant")</f>
        <v>Très Satisfaisant</v>
      </c>
      <c r="O217" s="298" t="str">
        <f>IF('RESULTAT GLOBAL'!D22="NON","Absence de bar","")</f>
        <v/>
      </c>
      <c r="P217" s="345" t="str">
        <f t="shared" si="391"/>
        <v/>
      </c>
      <c r="Q217" s="295" t="s">
        <v>424</v>
      </c>
      <c r="R217" s="295" t="s">
        <v>69</v>
      </c>
      <c r="S217" s="275"/>
      <c r="U217" s="221">
        <f t="shared" si="394"/>
        <v>3</v>
      </c>
      <c r="V217" s="221">
        <f t="shared" si="401"/>
        <v>1</v>
      </c>
      <c r="W217" s="221">
        <f t="shared" si="395"/>
        <v>3</v>
      </c>
      <c r="X217" s="221"/>
      <c r="Y217" s="221">
        <f t="shared" si="396"/>
        <v>0</v>
      </c>
      <c r="Z217" s="221"/>
      <c r="AA217" s="221">
        <f t="shared" si="397"/>
        <v>3</v>
      </c>
      <c r="AB217" s="221"/>
      <c r="AC217" s="222"/>
      <c r="AD217" s="222"/>
      <c r="AE217" s="150" t="str">
        <f t="shared" si="365"/>
        <v/>
      </c>
      <c r="AF217" s="150"/>
      <c r="AG217" s="150" t="str">
        <f t="shared" si="366"/>
        <v/>
      </c>
      <c r="AH217" s="150"/>
      <c r="AI217" s="150" t="str">
        <f t="shared" si="367"/>
        <v/>
      </c>
      <c r="AJ217" s="224"/>
      <c r="AK217" s="225"/>
      <c r="AL217" s="223"/>
      <c r="AM217" s="150" t="str">
        <f t="shared" si="368"/>
        <v/>
      </c>
      <c r="AN217" s="150"/>
      <c r="AO217" s="150" t="str">
        <f t="shared" si="369"/>
        <v/>
      </c>
      <c r="AP217" s="150"/>
      <c r="AQ217" s="150" t="str">
        <f t="shared" si="370"/>
        <v/>
      </c>
      <c r="AR217" s="224"/>
      <c r="AS217" s="225"/>
      <c r="AT217" s="223"/>
      <c r="AU217" s="150">
        <f t="shared" si="350"/>
        <v>3</v>
      </c>
      <c r="AV217" s="150"/>
      <c r="AW217" s="150">
        <f t="shared" si="351"/>
        <v>0</v>
      </c>
      <c r="AX217" s="150"/>
      <c r="AY217" s="223">
        <f t="shared" si="398"/>
        <v>3</v>
      </c>
      <c r="AZ217" s="224"/>
      <c r="BA217" s="225"/>
      <c r="BB217" s="223"/>
      <c r="BC217" s="150" t="str">
        <f t="shared" si="352"/>
        <v/>
      </c>
      <c r="BD217" s="150"/>
      <c r="BE217" s="150" t="str">
        <f t="shared" si="353"/>
        <v/>
      </c>
      <c r="BF217" s="150"/>
      <c r="BG217" s="223" t="str">
        <f t="shared" si="399"/>
        <v/>
      </c>
      <c r="BH217" s="224"/>
      <c r="BI217" s="225"/>
      <c r="BJ217" s="221"/>
      <c r="BK217" s="150" t="str">
        <f t="shared" si="354"/>
        <v/>
      </c>
      <c r="BL217" s="150"/>
      <c r="BM217" s="150" t="str">
        <f t="shared" si="355"/>
        <v/>
      </c>
      <c r="BN217" s="150"/>
      <c r="BO217" s="223" t="str">
        <f t="shared" si="400"/>
        <v/>
      </c>
      <c r="BP217" s="224"/>
      <c r="BQ217" s="225"/>
      <c r="BR217" s="221"/>
      <c r="BS217" s="223" t="str">
        <f t="shared" si="341"/>
        <v/>
      </c>
      <c r="BT217" s="223"/>
      <c r="BU217" s="223" t="str">
        <f t="shared" si="342"/>
        <v/>
      </c>
      <c r="BV217" s="223"/>
      <c r="BW217" s="223" t="str">
        <f t="shared" si="343"/>
        <v/>
      </c>
      <c r="BX217" s="224"/>
      <c r="BY217" s="225"/>
      <c r="BZ217" s="226"/>
      <c r="CA217" s="223">
        <f t="shared" si="344"/>
        <v>3</v>
      </c>
      <c r="CB217" s="223"/>
      <c r="CC217" s="223">
        <f t="shared" si="345"/>
        <v>0</v>
      </c>
      <c r="CD217" s="223"/>
      <c r="CE217" s="223">
        <f t="shared" si="346"/>
        <v>3</v>
      </c>
      <c r="CF217" s="224"/>
      <c r="CI217" s="223" t="str">
        <f t="shared" si="347"/>
        <v/>
      </c>
      <c r="CJ217" s="223"/>
      <c r="CK217" s="223" t="str">
        <f t="shared" si="348"/>
        <v/>
      </c>
      <c r="CL217" s="223"/>
      <c r="CM217" s="223" t="str">
        <f t="shared" si="349"/>
        <v/>
      </c>
      <c r="CN217" s="224"/>
      <c r="EG217" s="135" t="s">
        <v>47</v>
      </c>
      <c r="EH217" s="154" t="str">
        <f t="shared" si="392"/>
        <v xml:space="preserve">
NM si bar commun avec la salle de restaurant et/ou si espace commun avec la réception.
R</v>
      </c>
    </row>
    <row r="218" spans="1:138" s="220" customFormat="1" ht="20.25" customHeight="1" x14ac:dyDescent="0.25">
      <c r="A218" s="190">
        <v>31</v>
      </c>
      <c r="B218" s="144" t="s">
        <v>58</v>
      </c>
      <c r="C218" s="328" t="s">
        <v>411</v>
      </c>
      <c r="D218" s="187" t="s">
        <v>412</v>
      </c>
      <c r="E218" s="144" t="s">
        <v>70</v>
      </c>
      <c r="F218" s="137">
        <f>VLOOKUP(H218,Feuil1!A$1:B$5,2,0)</f>
        <v>0.25</v>
      </c>
      <c r="G218" s="144">
        <f t="shared" si="393"/>
        <v>3</v>
      </c>
      <c r="H218" s="292" t="s">
        <v>163</v>
      </c>
      <c r="I218" s="145" t="s">
        <v>426</v>
      </c>
      <c r="J218" s="146">
        <v>38</v>
      </c>
      <c r="K218" s="146">
        <f>IF(J218&lt;&gt;"",MAX(K$1:K217)+1,"")</f>
        <v>179</v>
      </c>
      <c r="L218" s="295" t="s">
        <v>427</v>
      </c>
      <c r="M218" s="344">
        <v>3</v>
      </c>
      <c r="N218" s="297" t="str">
        <f>IF('RESULTAT GLOBAL'!D$22="NON","Non Mesuré","Très Satisfaisant")</f>
        <v>Très Satisfaisant</v>
      </c>
      <c r="O218" s="298" t="str">
        <f>IF('RESULTAT GLOBAL'!D22="NON","Absence de bar","")</f>
        <v/>
      </c>
      <c r="P218" s="345" t="str">
        <f t="shared" si="391"/>
        <v/>
      </c>
      <c r="Q218" s="295" t="s">
        <v>424</v>
      </c>
      <c r="R218" s="295" t="s">
        <v>69</v>
      </c>
      <c r="S218" s="275"/>
      <c r="U218" s="221">
        <f t="shared" si="394"/>
        <v>3</v>
      </c>
      <c r="V218" s="221">
        <f t="shared" si="401"/>
        <v>1</v>
      </c>
      <c r="W218" s="221">
        <f t="shared" si="395"/>
        <v>3</v>
      </c>
      <c r="X218" s="221"/>
      <c r="Y218" s="221">
        <f t="shared" si="396"/>
        <v>0</v>
      </c>
      <c r="Z218" s="221"/>
      <c r="AA218" s="221">
        <f t="shared" si="397"/>
        <v>3</v>
      </c>
      <c r="AB218" s="221"/>
      <c r="AC218" s="222"/>
      <c r="AD218" s="222"/>
      <c r="AE218" s="150" t="str">
        <f t="shared" si="365"/>
        <v/>
      </c>
      <c r="AF218" s="150"/>
      <c r="AG218" s="150" t="str">
        <f t="shared" si="366"/>
        <v/>
      </c>
      <c r="AH218" s="150"/>
      <c r="AI218" s="150" t="str">
        <f t="shared" si="367"/>
        <v/>
      </c>
      <c r="AJ218" s="224"/>
      <c r="AK218" s="225"/>
      <c r="AL218" s="223"/>
      <c r="AM218" s="150" t="str">
        <f t="shared" si="368"/>
        <v/>
      </c>
      <c r="AN218" s="150"/>
      <c r="AO218" s="150" t="str">
        <f t="shared" si="369"/>
        <v/>
      </c>
      <c r="AP218" s="150"/>
      <c r="AQ218" s="150" t="str">
        <f t="shared" si="370"/>
        <v/>
      </c>
      <c r="AR218" s="224"/>
      <c r="AS218" s="225"/>
      <c r="AT218" s="223"/>
      <c r="AU218" s="150">
        <f t="shared" si="350"/>
        <v>3</v>
      </c>
      <c r="AV218" s="150"/>
      <c r="AW218" s="150">
        <f t="shared" si="351"/>
        <v>0</v>
      </c>
      <c r="AX218" s="150"/>
      <c r="AY218" s="223">
        <f t="shared" si="398"/>
        <v>3</v>
      </c>
      <c r="AZ218" s="224"/>
      <c r="BA218" s="225"/>
      <c r="BB218" s="223"/>
      <c r="BC218" s="150" t="str">
        <f t="shared" si="352"/>
        <v/>
      </c>
      <c r="BD218" s="150"/>
      <c r="BE218" s="150" t="str">
        <f t="shared" si="353"/>
        <v/>
      </c>
      <c r="BF218" s="150"/>
      <c r="BG218" s="223" t="str">
        <f t="shared" si="399"/>
        <v/>
      </c>
      <c r="BH218" s="224"/>
      <c r="BI218" s="225"/>
      <c r="BJ218" s="221"/>
      <c r="BK218" s="150" t="str">
        <f t="shared" si="354"/>
        <v/>
      </c>
      <c r="BL218" s="150"/>
      <c r="BM218" s="150" t="str">
        <f t="shared" si="355"/>
        <v/>
      </c>
      <c r="BN218" s="150"/>
      <c r="BO218" s="223" t="str">
        <f t="shared" si="400"/>
        <v/>
      </c>
      <c r="BP218" s="224"/>
      <c r="BQ218" s="225"/>
      <c r="BR218" s="221"/>
      <c r="BS218" s="223">
        <f t="shared" si="341"/>
        <v>3</v>
      </c>
      <c r="BT218" s="223"/>
      <c r="BU218" s="223">
        <f t="shared" si="342"/>
        <v>0</v>
      </c>
      <c r="BV218" s="223"/>
      <c r="BW218" s="223">
        <f t="shared" si="343"/>
        <v>3</v>
      </c>
      <c r="BX218" s="224"/>
      <c r="BY218" s="225"/>
      <c r="BZ218" s="226"/>
      <c r="CA218" s="223" t="str">
        <f t="shared" si="344"/>
        <v/>
      </c>
      <c r="CB218" s="223"/>
      <c r="CC218" s="223" t="str">
        <f t="shared" si="345"/>
        <v/>
      </c>
      <c r="CD218" s="223"/>
      <c r="CE218" s="223" t="str">
        <f t="shared" si="346"/>
        <v/>
      </c>
      <c r="CF218" s="224"/>
      <c r="CI218" s="223" t="str">
        <f t="shared" si="347"/>
        <v/>
      </c>
      <c r="CJ218" s="223"/>
      <c r="CK218" s="223" t="str">
        <f t="shared" si="348"/>
        <v/>
      </c>
      <c r="CL218" s="223"/>
      <c r="CM218" s="223" t="str">
        <f t="shared" si="349"/>
        <v/>
      </c>
      <c r="CN218" s="224"/>
      <c r="EG218" s="135" t="s">
        <v>47</v>
      </c>
      <c r="EH218" s="154" t="str">
        <f t="shared" si="392"/>
        <v xml:space="preserve">
NM si bar commun avec la salle de restaurant et/ou si espace commun avec la réception.
NR</v>
      </c>
    </row>
    <row r="219" spans="1:138" s="220" customFormat="1" ht="20.25" customHeight="1" x14ac:dyDescent="0.25">
      <c r="A219" s="144">
        <v>32</v>
      </c>
      <c r="B219" s="144" t="s">
        <v>66</v>
      </c>
      <c r="C219" s="328" t="s">
        <v>411</v>
      </c>
      <c r="D219" s="187" t="s">
        <v>412</v>
      </c>
      <c r="E219" s="144" t="s">
        <v>70</v>
      </c>
      <c r="F219" s="137">
        <f>VLOOKUP(H219,Feuil1!A$1:B$5,2,0)</f>
        <v>0.25</v>
      </c>
      <c r="G219" s="144">
        <f t="shared" si="393"/>
        <v>3</v>
      </c>
      <c r="H219" s="292" t="s">
        <v>163</v>
      </c>
      <c r="I219" s="145" t="s">
        <v>426</v>
      </c>
      <c r="J219" s="146">
        <v>38</v>
      </c>
      <c r="K219" s="146">
        <f>IF(J219&lt;&gt;"",MAX(K$1:K218)+1,"")</f>
        <v>180</v>
      </c>
      <c r="L219" s="346" t="s">
        <v>428</v>
      </c>
      <c r="M219" s="347">
        <v>3</v>
      </c>
      <c r="N219" s="348" t="str">
        <f>IF('RESULTAT GLOBAL'!D$22="NON","Non Mesuré","Très Satisfaisant")</f>
        <v>Très Satisfaisant</v>
      </c>
      <c r="O219" s="349" t="str">
        <f>IF('RESULTAT GLOBAL'!D22="NON","Absence de bar","")</f>
        <v/>
      </c>
      <c r="P219" s="350" t="str">
        <f t="shared" si="391"/>
        <v/>
      </c>
      <c r="Q219" s="346" t="s">
        <v>424</v>
      </c>
      <c r="R219" s="346" t="s">
        <v>69</v>
      </c>
      <c r="S219" s="275"/>
      <c r="U219" s="221">
        <f t="shared" si="394"/>
        <v>3</v>
      </c>
      <c r="V219" s="221">
        <f t="shared" si="401"/>
        <v>1</v>
      </c>
      <c r="W219" s="221">
        <f t="shared" si="395"/>
        <v>3</v>
      </c>
      <c r="X219" s="221"/>
      <c r="Y219" s="221">
        <f t="shared" si="396"/>
        <v>0</v>
      </c>
      <c r="Z219" s="221"/>
      <c r="AA219" s="221">
        <f t="shared" si="397"/>
        <v>3</v>
      </c>
      <c r="AB219" s="221"/>
      <c r="AC219" s="227"/>
      <c r="AD219" s="228"/>
      <c r="AE219" s="150" t="str">
        <f t="shared" si="365"/>
        <v/>
      </c>
      <c r="AF219" s="150"/>
      <c r="AG219" s="150" t="str">
        <f t="shared" si="366"/>
        <v/>
      </c>
      <c r="AH219" s="150"/>
      <c r="AI219" s="150" t="str">
        <f t="shared" si="367"/>
        <v/>
      </c>
      <c r="AJ219" s="224"/>
      <c r="AK219" s="225"/>
      <c r="AL219" s="223"/>
      <c r="AM219" s="150" t="str">
        <f t="shared" si="368"/>
        <v/>
      </c>
      <c r="AN219" s="150"/>
      <c r="AO219" s="150" t="str">
        <f t="shared" si="369"/>
        <v/>
      </c>
      <c r="AP219" s="150"/>
      <c r="AQ219" s="150" t="str">
        <f t="shared" si="370"/>
        <v/>
      </c>
      <c r="AR219" s="224"/>
      <c r="AS219" s="225"/>
      <c r="AT219" s="223"/>
      <c r="AU219" s="150">
        <f t="shared" si="350"/>
        <v>3</v>
      </c>
      <c r="AV219" s="150"/>
      <c r="AW219" s="150">
        <f t="shared" si="351"/>
        <v>0</v>
      </c>
      <c r="AX219" s="150"/>
      <c r="AY219" s="223">
        <f t="shared" si="398"/>
        <v>3</v>
      </c>
      <c r="AZ219" s="224"/>
      <c r="BA219" s="225"/>
      <c r="BB219" s="223"/>
      <c r="BC219" s="150" t="str">
        <f t="shared" si="352"/>
        <v/>
      </c>
      <c r="BD219" s="150"/>
      <c r="BE219" s="150" t="str">
        <f t="shared" si="353"/>
        <v/>
      </c>
      <c r="BF219" s="150"/>
      <c r="BG219" s="223" t="str">
        <f t="shared" si="399"/>
        <v/>
      </c>
      <c r="BH219" s="224"/>
      <c r="BI219" s="225"/>
      <c r="BJ219" s="221"/>
      <c r="BK219" s="150" t="str">
        <f t="shared" si="354"/>
        <v/>
      </c>
      <c r="BL219" s="150"/>
      <c r="BM219" s="150" t="str">
        <f t="shared" si="355"/>
        <v/>
      </c>
      <c r="BN219" s="150"/>
      <c r="BO219" s="223" t="str">
        <f t="shared" si="400"/>
        <v/>
      </c>
      <c r="BP219" s="224"/>
      <c r="BQ219" s="225"/>
      <c r="BR219" s="221"/>
      <c r="BS219" s="223" t="str">
        <f t="shared" si="341"/>
        <v/>
      </c>
      <c r="BT219" s="223"/>
      <c r="BU219" s="223" t="str">
        <f t="shared" si="342"/>
        <v/>
      </c>
      <c r="BV219" s="223"/>
      <c r="BW219" s="223" t="str">
        <f t="shared" si="343"/>
        <v/>
      </c>
      <c r="BX219" s="224"/>
      <c r="BY219" s="225"/>
      <c r="BZ219" s="226"/>
      <c r="CA219" s="223">
        <f t="shared" si="344"/>
        <v>3</v>
      </c>
      <c r="CB219" s="223"/>
      <c r="CC219" s="223">
        <f t="shared" si="345"/>
        <v>0</v>
      </c>
      <c r="CD219" s="223"/>
      <c r="CE219" s="223">
        <f t="shared" si="346"/>
        <v>3</v>
      </c>
      <c r="CF219" s="224"/>
      <c r="CI219" s="223" t="str">
        <f t="shared" si="347"/>
        <v/>
      </c>
      <c r="CJ219" s="223"/>
      <c r="CK219" s="223" t="str">
        <f t="shared" si="348"/>
        <v/>
      </c>
      <c r="CL219" s="223"/>
      <c r="CM219" s="223" t="str">
        <f t="shared" si="349"/>
        <v/>
      </c>
      <c r="CN219" s="224"/>
      <c r="EG219" s="135" t="s">
        <v>47</v>
      </c>
      <c r="EH219" s="154" t="str">
        <f t="shared" si="392"/>
        <v xml:space="preserve">
NM si bar commun avec la salle de restaurant et/ou si espace commun avec la réception.
R</v>
      </c>
    </row>
    <row r="220" spans="1:138" s="211" customFormat="1" ht="18" customHeight="1" x14ac:dyDescent="0.25">
      <c r="A220" s="110"/>
      <c r="B220" s="110"/>
      <c r="C220" s="328" t="s">
        <v>411</v>
      </c>
      <c r="D220" s="187"/>
      <c r="E220" s="144" t="s">
        <v>70</v>
      </c>
      <c r="F220" s="137" t="e">
        <f>VLOOKUP(H220,Feuil1!A$1:B$5,2,0)</f>
        <v>#N/A</v>
      </c>
      <c r="G220" s="110"/>
      <c r="H220" s="136"/>
      <c r="I220" s="186"/>
      <c r="J220" s="157"/>
      <c r="K220" s="146" t="str">
        <f>IF(J220&lt;&gt;"",MAX(K$1:K219)+1,"")</f>
        <v/>
      </c>
      <c r="L220" s="187" t="s">
        <v>429</v>
      </c>
      <c r="M220" s="139"/>
      <c r="N220" s="283"/>
      <c r="O220" s="282"/>
      <c r="P220" s="329" t="str">
        <f t="shared" si="391"/>
        <v/>
      </c>
      <c r="Q220" s="188"/>
      <c r="R220" s="188"/>
      <c r="S220" s="274"/>
      <c r="U220" s="218"/>
      <c r="V220" s="218"/>
      <c r="W220" s="218"/>
      <c r="X220" s="218"/>
      <c r="Y220" s="218"/>
      <c r="Z220" s="218"/>
      <c r="AA220" s="218"/>
      <c r="AB220" s="229"/>
      <c r="AC220" s="230"/>
      <c r="AD220" s="230"/>
      <c r="AE220" s="150" t="str">
        <f t="shared" si="365"/>
        <v/>
      </c>
      <c r="AF220" s="150"/>
      <c r="AG220" s="150" t="str">
        <f t="shared" si="366"/>
        <v/>
      </c>
      <c r="AH220" s="150"/>
      <c r="AI220" s="150" t="str">
        <f t="shared" si="367"/>
        <v/>
      </c>
      <c r="AJ220" s="216"/>
      <c r="AK220" s="217"/>
      <c r="AL220" s="215"/>
      <c r="AM220" s="150" t="str">
        <f t="shared" si="368"/>
        <v/>
      </c>
      <c r="AN220" s="150"/>
      <c r="AO220" s="150" t="str">
        <f t="shared" si="369"/>
        <v/>
      </c>
      <c r="AP220" s="150"/>
      <c r="AQ220" s="150" t="str">
        <f t="shared" si="370"/>
        <v/>
      </c>
      <c r="AR220" s="216"/>
      <c r="AS220" s="217"/>
      <c r="AT220" s="215"/>
      <c r="AU220" s="150" t="str">
        <f t="shared" si="350"/>
        <v/>
      </c>
      <c r="AV220" s="150"/>
      <c r="AW220" s="150" t="str">
        <f t="shared" si="351"/>
        <v/>
      </c>
      <c r="AX220" s="150"/>
      <c r="AY220" s="215"/>
      <c r="AZ220" s="216"/>
      <c r="BA220" s="217"/>
      <c r="BB220" s="215"/>
      <c r="BC220" s="150" t="str">
        <f t="shared" si="352"/>
        <v/>
      </c>
      <c r="BD220" s="150"/>
      <c r="BE220" s="150" t="str">
        <f t="shared" si="353"/>
        <v/>
      </c>
      <c r="BF220" s="150"/>
      <c r="BG220" s="215"/>
      <c r="BH220" s="216"/>
      <c r="BI220" s="217"/>
      <c r="BJ220" s="218"/>
      <c r="BK220" s="150" t="str">
        <f t="shared" si="354"/>
        <v/>
      </c>
      <c r="BL220" s="150"/>
      <c r="BM220" s="150" t="str">
        <f t="shared" si="355"/>
        <v/>
      </c>
      <c r="BN220" s="150"/>
      <c r="BO220" s="215"/>
      <c r="BP220" s="216"/>
      <c r="BQ220" s="217"/>
      <c r="BR220" s="218"/>
      <c r="BS220" s="215" t="str">
        <f t="shared" si="341"/>
        <v/>
      </c>
      <c r="BT220" s="215"/>
      <c r="BU220" s="215" t="str">
        <f t="shared" si="342"/>
        <v/>
      </c>
      <c r="BV220" s="215"/>
      <c r="BW220" s="215" t="str">
        <f t="shared" si="343"/>
        <v/>
      </c>
      <c r="BX220" s="216"/>
      <c r="BY220" s="217"/>
      <c r="BZ220" s="219"/>
      <c r="CA220" s="215" t="str">
        <f t="shared" si="344"/>
        <v/>
      </c>
      <c r="CB220" s="215"/>
      <c r="CC220" s="215" t="str">
        <f t="shared" si="345"/>
        <v/>
      </c>
      <c r="CD220" s="215"/>
      <c r="CE220" s="215" t="str">
        <f t="shared" si="346"/>
        <v/>
      </c>
      <c r="CF220" s="216"/>
      <c r="CI220" s="215" t="str">
        <f t="shared" si="347"/>
        <v/>
      </c>
      <c r="CJ220" s="215"/>
      <c r="CK220" s="215" t="str">
        <f t="shared" si="348"/>
        <v/>
      </c>
      <c r="CL220" s="215"/>
      <c r="CM220" s="215" t="str">
        <f t="shared" si="349"/>
        <v/>
      </c>
      <c r="CN220" s="216"/>
      <c r="EG220" s="135" t="s">
        <v>47</v>
      </c>
      <c r="EH220" s="154" t="str">
        <f t="shared" si="392"/>
        <v xml:space="preserve">
</v>
      </c>
    </row>
    <row r="221" spans="1:138" s="220" customFormat="1" ht="39.75" customHeight="1" x14ac:dyDescent="0.25">
      <c r="A221" s="144"/>
      <c r="B221" s="144" t="s">
        <v>66</v>
      </c>
      <c r="C221" s="328" t="s">
        <v>411</v>
      </c>
      <c r="D221" s="187" t="s">
        <v>429</v>
      </c>
      <c r="E221" s="144" t="s">
        <v>70</v>
      </c>
      <c r="F221" s="137">
        <f>VLOOKUP(H221,Feuil1!A$1:B$5,2,0)</f>
        <v>0.1</v>
      </c>
      <c r="G221" s="144">
        <f>IF(H221="Information et Communication",1,IF(H221="Savoir-faire Savoir-être",2,IF(H221="Confort et hygiène",3,IF(H221="Qualité de la prestation",5,IF(H221="Développement Durable",4)))))</f>
        <v>1</v>
      </c>
      <c r="H221" s="291" t="s">
        <v>59</v>
      </c>
      <c r="I221" s="145" t="s">
        <v>229</v>
      </c>
      <c r="J221" s="146">
        <v>81</v>
      </c>
      <c r="K221" s="146">
        <f>IF(J221&lt;&gt;"",MAX(K$1:K220)+1,"")</f>
        <v>181</v>
      </c>
      <c r="L221" s="339" t="s">
        <v>430</v>
      </c>
      <c r="M221" s="340">
        <v>3</v>
      </c>
      <c r="N221" s="341" t="str">
        <f>IF('RESULTAT GLOBAL'!D$22="NON","Non Mesuré","OUI")</f>
        <v>OUI</v>
      </c>
      <c r="O221" s="342" t="str">
        <f>IF('RESULTAT GLOBAL'!D22="NON","Absence de bar","")</f>
        <v/>
      </c>
      <c r="P221" s="343" t="str">
        <f t="shared" si="391"/>
        <v>oui</v>
      </c>
      <c r="Q221" s="339" t="s">
        <v>431</v>
      </c>
      <c r="R221" s="339" t="s">
        <v>69</v>
      </c>
      <c r="S221" s="275"/>
      <c r="U221" s="221">
        <f>M221</f>
        <v>3</v>
      </c>
      <c r="V221" s="221">
        <f>IF(N221="OUI",1,IF(N221="NON",0,IF(N221="Non Mesuré","",0)))</f>
        <v>1</v>
      </c>
      <c r="W221" s="221">
        <f>IF(N221&lt;&gt;"Non Mesuré",U221*V221,"")</f>
        <v>3</v>
      </c>
      <c r="X221" s="221"/>
      <c r="Y221" s="221">
        <f>IF(N221="Non Mesuré",U221,0)</f>
        <v>0</v>
      </c>
      <c r="Z221" s="221"/>
      <c r="AA221" s="221">
        <f>U221-Y221</f>
        <v>3</v>
      </c>
      <c r="AB221" s="221"/>
      <c r="AC221" s="222"/>
      <c r="AD221" s="222"/>
      <c r="AE221" s="150">
        <f t="shared" si="365"/>
        <v>3</v>
      </c>
      <c r="AF221" s="150"/>
      <c r="AG221" s="150">
        <f t="shared" si="366"/>
        <v>0</v>
      </c>
      <c r="AH221" s="150"/>
      <c r="AI221" s="150">
        <f t="shared" si="367"/>
        <v>3</v>
      </c>
      <c r="AJ221" s="224"/>
      <c r="AK221" s="225"/>
      <c r="AL221" s="223"/>
      <c r="AM221" s="150" t="str">
        <f t="shared" si="368"/>
        <v/>
      </c>
      <c r="AN221" s="150"/>
      <c r="AO221" s="150" t="str">
        <f t="shared" si="369"/>
        <v/>
      </c>
      <c r="AP221" s="150"/>
      <c r="AQ221" s="150" t="str">
        <f t="shared" si="370"/>
        <v/>
      </c>
      <c r="AR221" s="224"/>
      <c r="AS221" s="225"/>
      <c r="AT221" s="223"/>
      <c r="AU221" s="150" t="str">
        <f t="shared" si="350"/>
        <v/>
      </c>
      <c r="AV221" s="150"/>
      <c r="AW221" s="150" t="str">
        <f t="shared" si="351"/>
        <v/>
      </c>
      <c r="AX221" s="150"/>
      <c r="AY221" s="223" t="str">
        <f>IF(G221=3,AA221,"")</f>
        <v/>
      </c>
      <c r="AZ221" s="224"/>
      <c r="BA221" s="225"/>
      <c r="BB221" s="223"/>
      <c r="BC221" s="150" t="str">
        <f t="shared" si="352"/>
        <v/>
      </c>
      <c r="BD221" s="150"/>
      <c r="BE221" s="150" t="str">
        <f t="shared" si="353"/>
        <v/>
      </c>
      <c r="BF221" s="150"/>
      <c r="BG221" s="223" t="str">
        <f>IF(G221=4,AA221,"")</f>
        <v/>
      </c>
      <c r="BH221" s="224"/>
      <c r="BI221" s="225"/>
      <c r="BJ221" s="221"/>
      <c r="BK221" s="150" t="str">
        <f t="shared" si="354"/>
        <v/>
      </c>
      <c r="BL221" s="150"/>
      <c r="BM221" s="150" t="str">
        <f t="shared" si="355"/>
        <v/>
      </c>
      <c r="BN221" s="150"/>
      <c r="BO221" s="223" t="str">
        <f>IF(G221=5,AA221,"")</f>
        <v/>
      </c>
      <c r="BP221" s="224"/>
      <c r="BQ221" s="225"/>
      <c r="BR221" s="221"/>
      <c r="BS221" s="223" t="str">
        <f t="shared" si="341"/>
        <v/>
      </c>
      <c r="BT221" s="223"/>
      <c r="BU221" s="223" t="str">
        <f t="shared" si="342"/>
        <v/>
      </c>
      <c r="BV221" s="223"/>
      <c r="BW221" s="223" t="str">
        <f t="shared" si="343"/>
        <v/>
      </c>
      <c r="BX221" s="224"/>
      <c r="BY221" s="225"/>
      <c r="BZ221" s="226"/>
      <c r="CA221" s="223" t="str">
        <f t="shared" si="344"/>
        <v/>
      </c>
      <c r="CB221" s="223"/>
      <c r="CC221" s="223" t="str">
        <f t="shared" si="345"/>
        <v/>
      </c>
      <c r="CD221" s="223"/>
      <c r="CE221" s="223" t="str">
        <f t="shared" si="346"/>
        <v/>
      </c>
      <c r="CF221" s="224"/>
      <c r="CI221" s="223" t="str">
        <f t="shared" si="347"/>
        <v/>
      </c>
      <c r="CJ221" s="223"/>
      <c r="CK221" s="223" t="str">
        <f t="shared" si="348"/>
        <v/>
      </c>
      <c r="CL221" s="223"/>
      <c r="CM221" s="223" t="str">
        <f t="shared" si="349"/>
        <v/>
      </c>
      <c r="CN221" s="224"/>
      <c r="EG221" s="135" t="s">
        <v>47</v>
      </c>
      <c r="EH221" s="154" t="str">
        <f t="shared" si="392"/>
        <v>oui
Pas de NM possible si présence d'un bar. L'affichage réglementaire des tarifs ne permet pas de valider le critère.
R</v>
      </c>
    </row>
    <row r="222" spans="1:138" s="220" customFormat="1" ht="21" customHeight="1" x14ac:dyDescent="0.25">
      <c r="A222" s="144"/>
      <c r="B222" s="144" t="s">
        <v>66</v>
      </c>
      <c r="C222" s="328" t="s">
        <v>411</v>
      </c>
      <c r="D222" s="187" t="s">
        <v>429</v>
      </c>
      <c r="E222" s="144" t="s">
        <v>70</v>
      </c>
      <c r="F222" s="137">
        <f>VLOOKUP(H222,Feuil1!A$1:B$5,2,0)</f>
        <v>0.1</v>
      </c>
      <c r="G222" s="144">
        <f>IF(H222="Information et Communication",1,IF(H222="Savoir-faire Savoir-être",2,IF(H222="Confort et hygiène",3,IF(H222="Qualité de la prestation",5,IF(H222="Développement Durable",4)))))</f>
        <v>1</v>
      </c>
      <c r="H222" s="291" t="s">
        <v>59</v>
      </c>
      <c r="I222" s="145" t="s">
        <v>234</v>
      </c>
      <c r="J222" s="146">
        <v>81</v>
      </c>
      <c r="K222" s="146">
        <f>IF(J222&lt;&gt;"",MAX(K$1:K221)+1,"")</f>
        <v>182</v>
      </c>
      <c r="L222" s="295" t="s">
        <v>615</v>
      </c>
      <c r="M222" s="344">
        <v>3</v>
      </c>
      <c r="N222" s="297" t="str">
        <f>IF('RESULTAT GLOBAL'!D$22="NON","Non Mesuré","OUI")</f>
        <v>OUI</v>
      </c>
      <c r="O222" s="298" t="str">
        <f>IF('RESULTAT GLOBAL'!D22="NON","Absence de bar","")</f>
        <v/>
      </c>
      <c r="P222" s="345" t="str">
        <f t="shared" si="391"/>
        <v/>
      </c>
      <c r="Q222" s="295" t="s">
        <v>432</v>
      </c>
      <c r="R222" s="295" t="s">
        <v>69</v>
      </c>
      <c r="S222" s="275"/>
      <c r="U222" s="221">
        <f>M222</f>
        <v>3</v>
      </c>
      <c r="V222" s="221">
        <f>IF(N222="OUI",1,IF(N222="NON",0,IF(N222="Non Mesuré","",0)))</f>
        <v>1</v>
      </c>
      <c r="W222" s="221">
        <f>IF(N222&lt;&gt;"Non Mesuré",U222*V222,"")</f>
        <v>3</v>
      </c>
      <c r="X222" s="221"/>
      <c r="Y222" s="221">
        <f>IF(N222="Non Mesuré",U222,0)</f>
        <v>0</v>
      </c>
      <c r="Z222" s="221"/>
      <c r="AA222" s="221">
        <f>U222-Y222</f>
        <v>3</v>
      </c>
      <c r="AB222" s="221"/>
      <c r="AC222" s="222"/>
      <c r="AD222" s="222"/>
      <c r="AE222" s="150">
        <f t="shared" si="365"/>
        <v>3</v>
      </c>
      <c r="AF222" s="150"/>
      <c r="AG222" s="150">
        <f t="shared" si="366"/>
        <v>0</v>
      </c>
      <c r="AH222" s="150"/>
      <c r="AI222" s="150">
        <f t="shared" si="367"/>
        <v>3</v>
      </c>
      <c r="AJ222" s="224"/>
      <c r="AK222" s="225"/>
      <c r="AL222" s="223"/>
      <c r="AM222" s="150" t="str">
        <f t="shared" si="368"/>
        <v/>
      </c>
      <c r="AN222" s="150"/>
      <c r="AO222" s="150" t="str">
        <f t="shared" si="369"/>
        <v/>
      </c>
      <c r="AP222" s="150"/>
      <c r="AQ222" s="150" t="str">
        <f t="shared" si="370"/>
        <v/>
      </c>
      <c r="AR222" s="224"/>
      <c r="AS222" s="225"/>
      <c r="AT222" s="223"/>
      <c r="AU222" s="150" t="str">
        <f t="shared" si="350"/>
        <v/>
      </c>
      <c r="AV222" s="150"/>
      <c r="AW222" s="150" t="str">
        <f t="shared" si="351"/>
        <v/>
      </c>
      <c r="AX222" s="150"/>
      <c r="AY222" s="223" t="str">
        <f>IF(G222=3,AA222,"")</f>
        <v/>
      </c>
      <c r="AZ222" s="224"/>
      <c r="BA222" s="225"/>
      <c r="BB222" s="223"/>
      <c r="BC222" s="150" t="str">
        <f t="shared" si="352"/>
        <v/>
      </c>
      <c r="BD222" s="150"/>
      <c r="BE222" s="150" t="str">
        <f t="shared" si="353"/>
        <v/>
      </c>
      <c r="BF222" s="150"/>
      <c r="BG222" s="223" t="str">
        <f>IF(G222=4,AA222,"")</f>
        <v/>
      </c>
      <c r="BH222" s="224"/>
      <c r="BI222" s="225"/>
      <c r="BJ222" s="221"/>
      <c r="BK222" s="150" t="str">
        <f t="shared" si="354"/>
        <v/>
      </c>
      <c r="BL222" s="150"/>
      <c r="BM222" s="150" t="str">
        <f t="shared" si="355"/>
        <v/>
      </c>
      <c r="BN222" s="150"/>
      <c r="BO222" s="223" t="str">
        <f>IF(G222=5,AA222,"")</f>
        <v/>
      </c>
      <c r="BP222" s="224"/>
      <c r="BQ222" s="225"/>
      <c r="BR222" s="221"/>
      <c r="BS222" s="223" t="str">
        <f t="shared" si="341"/>
        <v/>
      </c>
      <c r="BT222" s="223"/>
      <c r="BU222" s="223" t="str">
        <f t="shared" si="342"/>
        <v/>
      </c>
      <c r="BV222" s="223"/>
      <c r="BW222" s="223" t="str">
        <f t="shared" si="343"/>
        <v/>
      </c>
      <c r="BX222" s="224"/>
      <c r="BY222" s="225"/>
      <c r="BZ222" s="226"/>
      <c r="CA222" s="223" t="str">
        <f t="shared" si="344"/>
        <v/>
      </c>
      <c r="CB222" s="223"/>
      <c r="CC222" s="223" t="str">
        <f t="shared" si="345"/>
        <v/>
      </c>
      <c r="CD222" s="223"/>
      <c r="CE222" s="223" t="str">
        <f t="shared" si="346"/>
        <v/>
      </c>
      <c r="CF222" s="224"/>
      <c r="CI222" s="223" t="str">
        <f t="shared" si="347"/>
        <v/>
      </c>
      <c r="CJ222" s="223"/>
      <c r="CK222" s="223" t="str">
        <f t="shared" si="348"/>
        <v/>
      </c>
      <c r="CL222" s="223"/>
      <c r="CM222" s="223" t="str">
        <f t="shared" si="349"/>
        <v/>
      </c>
      <c r="CN222" s="224"/>
      <c r="EG222" s="135" t="s">
        <v>47</v>
      </c>
      <c r="EH222" s="154" t="str">
        <f t="shared" si="392"/>
        <v xml:space="preserve">
NM si absence de carte.
R</v>
      </c>
    </row>
    <row r="223" spans="1:138" s="147" customFormat="1" ht="21" customHeight="1" x14ac:dyDescent="0.25">
      <c r="B223" s="113" t="s">
        <v>66</v>
      </c>
      <c r="C223" s="330" t="s">
        <v>565</v>
      </c>
      <c r="D223" s="187" t="s">
        <v>429</v>
      </c>
      <c r="E223" s="113" t="s">
        <v>70</v>
      </c>
      <c r="F223" s="113">
        <v>0.1</v>
      </c>
      <c r="G223" s="113">
        <f>IF(H223="Information et Communication",1,IF(H223="Savoir-faire Savoir-être",2,IF(H223="Confort et hygiène",3,IF(H223="Qualité de la prestation",5,IF(H223="Développement Durable",4)))))</f>
        <v>1</v>
      </c>
      <c r="H223" s="294" t="s">
        <v>59</v>
      </c>
      <c r="I223" s="145" t="s">
        <v>234</v>
      </c>
      <c r="J223" s="146">
        <v>81</v>
      </c>
      <c r="K223" s="146">
        <f>IF(J223&lt;&gt;"",MAX(K$1:K222)+1,"")</f>
        <v>183</v>
      </c>
      <c r="L223" s="295" t="s">
        <v>566</v>
      </c>
      <c r="M223" s="344">
        <v>3</v>
      </c>
      <c r="N223" s="297" t="str">
        <f>IF('RESULTAT GLOBAL'!D$22="NON","Non Mesuré","OUI")</f>
        <v>OUI</v>
      </c>
      <c r="O223" s="298" t="str">
        <f>IF('RESULTAT GLOBAL'!D22="NON","Absence de bar","")</f>
        <v/>
      </c>
      <c r="P223" s="345" t="str">
        <f t="shared" si="391"/>
        <v/>
      </c>
      <c r="Q223" s="295" t="s">
        <v>627</v>
      </c>
      <c r="R223" s="295" t="s">
        <v>69</v>
      </c>
      <c r="S223" s="291"/>
      <c r="U223" s="148">
        <f>M223</f>
        <v>3</v>
      </c>
      <c r="V223" s="148">
        <f>IF(N223="OUI",1,IF(N223="NON",0,IF(N223="Non Mesuré","",0)))</f>
        <v>1</v>
      </c>
      <c r="W223" s="148">
        <f>IF(N223&lt;&gt;"Non Mesuré",U223*V223,"")</f>
        <v>3</v>
      </c>
      <c r="X223" s="148"/>
      <c r="Y223" s="148">
        <f>IF(N223="Non Mesuré",U223,0)</f>
        <v>0</v>
      </c>
      <c r="Z223" s="148"/>
      <c r="AA223" s="148">
        <f>U223-Y223</f>
        <v>3</v>
      </c>
      <c r="AB223" s="148"/>
      <c r="AC223" s="149"/>
      <c r="AD223" s="149"/>
      <c r="AE223" s="150">
        <f t="shared" si="365"/>
        <v>3</v>
      </c>
      <c r="AF223" s="150"/>
      <c r="AG223" s="150">
        <f t="shared" si="366"/>
        <v>0</v>
      </c>
      <c r="AH223" s="150"/>
      <c r="AI223" s="150">
        <f t="shared" si="367"/>
        <v>3</v>
      </c>
      <c r="AJ223" s="151"/>
      <c r="AK223" s="152"/>
      <c r="AL223" s="150"/>
      <c r="AM223" s="150" t="str">
        <f t="shared" si="368"/>
        <v/>
      </c>
      <c r="AN223" s="150"/>
      <c r="AO223" s="150" t="str">
        <f t="shared" si="369"/>
        <v/>
      </c>
      <c r="AP223" s="150"/>
      <c r="AQ223" s="150" t="str">
        <f t="shared" si="370"/>
        <v/>
      </c>
      <c r="AR223" s="151"/>
      <c r="AS223" s="152"/>
      <c r="AT223" s="150"/>
      <c r="AU223" s="150" t="str">
        <f t="shared" si="350"/>
        <v/>
      </c>
      <c r="AV223" s="150"/>
      <c r="AW223" s="150" t="str">
        <f t="shared" si="351"/>
        <v/>
      </c>
      <c r="AX223" s="150"/>
      <c r="AY223" s="150" t="str">
        <f>IF(G223=3,AA223,"")</f>
        <v/>
      </c>
      <c r="AZ223" s="151"/>
      <c r="BA223" s="152"/>
      <c r="BB223" s="150"/>
      <c r="BC223" s="150" t="str">
        <f t="shared" si="352"/>
        <v/>
      </c>
      <c r="BD223" s="150"/>
      <c r="BE223" s="150" t="str">
        <f t="shared" si="353"/>
        <v/>
      </c>
      <c r="BF223" s="150"/>
      <c r="BG223" s="150" t="str">
        <f>IF(G223=4,AA223,"")</f>
        <v/>
      </c>
      <c r="BH223" s="151"/>
      <c r="BI223" s="152"/>
      <c r="BJ223" s="148"/>
      <c r="BK223" s="150" t="str">
        <f t="shared" si="354"/>
        <v/>
      </c>
      <c r="BL223" s="150"/>
      <c r="BM223" s="150" t="str">
        <f t="shared" si="355"/>
        <v/>
      </c>
      <c r="BN223" s="150"/>
      <c r="BO223" s="150" t="str">
        <f>IF(G223=5,AA223,"")</f>
        <v/>
      </c>
      <c r="BP223" s="151"/>
      <c r="BQ223" s="152"/>
      <c r="BR223" s="148"/>
      <c r="BS223" s="150" t="str">
        <f t="shared" si="341"/>
        <v/>
      </c>
      <c r="BT223" s="150"/>
      <c r="BU223" s="150" t="str">
        <f t="shared" si="342"/>
        <v/>
      </c>
      <c r="BV223" s="150"/>
      <c r="BW223" s="150" t="str">
        <f t="shared" si="343"/>
        <v/>
      </c>
      <c r="BX223" s="151"/>
      <c r="BY223" s="152"/>
      <c r="BZ223" s="153"/>
      <c r="CA223" s="150" t="str">
        <f t="shared" si="344"/>
        <v/>
      </c>
      <c r="CB223" s="150"/>
      <c r="CC223" s="150" t="str">
        <f t="shared" si="345"/>
        <v/>
      </c>
      <c r="CD223" s="150"/>
      <c r="CE223" s="150" t="str">
        <f t="shared" si="346"/>
        <v/>
      </c>
      <c r="CF223" s="151"/>
      <c r="CI223" s="150" t="str">
        <f t="shared" si="347"/>
        <v/>
      </c>
      <c r="CJ223" s="150"/>
      <c r="CK223" s="150" t="str">
        <f t="shared" si="348"/>
        <v/>
      </c>
      <c r="CL223" s="150"/>
      <c r="CM223" s="150" t="str">
        <f t="shared" si="349"/>
        <v/>
      </c>
      <c r="CN223" s="151"/>
      <c r="EF223" s="154" t="s">
        <v>47</v>
      </c>
      <c r="EG223" s="154" t="str">
        <f t="shared" ref="EG223" si="402">CONCATENATE(Q223,EF223,R223,EF223,B223)</f>
        <v>Bonus - indiquer NM si non vérifié 
Constat visuel
R</v>
      </c>
    </row>
    <row r="224" spans="1:138" s="220" customFormat="1" ht="54.75" customHeight="1" x14ac:dyDescent="0.25">
      <c r="A224" s="144"/>
      <c r="B224" s="144" t="s">
        <v>58</v>
      </c>
      <c r="C224" s="328" t="s">
        <v>411</v>
      </c>
      <c r="D224" s="187" t="s">
        <v>429</v>
      </c>
      <c r="E224" s="144" t="s">
        <v>70</v>
      </c>
      <c r="F224" s="137">
        <f>VLOOKUP(H224,Feuil1!A$1:B$5,2,0)</f>
        <v>0.2</v>
      </c>
      <c r="G224" s="144">
        <f>IF(H224="Information et Communication",1,IF(H224="Savoir-faire Savoir-être",2,IF(H224="Confort et hygiène",3,IF(H224="Qualité de la prestation",5,IF(H224="Développement Durable",4)))))</f>
        <v>5</v>
      </c>
      <c r="H224" s="291" t="s">
        <v>158</v>
      </c>
      <c r="I224" s="145" t="s">
        <v>229</v>
      </c>
      <c r="J224" s="146">
        <v>81</v>
      </c>
      <c r="K224" s="146">
        <f>IF(J224&lt;&gt;"",MAX(K$1:K223)+1,"")</f>
        <v>184</v>
      </c>
      <c r="L224" s="346" t="s">
        <v>433</v>
      </c>
      <c r="M224" s="347">
        <v>1</v>
      </c>
      <c r="N224" s="348" t="str">
        <f>IF('RESULTAT GLOBAL'!D$22="NON","Non Mesuré","OUI")</f>
        <v>OUI</v>
      </c>
      <c r="O224" s="349" t="str">
        <f>IF('RESULTAT GLOBAL'!D22="NON","Absence de bar","")</f>
        <v/>
      </c>
      <c r="P224" s="350" t="str">
        <f t="shared" si="391"/>
        <v/>
      </c>
      <c r="Q224" s="346" t="s">
        <v>434</v>
      </c>
      <c r="R224" s="346" t="s">
        <v>69</v>
      </c>
      <c r="S224" s="275"/>
      <c r="U224" s="221">
        <f>M224</f>
        <v>1</v>
      </c>
      <c r="V224" s="221">
        <f>IF(N224="OUI",1,IF(N224="NON",0,IF(N224="Non Mesuré","",0)))</f>
        <v>1</v>
      </c>
      <c r="W224" s="221">
        <f>IF(N224&lt;&gt;"Non Mesuré",U224*V224,"")</f>
        <v>1</v>
      </c>
      <c r="X224" s="221"/>
      <c r="Y224" s="221">
        <f>IF(N224="Non Mesuré",U224,0)</f>
        <v>0</v>
      </c>
      <c r="Z224" s="221"/>
      <c r="AA224" s="221">
        <f>U224-Y224</f>
        <v>1</v>
      </c>
      <c r="AB224" s="221"/>
      <c r="AC224" s="222"/>
      <c r="AD224" s="222"/>
      <c r="AE224" s="150" t="str">
        <f t="shared" si="365"/>
        <v/>
      </c>
      <c r="AF224" s="150"/>
      <c r="AG224" s="150" t="str">
        <f t="shared" si="366"/>
        <v/>
      </c>
      <c r="AH224" s="150"/>
      <c r="AI224" s="150" t="str">
        <f t="shared" si="367"/>
        <v/>
      </c>
      <c r="AJ224" s="224"/>
      <c r="AK224" s="225"/>
      <c r="AL224" s="223"/>
      <c r="AM224" s="150" t="str">
        <f t="shared" si="368"/>
        <v/>
      </c>
      <c r="AN224" s="150"/>
      <c r="AO224" s="150" t="str">
        <f t="shared" si="369"/>
        <v/>
      </c>
      <c r="AP224" s="150"/>
      <c r="AQ224" s="150" t="str">
        <f t="shared" si="370"/>
        <v/>
      </c>
      <c r="AR224" s="224"/>
      <c r="AS224" s="225"/>
      <c r="AT224" s="223"/>
      <c r="AU224" s="150" t="str">
        <f t="shared" si="350"/>
        <v/>
      </c>
      <c r="AV224" s="150"/>
      <c r="AW224" s="150" t="str">
        <f t="shared" si="351"/>
        <v/>
      </c>
      <c r="AX224" s="150"/>
      <c r="AY224" s="223" t="str">
        <f>IF(G224=3,AA224,"")</f>
        <v/>
      </c>
      <c r="AZ224" s="224"/>
      <c r="BA224" s="225"/>
      <c r="BB224" s="223"/>
      <c r="BC224" s="150" t="str">
        <f t="shared" si="352"/>
        <v/>
      </c>
      <c r="BD224" s="150"/>
      <c r="BE224" s="150" t="str">
        <f t="shared" si="353"/>
        <v/>
      </c>
      <c r="BF224" s="150"/>
      <c r="BG224" s="223" t="str">
        <f>IF(G224=4,AA224,"")</f>
        <v/>
      </c>
      <c r="BH224" s="224"/>
      <c r="BI224" s="225"/>
      <c r="BJ224" s="221"/>
      <c r="BK224" s="150">
        <f t="shared" si="354"/>
        <v>1</v>
      </c>
      <c r="BL224" s="150"/>
      <c r="BM224" s="150">
        <f t="shared" si="355"/>
        <v>0</v>
      </c>
      <c r="BN224" s="150"/>
      <c r="BO224" s="223">
        <f>IF(G224=5,AA224,"")</f>
        <v>1</v>
      </c>
      <c r="BP224" s="224"/>
      <c r="BQ224" s="225"/>
      <c r="BR224" s="221"/>
      <c r="BS224" s="223" t="str">
        <f t="shared" ref="BS224:BS256" si="403">IF(A224=31,W224,"")</f>
        <v/>
      </c>
      <c r="BT224" s="223"/>
      <c r="BU224" s="223" t="str">
        <f t="shared" ref="BU224:BU256" si="404">IF(A224=31,Y224,"")</f>
        <v/>
      </c>
      <c r="BV224" s="223"/>
      <c r="BW224" s="223" t="str">
        <f t="shared" ref="BW224:BW256" si="405">IF(A224=31,AA224,"")</f>
        <v/>
      </c>
      <c r="BX224" s="224"/>
      <c r="BY224" s="225"/>
      <c r="BZ224" s="226"/>
      <c r="CA224" s="223" t="str">
        <f t="shared" ref="CA224:CA256" si="406">IF(A224=32,W224,"")</f>
        <v/>
      </c>
      <c r="CB224" s="223"/>
      <c r="CC224" s="223" t="str">
        <f t="shared" ref="CC224:CC256" si="407">IF(A224=32,Y224,"")</f>
        <v/>
      </c>
      <c r="CD224" s="223"/>
      <c r="CE224" s="223" t="str">
        <f t="shared" ref="CE224:CE256" si="408">IF(A224=32,AA224,"")</f>
        <v/>
      </c>
      <c r="CF224" s="224"/>
      <c r="CI224" s="223" t="str">
        <f t="shared" ref="CI224:CI256" si="409">IF(A224=33,W224,"")</f>
        <v/>
      </c>
      <c r="CJ224" s="223"/>
      <c r="CK224" s="223" t="str">
        <f t="shared" ref="CK224:CK256" si="410">IF(A224=33,Y224,"")</f>
        <v/>
      </c>
      <c r="CL224" s="223"/>
      <c r="CM224" s="223" t="str">
        <f t="shared" ref="CM224:CM256" si="411">IF(A224=33,AA224,"")</f>
        <v/>
      </c>
      <c r="CN224" s="224"/>
      <c r="EG224" s="135" t="s">
        <v>47</v>
      </c>
      <c r="EH224" s="154" t="str">
        <f t="shared" ref="EH224:EH245" si="412">CONCATENATE(P224,EG224,Q224,EG224,B224)</f>
        <v xml:space="preserve">
NM si pas de carte. Prendre en compte également les ardoises, si elles remplacent les cartes (calligraphie, propres et non abîmées, non surchargées ni raturées). La carte donne envie de consommer.
NR</v>
      </c>
    </row>
    <row r="225" spans="1:138" s="211" customFormat="1" ht="18" customHeight="1" x14ac:dyDescent="0.25">
      <c r="A225" s="110"/>
      <c r="B225" s="110"/>
      <c r="C225" s="328" t="s">
        <v>411</v>
      </c>
      <c r="D225" s="187"/>
      <c r="E225" s="144" t="s">
        <v>70</v>
      </c>
      <c r="F225" s="137" t="e">
        <f>VLOOKUP(H225,Feuil1!A$1:B$5,2,0)</f>
        <v>#N/A</v>
      </c>
      <c r="G225" s="110"/>
      <c r="H225" s="136"/>
      <c r="I225" s="186"/>
      <c r="J225" s="157"/>
      <c r="K225" s="146" t="str">
        <f>IF(J225&lt;&gt;"",MAX(K$1:K224)+1,"")</f>
        <v/>
      </c>
      <c r="L225" s="187" t="s">
        <v>435</v>
      </c>
      <c r="M225" s="139"/>
      <c r="N225" s="283"/>
      <c r="O225" s="282"/>
      <c r="P225" s="329" t="str">
        <f t="shared" si="391"/>
        <v/>
      </c>
      <c r="Q225" s="188"/>
      <c r="R225" s="188"/>
      <c r="S225" s="274"/>
      <c r="U225" s="218"/>
      <c r="V225" s="218"/>
      <c r="W225" s="218"/>
      <c r="X225" s="218"/>
      <c r="Y225" s="218"/>
      <c r="Z225" s="218"/>
      <c r="AA225" s="218"/>
      <c r="AB225" s="218"/>
      <c r="AC225" s="214"/>
      <c r="AD225" s="214"/>
      <c r="AE225" s="150" t="str">
        <f t="shared" si="365"/>
        <v/>
      </c>
      <c r="AF225" s="150"/>
      <c r="AG225" s="150" t="str">
        <f t="shared" si="366"/>
        <v/>
      </c>
      <c r="AH225" s="150"/>
      <c r="AI225" s="150" t="str">
        <f t="shared" si="367"/>
        <v/>
      </c>
      <c r="AJ225" s="216"/>
      <c r="AK225" s="217"/>
      <c r="AL225" s="215"/>
      <c r="AM225" s="150" t="str">
        <f t="shared" si="368"/>
        <v/>
      </c>
      <c r="AN225" s="150"/>
      <c r="AO225" s="150" t="str">
        <f t="shared" si="369"/>
        <v/>
      </c>
      <c r="AP225" s="150"/>
      <c r="AQ225" s="150" t="str">
        <f t="shared" si="370"/>
        <v/>
      </c>
      <c r="AR225" s="216"/>
      <c r="AS225" s="217"/>
      <c r="AT225" s="215"/>
      <c r="AU225" s="150" t="str">
        <f t="shared" si="350"/>
        <v/>
      </c>
      <c r="AV225" s="150"/>
      <c r="AW225" s="150" t="str">
        <f t="shared" si="351"/>
        <v/>
      </c>
      <c r="AX225" s="150"/>
      <c r="AY225" s="215"/>
      <c r="AZ225" s="216"/>
      <c r="BA225" s="217"/>
      <c r="BB225" s="215"/>
      <c r="BC225" s="150" t="str">
        <f t="shared" si="352"/>
        <v/>
      </c>
      <c r="BD225" s="150"/>
      <c r="BE225" s="150" t="str">
        <f t="shared" si="353"/>
        <v/>
      </c>
      <c r="BF225" s="150"/>
      <c r="BG225" s="215"/>
      <c r="BH225" s="216"/>
      <c r="BI225" s="217"/>
      <c r="BJ225" s="218"/>
      <c r="BK225" s="150" t="str">
        <f t="shared" si="354"/>
        <v/>
      </c>
      <c r="BL225" s="150"/>
      <c r="BM225" s="150" t="str">
        <f t="shared" si="355"/>
        <v/>
      </c>
      <c r="BN225" s="150"/>
      <c r="BO225" s="215"/>
      <c r="BP225" s="216"/>
      <c r="BQ225" s="217"/>
      <c r="BR225" s="218"/>
      <c r="BS225" s="215" t="str">
        <f t="shared" si="403"/>
        <v/>
      </c>
      <c r="BT225" s="215"/>
      <c r="BU225" s="215" t="str">
        <f t="shared" si="404"/>
        <v/>
      </c>
      <c r="BV225" s="215"/>
      <c r="BW225" s="215" t="str">
        <f t="shared" si="405"/>
        <v/>
      </c>
      <c r="BX225" s="216"/>
      <c r="BY225" s="217"/>
      <c r="BZ225" s="219"/>
      <c r="CA225" s="215" t="str">
        <f t="shared" si="406"/>
        <v/>
      </c>
      <c r="CB225" s="215"/>
      <c r="CC225" s="215" t="str">
        <f t="shared" si="407"/>
        <v/>
      </c>
      <c r="CD225" s="215"/>
      <c r="CE225" s="215" t="str">
        <f t="shared" si="408"/>
        <v/>
      </c>
      <c r="CF225" s="216"/>
      <c r="CI225" s="215" t="str">
        <f t="shared" si="409"/>
        <v/>
      </c>
      <c r="CJ225" s="215"/>
      <c r="CK225" s="215" t="str">
        <f t="shared" si="410"/>
        <v/>
      </c>
      <c r="CL225" s="215"/>
      <c r="CM225" s="215" t="str">
        <f t="shared" si="411"/>
        <v/>
      </c>
      <c r="CN225" s="216"/>
      <c r="EG225" s="135" t="s">
        <v>47</v>
      </c>
      <c r="EH225" s="154" t="str">
        <f t="shared" si="412"/>
        <v xml:space="preserve">
</v>
      </c>
    </row>
    <row r="226" spans="1:138" s="220" customFormat="1" ht="30" customHeight="1" x14ac:dyDescent="0.25">
      <c r="A226" s="144"/>
      <c r="B226" s="144" t="s">
        <v>58</v>
      </c>
      <c r="C226" s="328" t="s">
        <v>411</v>
      </c>
      <c r="D226" s="187" t="s">
        <v>435</v>
      </c>
      <c r="E226" s="144" t="s">
        <v>70</v>
      </c>
      <c r="F226" s="137">
        <f>VLOOKUP(H226,Feuil1!A$1:B$5,2,0)</f>
        <v>0.35</v>
      </c>
      <c r="G226" s="144">
        <f t="shared" ref="G226:G235" si="413">IF(H226="Information et Communication",1,IF(H226="Savoir-faire Savoir-être",2,IF(H226="Confort et hygiène",3,IF(H226="Qualité de la prestation",5,IF(H226="Développement Durable",4)))))</f>
        <v>2</v>
      </c>
      <c r="H226" s="291" t="s">
        <v>114</v>
      </c>
      <c r="I226" s="145" t="s">
        <v>206</v>
      </c>
      <c r="J226" s="146">
        <v>17</v>
      </c>
      <c r="K226" s="146">
        <f>IF(J226&lt;&gt;"",MAX(K$1:K225)+1,"")</f>
        <v>185</v>
      </c>
      <c r="L226" s="339" t="s">
        <v>436</v>
      </c>
      <c r="M226" s="340">
        <v>3</v>
      </c>
      <c r="N226" s="341" t="str">
        <f>IF('RESULTAT GLOBAL'!D$22="NON","Non Mesuré","OUI")</f>
        <v>OUI</v>
      </c>
      <c r="O226" s="342" t="str">
        <f>IF('RESULTAT GLOBAL'!D22="NON","Absence de bar","")</f>
        <v/>
      </c>
      <c r="P226" s="343" t="str">
        <f t="shared" si="391"/>
        <v/>
      </c>
      <c r="Q226" s="339" t="s">
        <v>437</v>
      </c>
      <c r="R226" s="339" t="s">
        <v>69</v>
      </c>
      <c r="S226" s="275"/>
      <c r="U226" s="221">
        <f t="shared" ref="U226:U235" si="414">M226</f>
        <v>3</v>
      </c>
      <c r="V226" s="221">
        <f>IF(N226="OUI",1,IF(N226="NON",0,IF(N226="Non Mesuré","",0)))</f>
        <v>1</v>
      </c>
      <c r="W226" s="221">
        <f t="shared" ref="W226:W235" si="415">IF(N226&lt;&gt;"Non Mesuré",U226*V226,"")</f>
        <v>3</v>
      </c>
      <c r="X226" s="221"/>
      <c r="Y226" s="221">
        <f t="shared" ref="Y226:Y235" si="416">IF(N226="Non Mesuré",U226,0)</f>
        <v>0</v>
      </c>
      <c r="Z226" s="221"/>
      <c r="AA226" s="221">
        <f t="shared" ref="AA226:AA235" si="417">U226-Y226</f>
        <v>3</v>
      </c>
      <c r="AB226" s="221"/>
      <c r="AC226" s="222"/>
      <c r="AD226" s="222"/>
      <c r="AE226" s="150" t="str">
        <f t="shared" si="365"/>
        <v/>
      </c>
      <c r="AF226" s="150"/>
      <c r="AG226" s="150" t="str">
        <f t="shared" si="366"/>
        <v/>
      </c>
      <c r="AH226" s="150"/>
      <c r="AI226" s="150" t="str">
        <f t="shared" si="367"/>
        <v/>
      </c>
      <c r="AJ226" s="224"/>
      <c r="AK226" s="225"/>
      <c r="AL226" s="223"/>
      <c r="AM226" s="150">
        <f t="shared" si="368"/>
        <v>3</v>
      </c>
      <c r="AN226" s="150"/>
      <c r="AO226" s="150">
        <f t="shared" si="369"/>
        <v>0</v>
      </c>
      <c r="AP226" s="150"/>
      <c r="AQ226" s="150">
        <f t="shared" si="370"/>
        <v>3</v>
      </c>
      <c r="AR226" s="224"/>
      <c r="AS226" s="225"/>
      <c r="AT226" s="223"/>
      <c r="AU226" s="150" t="str">
        <f t="shared" si="350"/>
        <v/>
      </c>
      <c r="AV226" s="150"/>
      <c r="AW226" s="150" t="str">
        <f t="shared" si="351"/>
        <v/>
      </c>
      <c r="AX226" s="150"/>
      <c r="AY226" s="223" t="str">
        <f t="shared" ref="AY226:AY236" si="418">IF(G226=3,AA226,"")</f>
        <v/>
      </c>
      <c r="AZ226" s="224"/>
      <c r="BA226" s="225"/>
      <c r="BB226" s="223"/>
      <c r="BC226" s="150" t="str">
        <f t="shared" si="352"/>
        <v/>
      </c>
      <c r="BD226" s="150"/>
      <c r="BE226" s="150" t="str">
        <f t="shared" si="353"/>
        <v/>
      </c>
      <c r="BF226" s="150"/>
      <c r="BG226" s="223" t="str">
        <f t="shared" ref="BG226:BG236" si="419">IF(G226=4,AA226,"")</f>
        <v/>
      </c>
      <c r="BH226" s="224"/>
      <c r="BI226" s="225"/>
      <c r="BJ226" s="221"/>
      <c r="BK226" s="150" t="str">
        <f t="shared" si="354"/>
        <v/>
      </c>
      <c r="BL226" s="150"/>
      <c r="BM226" s="150" t="str">
        <f t="shared" si="355"/>
        <v/>
      </c>
      <c r="BN226" s="150"/>
      <c r="BO226" s="223" t="str">
        <f t="shared" ref="BO226:BO236" si="420">IF(G226=5,AA226,"")</f>
        <v/>
      </c>
      <c r="BP226" s="224"/>
      <c r="BQ226" s="225"/>
      <c r="BR226" s="221"/>
      <c r="BS226" s="223" t="str">
        <f t="shared" si="403"/>
        <v/>
      </c>
      <c r="BT226" s="223"/>
      <c r="BU226" s="223" t="str">
        <f t="shared" si="404"/>
        <v/>
      </c>
      <c r="BV226" s="223"/>
      <c r="BW226" s="223" t="str">
        <f t="shared" si="405"/>
        <v/>
      </c>
      <c r="BX226" s="224"/>
      <c r="BY226" s="225"/>
      <c r="BZ226" s="226"/>
      <c r="CA226" s="223" t="str">
        <f t="shared" si="406"/>
        <v/>
      </c>
      <c r="CB226" s="223"/>
      <c r="CC226" s="223" t="str">
        <f t="shared" si="407"/>
        <v/>
      </c>
      <c r="CD226" s="223"/>
      <c r="CE226" s="223" t="str">
        <f t="shared" si="408"/>
        <v/>
      </c>
      <c r="CF226" s="224"/>
      <c r="CI226" s="223" t="str">
        <f t="shared" si="409"/>
        <v/>
      </c>
      <c r="CJ226" s="223"/>
      <c r="CK226" s="223" t="str">
        <f t="shared" si="410"/>
        <v/>
      </c>
      <c r="CL226" s="223"/>
      <c r="CM226" s="223" t="str">
        <f t="shared" si="411"/>
        <v/>
      </c>
      <c r="CN226" s="224"/>
      <c r="EG226" s="135" t="s">
        <v>47</v>
      </c>
      <c r="EH226" s="154" t="str">
        <f t="shared" si="412"/>
        <v xml:space="preserve">
NM si absence de personnel de bar.
NR</v>
      </c>
    </row>
    <row r="227" spans="1:138" s="220" customFormat="1" ht="30.75" customHeight="1" x14ac:dyDescent="0.25">
      <c r="A227" s="144"/>
      <c r="B227" s="144" t="s">
        <v>58</v>
      </c>
      <c r="C227" s="328" t="s">
        <v>411</v>
      </c>
      <c r="D227" s="187" t="s">
        <v>435</v>
      </c>
      <c r="E227" s="144" t="s">
        <v>70</v>
      </c>
      <c r="F227" s="137">
        <f>VLOOKUP(H227,Feuil1!A$1:B$5,2,0)</f>
        <v>0.35</v>
      </c>
      <c r="G227" s="144">
        <f t="shared" si="413"/>
        <v>2</v>
      </c>
      <c r="H227" s="291" t="s">
        <v>114</v>
      </c>
      <c r="I227" s="145" t="s">
        <v>206</v>
      </c>
      <c r="J227" s="146">
        <v>17</v>
      </c>
      <c r="K227" s="146">
        <f>IF(J227&lt;&gt;"",MAX(K$1:K226)+1,"")</f>
        <v>186</v>
      </c>
      <c r="L227" s="295" t="s">
        <v>438</v>
      </c>
      <c r="M227" s="344">
        <v>3</v>
      </c>
      <c r="N227" s="297" t="str">
        <f>IF('RESULTAT GLOBAL'!D$22="NON","Non Mesuré","Très Satisfaisant")</f>
        <v>Très Satisfaisant</v>
      </c>
      <c r="O227" s="298" t="str">
        <f>IF('RESULTAT GLOBAL'!D22="NON","Absence de bar","")</f>
        <v/>
      </c>
      <c r="P227" s="345" t="str">
        <f t="shared" si="391"/>
        <v/>
      </c>
      <c r="Q227" s="295" t="s">
        <v>439</v>
      </c>
      <c r="R227" s="295" t="s">
        <v>69</v>
      </c>
      <c r="S227" s="275"/>
      <c r="U227" s="221">
        <f t="shared" si="414"/>
        <v>3</v>
      </c>
      <c r="V227" s="221">
        <f>IF(N227="Très Satisfaisant",1,IF(N227="Satisfaisant",0.75,IF(N227="Insatisfaisant",0.25,IF(N227="Très Insatisfaisant",0,IF(N227="Non Mesuré","",0)))))</f>
        <v>1</v>
      </c>
      <c r="W227" s="221">
        <f t="shared" si="415"/>
        <v>3</v>
      </c>
      <c r="X227" s="221"/>
      <c r="Y227" s="221">
        <f t="shared" si="416"/>
        <v>0</v>
      </c>
      <c r="Z227" s="221"/>
      <c r="AA227" s="221">
        <f t="shared" si="417"/>
        <v>3</v>
      </c>
      <c r="AB227" s="221"/>
      <c r="AC227" s="222"/>
      <c r="AD227" s="222"/>
      <c r="AE227" s="150" t="str">
        <f t="shared" si="365"/>
        <v/>
      </c>
      <c r="AF227" s="150"/>
      <c r="AG227" s="150" t="str">
        <f t="shared" si="366"/>
        <v/>
      </c>
      <c r="AH227" s="150"/>
      <c r="AI227" s="150" t="str">
        <f t="shared" si="367"/>
        <v/>
      </c>
      <c r="AJ227" s="224"/>
      <c r="AK227" s="225"/>
      <c r="AL227" s="223"/>
      <c r="AM227" s="150">
        <f t="shared" si="368"/>
        <v>3</v>
      </c>
      <c r="AN227" s="150"/>
      <c r="AO227" s="150">
        <f t="shared" si="369"/>
        <v>0</v>
      </c>
      <c r="AP227" s="150"/>
      <c r="AQ227" s="150">
        <f t="shared" si="370"/>
        <v>3</v>
      </c>
      <c r="AR227" s="224"/>
      <c r="AS227" s="225"/>
      <c r="AT227" s="223"/>
      <c r="AU227" s="150" t="str">
        <f t="shared" si="350"/>
        <v/>
      </c>
      <c r="AV227" s="150"/>
      <c r="AW227" s="150" t="str">
        <f t="shared" si="351"/>
        <v/>
      </c>
      <c r="AX227" s="150"/>
      <c r="AY227" s="223" t="str">
        <f t="shared" si="418"/>
        <v/>
      </c>
      <c r="AZ227" s="224"/>
      <c r="BA227" s="225"/>
      <c r="BB227" s="223"/>
      <c r="BC227" s="150" t="str">
        <f t="shared" si="352"/>
        <v/>
      </c>
      <c r="BD227" s="150"/>
      <c r="BE227" s="150" t="str">
        <f t="shared" si="353"/>
        <v/>
      </c>
      <c r="BF227" s="150"/>
      <c r="BG227" s="223" t="str">
        <f t="shared" si="419"/>
        <v/>
      </c>
      <c r="BH227" s="224"/>
      <c r="BI227" s="225"/>
      <c r="BJ227" s="221"/>
      <c r="BK227" s="150" t="str">
        <f t="shared" si="354"/>
        <v/>
      </c>
      <c r="BL227" s="150"/>
      <c r="BM227" s="150" t="str">
        <f t="shared" si="355"/>
        <v/>
      </c>
      <c r="BN227" s="150"/>
      <c r="BO227" s="223" t="str">
        <f t="shared" si="420"/>
        <v/>
      </c>
      <c r="BP227" s="224"/>
      <c r="BQ227" s="225"/>
      <c r="BR227" s="221"/>
      <c r="BS227" s="223" t="str">
        <f t="shared" si="403"/>
        <v/>
      </c>
      <c r="BT227" s="223"/>
      <c r="BU227" s="223" t="str">
        <f t="shared" si="404"/>
        <v/>
      </c>
      <c r="BV227" s="223"/>
      <c r="BW227" s="223" t="str">
        <f t="shared" si="405"/>
        <v/>
      </c>
      <c r="BX227" s="224"/>
      <c r="BY227" s="225"/>
      <c r="BZ227" s="226"/>
      <c r="CA227" s="223" t="str">
        <f t="shared" si="406"/>
        <v/>
      </c>
      <c r="CB227" s="223"/>
      <c r="CC227" s="223" t="str">
        <f t="shared" si="407"/>
        <v/>
      </c>
      <c r="CD227" s="223"/>
      <c r="CE227" s="223" t="str">
        <f t="shared" si="408"/>
        <v/>
      </c>
      <c r="CF227" s="224"/>
      <c r="CI227" s="223" t="str">
        <f t="shared" si="409"/>
        <v/>
      </c>
      <c r="CJ227" s="223"/>
      <c r="CK227" s="223" t="str">
        <f t="shared" si="410"/>
        <v/>
      </c>
      <c r="CL227" s="223"/>
      <c r="CM227" s="223" t="str">
        <f t="shared" si="411"/>
        <v/>
      </c>
      <c r="CN227" s="224"/>
      <c r="EG227" s="135" t="s">
        <v>47</v>
      </c>
      <c r="EH227" s="154" t="str">
        <f t="shared" si="412"/>
        <v xml:space="preserve">
Comportement souriant, ton aimable, etc.
NR</v>
      </c>
    </row>
    <row r="228" spans="1:138" s="220" customFormat="1" ht="46.5" customHeight="1" x14ac:dyDescent="0.25">
      <c r="A228" s="144"/>
      <c r="B228" s="144" t="s">
        <v>58</v>
      </c>
      <c r="C228" s="328" t="s">
        <v>411</v>
      </c>
      <c r="D228" s="187" t="s">
        <v>435</v>
      </c>
      <c r="E228" s="144" t="s">
        <v>70</v>
      </c>
      <c r="F228" s="137">
        <f>VLOOKUP(H228,Feuil1!A$1:B$5,2,0)</f>
        <v>0.35</v>
      </c>
      <c r="G228" s="144">
        <f t="shared" si="413"/>
        <v>2</v>
      </c>
      <c r="H228" s="291" t="s">
        <v>114</v>
      </c>
      <c r="I228" s="145" t="s">
        <v>320</v>
      </c>
      <c r="J228" s="146">
        <v>70</v>
      </c>
      <c r="K228" s="146">
        <f>IF(J228&lt;&gt;"",MAX(K$1:K227)+1,"")</f>
        <v>187</v>
      </c>
      <c r="L228" s="295" t="s">
        <v>440</v>
      </c>
      <c r="M228" s="344">
        <v>3</v>
      </c>
      <c r="N228" s="297" t="str">
        <f>IF('RESULTAT GLOBAL'!D$22="NON","Non Mesuré","OUI")</f>
        <v>OUI</v>
      </c>
      <c r="O228" s="298" t="str">
        <f>IF('RESULTAT GLOBAL'!D22="NON","Absence de bar","")</f>
        <v/>
      </c>
      <c r="P228" s="345" t="str">
        <f t="shared" si="391"/>
        <v/>
      </c>
      <c r="Q228" s="295" t="s">
        <v>441</v>
      </c>
      <c r="R228" s="295" t="s">
        <v>69</v>
      </c>
      <c r="S228" s="275"/>
      <c r="U228" s="221">
        <f t="shared" si="414"/>
        <v>3</v>
      </c>
      <c r="V228" s="221">
        <f>IF(N228="OUI",1,IF(N228="NON",0,IF(N228="Non Mesuré","",0)))</f>
        <v>1</v>
      </c>
      <c r="W228" s="221">
        <f t="shared" si="415"/>
        <v>3</v>
      </c>
      <c r="X228" s="221"/>
      <c r="Y228" s="221">
        <f t="shared" si="416"/>
        <v>0</v>
      </c>
      <c r="Z228" s="221"/>
      <c r="AA228" s="221">
        <f t="shared" si="417"/>
        <v>3</v>
      </c>
      <c r="AB228" s="221"/>
      <c r="AC228" s="222"/>
      <c r="AD228" s="222"/>
      <c r="AE228" s="150" t="str">
        <f t="shared" si="365"/>
        <v/>
      </c>
      <c r="AF228" s="150"/>
      <c r="AG228" s="150" t="str">
        <f t="shared" si="366"/>
        <v/>
      </c>
      <c r="AH228" s="150"/>
      <c r="AI228" s="150" t="str">
        <f t="shared" si="367"/>
        <v/>
      </c>
      <c r="AJ228" s="224"/>
      <c r="AK228" s="225"/>
      <c r="AL228" s="223"/>
      <c r="AM228" s="150">
        <f t="shared" si="368"/>
        <v>3</v>
      </c>
      <c r="AN228" s="150"/>
      <c r="AO228" s="150">
        <f t="shared" si="369"/>
        <v>0</v>
      </c>
      <c r="AP228" s="150"/>
      <c r="AQ228" s="150">
        <f t="shared" si="370"/>
        <v>3</v>
      </c>
      <c r="AR228" s="224"/>
      <c r="AS228" s="225"/>
      <c r="AT228" s="223"/>
      <c r="AU228" s="150" t="str">
        <f t="shared" si="350"/>
        <v/>
      </c>
      <c r="AV228" s="150"/>
      <c r="AW228" s="150" t="str">
        <f t="shared" si="351"/>
        <v/>
      </c>
      <c r="AX228" s="150"/>
      <c r="AY228" s="223" t="str">
        <f t="shared" si="418"/>
        <v/>
      </c>
      <c r="AZ228" s="224"/>
      <c r="BA228" s="225"/>
      <c r="BB228" s="223"/>
      <c r="BC228" s="150" t="str">
        <f t="shared" si="352"/>
        <v/>
      </c>
      <c r="BD228" s="150"/>
      <c r="BE228" s="150" t="str">
        <f t="shared" si="353"/>
        <v/>
      </c>
      <c r="BF228" s="150"/>
      <c r="BG228" s="223" t="str">
        <f t="shared" si="419"/>
        <v/>
      </c>
      <c r="BH228" s="224"/>
      <c r="BI228" s="225"/>
      <c r="BJ228" s="221"/>
      <c r="BK228" s="150" t="str">
        <f t="shared" si="354"/>
        <v/>
      </c>
      <c r="BL228" s="150"/>
      <c r="BM228" s="150" t="str">
        <f t="shared" si="355"/>
        <v/>
      </c>
      <c r="BN228" s="150"/>
      <c r="BO228" s="223" t="str">
        <f t="shared" si="420"/>
        <v/>
      </c>
      <c r="BP228" s="224"/>
      <c r="BQ228" s="225"/>
      <c r="BR228" s="221"/>
      <c r="BS228" s="223" t="str">
        <f t="shared" si="403"/>
        <v/>
      </c>
      <c r="BT228" s="223"/>
      <c r="BU228" s="223" t="str">
        <f t="shared" si="404"/>
        <v/>
      </c>
      <c r="BV228" s="223"/>
      <c r="BW228" s="223" t="str">
        <f t="shared" si="405"/>
        <v/>
      </c>
      <c r="BX228" s="224"/>
      <c r="BY228" s="225"/>
      <c r="BZ228" s="226"/>
      <c r="CA228" s="223" t="str">
        <f t="shared" si="406"/>
        <v/>
      </c>
      <c r="CB228" s="223"/>
      <c r="CC228" s="223" t="str">
        <f t="shared" si="407"/>
        <v/>
      </c>
      <c r="CD228" s="223"/>
      <c r="CE228" s="223" t="str">
        <f t="shared" si="408"/>
        <v/>
      </c>
      <c r="CF228" s="224"/>
      <c r="CI228" s="223" t="str">
        <f t="shared" si="409"/>
        <v/>
      </c>
      <c r="CJ228" s="223"/>
      <c r="CK228" s="223" t="str">
        <f t="shared" si="410"/>
        <v/>
      </c>
      <c r="CL228" s="223"/>
      <c r="CM228" s="223" t="str">
        <f t="shared" si="411"/>
        <v/>
      </c>
      <c r="CN228" s="224"/>
      <c r="EG228" s="135" t="s">
        <v>47</v>
      </c>
      <c r="EH228" s="154" t="str">
        <f t="shared" si="412"/>
        <v xml:space="preserve">
Le temps d'attente pour être servi ne dépasse pas 5 minutes ou le barman fait signe au client qu'il l'a vu et qu'il arrive dès qu'il est disponible.
NR</v>
      </c>
    </row>
    <row r="229" spans="1:138" s="220" customFormat="1" ht="21" customHeight="1" x14ac:dyDescent="0.25">
      <c r="A229" s="144">
        <v>33</v>
      </c>
      <c r="B229" s="144" t="s">
        <v>58</v>
      </c>
      <c r="C229" s="328" t="s">
        <v>411</v>
      </c>
      <c r="D229" s="187" t="s">
        <v>435</v>
      </c>
      <c r="E229" s="144" t="s">
        <v>70</v>
      </c>
      <c r="F229" s="137">
        <f>VLOOKUP(H229,Feuil1!A$1:B$5,2,0)</f>
        <v>0.25</v>
      </c>
      <c r="G229" s="144">
        <f t="shared" si="413"/>
        <v>3</v>
      </c>
      <c r="H229" s="292" t="s">
        <v>163</v>
      </c>
      <c r="I229" s="145" t="s">
        <v>317</v>
      </c>
      <c r="J229" s="146">
        <v>41</v>
      </c>
      <c r="K229" s="146">
        <f>IF(J229&lt;&gt;"",MAX(K$1:K228)+1,"")</f>
        <v>188</v>
      </c>
      <c r="L229" s="295" t="s">
        <v>318</v>
      </c>
      <c r="M229" s="344">
        <v>1</v>
      </c>
      <c r="N229" s="297" t="str">
        <f>IF('RESULTAT GLOBAL'!D$22="NON","Non Mesuré","OUI")</f>
        <v>OUI</v>
      </c>
      <c r="O229" s="298" t="str">
        <f>IF('RESULTAT GLOBAL'!D22="NON","Absence de bar","")</f>
        <v/>
      </c>
      <c r="P229" s="345" t="str">
        <f t="shared" si="391"/>
        <v/>
      </c>
      <c r="Q229" s="295"/>
      <c r="R229" s="295" t="s">
        <v>69</v>
      </c>
      <c r="S229" s="275"/>
      <c r="U229" s="221">
        <f t="shared" si="414"/>
        <v>1</v>
      </c>
      <c r="V229" s="221">
        <f>IF(N229="OUI",1,IF(N229="NON",0,IF(N229="Non Mesuré","",0)))</f>
        <v>1</v>
      </c>
      <c r="W229" s="221">
        <f t="shared" si="415"/>
        <v>1</v>
      </c>
      <c r="X229" s="221"/>
      <c r="Y229" s="221">
        <f t="shared" si="416"/>
        <v>0</v>
      </c>
      <c r="Z229" s="221"/>
      <c r="AA229" s="221">
        <f t="shared" si="417"/>
        <v>1</v>
      </c>
      <c r="AB229" s="221"/>
      <c r="AC229" s="222"/>
      <c r="AD229" s="222"/>
      <c r="AE229" s="150" t="str">
        <f t="shared" si="365"/>
        <v/>
      </c>
      <c r="AF229" s="150"/>
      <c r="AG229" s="150" t="str">
        <f t="shared" si="366"/>
        <v/>
      </c>
      <c r="AH229" s="150"/>
      <c r="AI229" s="150" t="str">
        <f t="shared" si="367"/>
        <v/>
      </c>
      <c r="AJ229" s="224"/>
      <c r="AK229" s="225"/>
      <c r="AL229" s="223"/>
      <c r="AM229" s="150" t="str">
        <f t="shared" si="368"/>
        <v/>
      </c>
      <c r="AN229" s="150"/>
      <c r="AO229" s="150" t="str">
        <f t="shared" si="369"/>
        <v/>
      </c>
      <c r="AP229" s="150"/>
      <c r="AQ229" s="150" t="str">
        <f t="shared" si="370"/>
        <v/>
      </c>
      <c r="AR229" s="224"/>
      <c r="AS229" s="225"/>
      <c r="AT229" s="223"/>
      <c r="AU229" s="150">
        <f t="shared" si="350"/>
        <v>1</v>
      </c>
      <c r="AV229" s="150"/>
      <c r="AW229" s="150">
        <f t="shared" si="351"/>
        <v>0</v>
      </c>
      <c r="AX229" s="150"/>
      <c r="AY229" s="223">
        <f t="shared" si="418"/>
        <v>1</v>
      </c>
      <c r="AZ229" s="224"/>
      <c r="BA229" s="225"/>
      <c r="BB229" s="223"/>
      <c r="BC229" s="150" t="str">
        <f t="shared" si="352"/>
        <v/>
      </c>
      <c r="BD229" s="150"/>
      <c r="BE229" s="150" t="str">
        <f t="shared" si="353"/>
        <v/>
      </c>
      <c r="BF229" s="150"/>
      <c r="BG229" s="223" t="str">
        <f t="shared" si="419"/>
        <v/>
      </c>
      <c r="BH229" s="224"/>
      <c r="BI229" s="225"/>
      <c r="BJ229" s="221"/>
      <c r="BK229" s="150" t="str">
        <f t="shared" si="354"/>
        <v/>
      </c>
      <c r="BL229" s="150"/>
      <c r="BM229" s="150" t="str">
        <f t="shared" si="355"/>
        <v/>
      </c>
      <c r="BN229" s="150"/>
      <c r="BO229" s="223" t="str">
        <f t="shared" si="420"/>
        <v/>
      </c>
      <c r="BP229" s="224"/>
      <c r="BQ229" s="225"/>
      <c r="BR229" s="221"/>
      <c r="BS229" s="223" t="str">
        <f t="shared" si="403"/>
        <v/>
      </c>
      <c r="BT229" s="223"/>
      <c r="BU229" s="223" t="str">
        <f t="shared" si="404"/>
        <v/>
      </c>
      <c r="BV229" s="223"/>
      <c r="BW229" s="223" t="str">
        <f t="shared" si="405"/>
        <v/>
      </c>
      <c r="BX229" s="224"/>
      <c r="BY229" s="225"/>
      <c r="BZ229" s="226"/>
      <c r="CA229" s="223" t="str">
        <f t="shared" si="406"/>
        <v/>
      </c>
      <c r="CB229" s="223"/>
      <c r="CC229" s="223" t="str">
        <f t="shared" si="407"/>
        <v/>
      </c>
      <c r="CD229" s="223"/>
      <c r="CE229" s="223" t="str">
        <f t="shared" si="408"/>
        <v/>
      </c>
      <c r="CF229" s="224"/>
      <c r="CI229" s="223">
        <f t="shared" si="409"/>
        <v>1</v>
      </c>
      <c r="CJ229" s="223"/>
      <c r="CK229" s="223">
        <f t="shared" si="410"/>
        <v>0</v>
      </c>
      <c r="CL229" s="223"/>
      <c r="CM229" s="223">
        <f t="shared" si="411"/>
        <v>1</v>
      </c>
      <c r="CN229" s="224"/>
      <c r="EG229" s="135" t="s">
        <v>47</v>
      </c>
      <c r="EH229" s="154" t="str">
        <f t="shared" si="412"/>
        <v xml:space="preserve">
NR</v>
      </c>
    </row>
    <row r="230" spans="1:138" s="220" customFormat="1" ht="21" customHeight="1" x14ac:dyDescent="0.25">
      <c r="A230" s="190">
        <v>31</v>
      </c>
      <c r="B230" s="144" t="s">
        <v>58</v>
      </c>
      <c r="C230" s="328" t="s">
        <v>411</v>
      </c>
      <c r="D230" s="187" t="s">
        <v>435</v>
      </c>
      <c r="E230" s="144" t="s">
        <v>70</v>
      </c>
      <c r="F230" s="137">
        <f>VLOOKUP(H230,Feuil1!A$1:B$5,2,0)</f>
        <v>0.25</v>
      </c>
      <c r="G230" s="144">
        <f t="shared" si="413"/>
        <v>3</v>
      </c>
      <c r="H230" s="292" t="s">
        <v>163</v>
      </c>
      <c r="I230" s="145" t="s">
        <v>317</v>
      </c>
      <c r="J230" s="146">
        <v>41</v>
      </c>
      <c r="K230" s="146">
        <f>IF(J230&lt;&gt;"",MAX(K$1:K229)+1,"")</f>
        <v>189</v>
      </c>
      <c r="L230" s="295" t="s">
        <v>442</v>
      </c>
      <c r="M230" s="344">
        <v>3</v>
      </c>
      <c r="N230" s="297" t="str">
        <f>IF('RESULTAT GLOBAL'!D$22="NON","Non Mesuré","Très Satisfaisant")</f>
        <v>Très Satisfaisant</v>
      </c>
      <c r="O230" s="298" t="str">
        <f>IF('RESULTAT GLOBAL'!D22="NON","Absence de bar","")</f>
        <v/>
      </c>
      <c r="P230" s="345" t="str">
        <f t="shared" si="391"/>
        <v/>
      </c>
      <c r="Q230" s="295"/>
      <c r="R230" s="295" t="s">
        <v>69</v>
      </c>
      <c r="S230" s="275"/>
      <c r="U230" s="221">
        <f t="shared" si="414"/>
        <v>3</v>
      </c>
      <c r="V230" s="221">
        <f>IF(N230="Très Satisfaisant",1,IF(N230="Satisfaisant",0.75,IF(N230="Insatisfaisant",0.25,IF(N230="Très Insatisfaisant",0,IF(N230="Non Mesuré","",0)))))</f>
        <v>1</v>
      </c>
      <c r="W230" s="221">
        <f t="shared" si="415"/>
        <v>3</v>
      </c>
      <c r="X230" s="221"/>
      <c r="Y230" s="221">
        <f t="shared" si="416"/>
        <v>0</v>
      </c>
      <c r="Z230" s="221"/>
      <c r="AA230" s="221">
        <f t="shared" si="417"/>
        <v>3</v>
      </c>
      <c r="AB230" s="221"/>
      <c r="AC230" s="222"/>
      <c r="AD230" s="222"/>
      <c r="AE230" s="150" t="str">
        <f t="shared" si="365"/>
        <v/>
      </c>
      <c r="AF230" s="150"/>
      <c r="AG230" s="150" t="str">
        <f t="shared" si="366"/>
        <v/>
      </c>
      <c r="AH230" s="150"/>
      <c r="AI230" s="150" t="str">
        <f t="shared" si="367"/>
        <v/>
      </c>
      <c r="AJ230" s="224"/>
      <c r="AK230" s="225"/>
      <c r="AL230" s="223"/>
      <c r="AM230" s="150" t="str">
        <f t="shared" si="368"/>
        <v/>
      </c>
      <c r="AN230" s="150"/>
      <c r="AO230" s="150" t="str">
        <f t="shared" si="369"/>
        <v/>
      </c>
      <c r="AP230" s="150"/>
      <c r="AQ230" s="150" t="str">
        <f t="shared" si="370"/>
        <v/>
      </c>
      <c r="AR230" s="224"/>
      <c r="AS230" s="225"/>
      <c r="AT230" s="223"/>
      <c r="AU230" s="150">
        <f t="shared" si="350"/>
        <v>3</v>
      </c>
      <c r="AV230" s="150"/>
      <c r="AW230" s="150">
        <f t="shared" si="351"/>
        <v>0</v>
      </c>
      <c r="AX230" s="150"/>
      <c r="AY230" s="223">
        <f t="shared" si="418"/>
        <v>3</v>
      </c>
      <c r="AZ230" s="224"/>
      <c r="BA230" s="225"/>
      <c r="BB230" s="223"/>
      <c r="BC230" s="150" t="str">
        <f t="shared" si="352"/>
        <v/>
      </c>
      <c r="BD230" s="150"/>
      <c r="BE230" s="150" t="str">
        <f t="shared" si="353"/>
        <v/>
      </c>
      <c r="BF230" s="150"/>
      <c r="BG230" s="223" t="str">
        <f t="shared" si="419"/>
        <v/>
      </c>
      <c r="BH230" s="224"/>
      <c r="BI230" s="225"/>
      <c r="BJ230" s="221"/>
      <c r="BK230" s="150" t="str">
        <f t="shared" si="354"/>
        <v/>
      </c>
      <c r="BL230" s="150"/>
      <c r="BM230" s="150" t="str">
        <f t="shared" si="355"/>
        <v/>
      </c>
      <c r="BN230" s="150"/>
      <c r="BO230" s="223" t="str">
        <f t="shared" si="420"/>
        <v/>
      </c>
      <c r="BP230" s="224"/>
      <c r="BQ230" s="225"/>
      <c r="BR230" s="221"/>
      <c r="BS230" s="223">
        <f t="shared" si="403"/>
        <v>3</v>
      </c>
      <c r="BT230" s="223"/>
      <c r="BU230" s="223">
        <f t="shared" si="404"/>
        <v>0</v>
      </c>
      <c r="BV230" s="223"/>
      <c r="BW230" s="223">
        <f t="shared" si="405"/>
        <v>3</v>
      </c>
      <c r="BX230" s="224"/>
      <c r="BY230" s="225"/>
      <c r="BZ230" s="226"/>
      <c r="CA230" s="223" t="str">
        <f t="shared" si="406"/>
        <v/>
      </c>
      <c r="CB230" s="223"/>
      <c r="CC230" s="223" t="str">
        <f t="shared" si="407"/>
        <v/>
      </c>
      <c r="CD230" s="223"/>
      <c r="CE230" s="223" t="str">
        <f t="shared" si="408"/>
        <v/>
      </c>
      <c r="CF230" s="224"/>
      <c r="CI230" s="223" t="str">
        <f t="shared" si="409"/>
        <v/>
      </c>
      <c r="CJ230" s="223"/>
      <c r="CK230" s="223" t="str">
        <f t="shared" si="410"/>
        <v/>
      </c>
      <c r="CL230" s="223"/>
      <c r="CM230" s="223" t="str">
        <f t="shared" si="411"/>
        <v/>
      </c>
      <c r="CN230" s="224"/>
      <c r="EG230" s="135" t="s">
        <v>47</v>
      </c>
      <c r="EH230" s="154" t="str">
        <f t="shared" si="412"/>
        <v xml:space="preserve">
NR</v>
      </c>
    </row>
    <row r="231" spans="1:138" s="220" customFormat="1" ht="21" customHeight="1" x14ac:dyDescent="0.25">
      <c r="A231" s="144">
        <v>32</v>
      </c>
      <c r="B231" s="144" t="s">
        <v>66</v>
      </c>
      <c r="C231" s="328" t="s">
        <v>411</v>
      </c>
      <c r="D231" s="187" t="s">
        <v>435</v>
      </c>
      <c r="E231" s="144" t="s">
        <v>70</v>
      </c>
      <c r="F231" s="137">
        <f>VLOOKUP(H231,Feuil1!A$1:B$5,2,0)</f>
        <v>0.25</v>
      </c>
      <c r="G231" s="144">
        <f t="shared" si="413"/>
        <v>3</v>
      </c>
      <c r="H231" s="292" t="s">
        <v>163</v>
      </c>
      <c r="I231" s="145" t="s">
        <v>317</v>
      </c>
      <c r="J231" s="146">
        <v>41</v>
      </c>
      <c r="K231" s="146">
        <f>IF(J231&lt;&gt;"",MAX(K$1:K230)+1,"")</f>
        <v>190</v>
      </c>
      <c r="L231" s="295" t="s">
        <v>443</v>
      </c>
      <c r="M231" s="344">
        <v>3</v>
      </c>
      <c r="N231" s="297" t="str">
        <f>IF('RESULTAT GLOBAL'!D$22="NON","Non Mesuré","Très Satisfaisant")</f>
        <v>Très Satisfaisant</v>
      </c>
      <c r="O231" s="298" t="str">
        <f>IF('RESULTAT GLOBAL'!D22="NON","Absence de bar","")</f>
        <v/>
      </c>
      <c r="P231" s="345" t="str">
        <f t="shared" si="391"/>
        <v/>
      </c>
      <c r="Q231" s="295"/>
      <c r="R231" s="295" t="s">
        <v>69</v>
      </c>
      <c r="S231" s="275"/>
      <c r="U231" s="221">
        <f t="shared" si="414"/>
        <v>3</v>
      </c>
      <c r="V231" s="221">
        <f>IF(N231="Très Satisfaisant",1,IF(N231="Satisfaisant",0.75,IF(N231="Insatisfaisant",0.25,IF(N231="Très Insatisfaisant",0,IF(N231="Non Mesuré","",0)))))</f>
        <v>1</v>
      </c>
      <c r="W231" s="221">
        <f t="shared" si="415"/>
        <v>3</v>
      </c>
      <c r="X231" s="221"/>
      <c r="Y231" s="221">
        <f t="shared" si="416"/>
        <v>0</v>
      </c>
      <c r="Z231" s="221"/>
      <c r="AA231" s="221">
        <f t="shared" si="417"/>
        <v>3</v>
      </c>
      <c r="AB231" s="221"/>
      <c r="AC231" s="222"/>
      <c r="AD231" s="222"/>
      <c r="AE231" s="150" t="str">
        <f t="shared" si="365"/>
        <v/>
      </c>
      <c r="AF231" s="150"/>
      <c r="AG231" s="150" t="str">
        <f t="shared" si="366"/>
        <v/>
      </c>
      <c r="AH231" s="150"/>
      <c r="AI231" s="150" t="str">
        <f t="shared" si="367"/>
        <v/>
      </c>
      <c r="AJ231" s="224"/>
      <c r="AK231" s="225"/>
      <c r="AL231" s="223"/>
      <c r="AM231" s="150" t="str">
        <f t="shared" si="368"/>
        <v/>
      </c>
      <c r="AN231" s="150"/>
      <c r="AO231" s="150" t="str">
        <f t="shared" si="369"/>
        <v/>
      </c>
      <c r="AP231" s="150"/>
      <c r="AQ231" s="150" t="str">
        <f t="shared" si="370"/>
        <v/>
      </c>
      <c r="AR231" s="224"/>
      <c r="AS231" s="225"/>
      <c r="AT231" s="223"/>
      <c r="AU231" s="150">
        <f t="shared" si="350"/>
        <v>3</v>
      </c>
      <c r="AV231" s="150"/>
      <c r="AW231" s="150">
        <f t="shared" si="351"/>
        <v>0</v>
      </c>
      <c r="AX231" s="150"/>
      <c r="AY231" s="223">
        <f t="shared" si="418"/>
        <v>3</v>
      </c>
      <c r="AZ231" s="224"/>
      <c r="BA231" s="225"/>
      <c r="BB231" s="223"/>
      <c r="BC231" s="150" t="str">
        <f t="shared" si="352"/>
        <v/>
      </c>
      <c r="BD231" s="150"/>
      <c r="BE231" s="150" t="str">
        <f t="shared" si="353"/>
        <v/>
      </c>
      <c r="BF231" s="150"/>
      <c r="BG231" s="223" t="str">
        <f t="shared" si="419"/>
        <v/>
      </c>
      <c r="BH231" s="224"/>
      <c r="BI231" s="225"/>
      <c r="BJ231" s="221"/>
      <c r="BK231" s="150" t="str">
        <f t="shared" si="354"/>
        <v/>
      </c>
      <c r="BL231" s="150"/>
      <c r="BM231" s="150" t="str">
        <f t="shared" si="355"/>
        <v/>
      </c>
      <c r="BN231" s="150"/>
      <c r="BO231" s="223" t="str">
        <f t="shared" si="420"/>
        <v/>
      </c>
      <c r="BP231" s="224"/>
      <c r="BQ231" s="225"/>
      <c r="BR231" s="221"/>
      <c r="BS231" s="223" t="str">
        <f t="shared" si="403"/>
        <v/>
      </c>
      <c r="BT231" s="223"/>
      <c r="BU231" s="223" t="str">
        <f t="shared" si="404"/>
        <v/>
      </c>
      <c r="BV231" s="223"/>
      <c r="BW231" s="223" t="str">
        <f t="shared" si="405"/>
        <v/>
      </c>
      <c r="BX231" s="224"/>
      <c r="BY231" s="225"/>
      <c r="BZ231" s="226"/>
      <c r="CA231" s="223">
        <f t="shared" si="406"/>
        <v>3</v>
      </c>
      <c r="CB231" s="223"/>
      <c r="CC231" s="223">
        <f t="shared" si="407"/>
        <v>0</v>
      </c>
      <c r="CD231" s="223"/>
      <c r="CE231" s="223">
        <f t="shared" si="408"/>
        <v>3</v>
      </c>
      <c r="CF231" s="224"/>
      <c r="CI231" s="223" t="str">
        <f t="shared" si="409"/>
        <v/>
      </c>
      <c r="CJ231" s="223"/>
      <c r="CK231" s="223" t="str">
        <f t="shared" si="410"/>
        <v/>
      </c>
      <c r="CL231" s="223"/>
      <c r="CM231" s="223" t="str">
        <f t="shared" si="411"/>
        <v/>
      </c>
      <c r="CN231" s="224"/>
      <c r="EG231" s="135" t="s">
        <v>47</v>
      </c>
      <c r="EH231" s="154" t="str">
        <f t="shared" si="412"/>
        <v xml:space="preserve">
R</v>
      </c>
    </row>
    <row r="232" spans="1:138" s="220" customFormat="1" ht="20.25" customHeight="1" x14ac:dyDescent="0.25">
      <c r="A232" s="144"/>
      <c r="B232" s="144" t="s">
        <v>58</v>
      </c>
      <c r="C232" s="328" t="s">
        <v>411</v>
      </c>
      <c r="D232" s="187" t="s">
        <v>435</v>
      </c>
      <c r="E232" s="144" t="s">
        <v>70</v>
      </c>
      <c r="F232" s="137">
        <f>VLOOKUP(H232,Feuil1!A$1:B$5,2,0)</f>
        <v>0.2</v>
      </c>
      <c r="G232" s="144">
        <f t="shared" si="413"/>
        <v>5</v>
      </c>
      <c r="H232" s="292" t="s">
        <v>158</v>
      </c>
      <c r="I232" s="145" t="s">
        <v>314</v>
      </c>
      <c r="J232" s="146">
        <v>44</v>
      </c>
      <c r="K232" s="146">
        <f>IF(J232&lt;&gt;"",MAX(K$1:K231)+1,"")</f>
        <v>191</v>
      </c>
      <c r="L232" s="295" t="s">
        <v>444</v>
      </c>
      <c r="M232" s="344">
        <v>1</v>
      </c>
      <c r="N232" s="297" t="str">
        <f>IF('RESULTAT GLOBAL'!D$22="NON","Non Mesuré","OUI")</f>
        <v>OUI</v>
      </c>
      <c r="O232" s="298" t="str">
        <f>IF('RESULTAT GLOBAL'!D22="NON","Absence de bar","")</f>
        <v/>
      </c>
      <c r="P232" s="345" t="str">
        <f t="shared" si="391"/>
        <v/>
      </c>
      <c r="Q232" s="295" t="s">
        <v>445</v>
      </c>
      <c r="R232" s="295" t="s">
        <v>69</v>
      </c>
      <c r="S232" s="275"/>
      <c r="U232" s="221">
        <f t="shared" si="414"/>
        <v>1</v>
      </c>
      <c r="V232" s="221">
        <f>IF(N232="OUI",1,IF(N232="NON",0,IF(N232="Non Mesuré","",0)))</f>
        <v>1</v>
      </c>
      <c r="W232" s="221">
        <f t="shared" si="415"/>
        <v>1</v>
      </c>
      <c r="X232" s="221"/>
      <c r="Y232" s="221">
        <f t="shared" si="416"/>
        <v>0</v>
      </c>
      <c r="Z232" s="221"/>
      <c r="AA232" s="221">
        <f t="shared" si="417"/>
        <v>1</v>
      </c>
      <c r="AB232" s="221"/>
      <c r="AC232" s="222"/>
      <c r="AD232" s="222"/>
      <c r="AE232" s="150" t="str">
        <f t="shared" si="365"/>
        <v/>
      </c>
      <c r="AF232" s="150"/>
      <c r="AG232" s="150" t="str">
        <f t="shared" si="366"/>
        <v/>
      </c>
      <c r="AH232" s="150"/>
      <c r="AI232" s="150" t="str">
        <f t="shared" si="367"/>
        <v/>
      </c>
      <c r="AJ232" s="224"/>
      <c r="AK232" s="225"/>
      <c r="AL232" s="223"/>
      <c r="AM232" s="150" t="str">
        <f t="shared" si="368"/>
        <v/>
      </c>
      <c r="AN232" s="150"/>
      <c r="AO232" s="150" t="str">
        <f t="shared" si="369"/>
        <v/>
      </c>
      <c r="AP232" s="150"/>
      <c r="AQ232" s="150" t="str">
        <f t="shared" si="370"/>
        <v/>
      </c>
      <c r="AR232" s="224"/>
      <c r="AS232" s="225"/>
      <c r="AT232" s="223"/>
      <c r="AU232" s="150" t="str">
        <f t="shared" si="350"/>
        <v/>
      </c>
      <c r="AV232" s="150"/>
      <c r="AW232" s="150" t="str">
        <f t="shared" si="351"/>
        <v/>
      </c>
      <c r="AX232" s="150"/>
      <c r="AY232" s="223" t="str">
        <f t="shared" si="418"/>
        <v/>
      </c>
      <c r="AZ232" s="224"/>
      <c r="BA232" s="225"/>
      <c r="BB232" s="223"/>
      <c r="BC232" s="150" t="str">
        <f t="shared" si="352"/>
        <v/>
      </c>
      <c r="BD232" s="150"/>
      <c r="BE232" s="150" t="str">
        <f t="shared" si="353"/>
        <v/>
      </c>
      <c r="BF232" s="150"/>
      <c r="BG232" s="223" t="str">
        <f t="shared" si="419"/>
        <v/>
      </c>
      <c r="BH232" s="224"/>
      <c r="BI232" s="225"/>
      <c r="BJ232" s="221"/>
      <c r="BK232" s="150">
        <f t="shared" si="354"/>
        <v>1</v>
      </c>
      <c r="BL232" s="150"/>
      <c r="BM232" s="150">
        <f t="shared" si="355"/>
        <v>0</v>
      </c>
      <c r="BN232" s="150"/>
      <c r="BO232" s="223">
        <f t="shared" si="420"/>
        <v>1</v>
      </c>
      <c r="BP232" s="224"/>
      <c r="BQ232" s="225"/>
      <c r="BR232" s="221"/>
      <c r="BS232" s="223" t="str">
        <f t="shared" si="403"/>
        <v/>
      </c>
      <c r="BT232" s="223"/>
      <c r="BU232" s="223" t="str">
        <f t="shared" si="404"/>
        <v/>
      </c>
      <c r="BV232" s="223"/>
      <c r="BW232" s="223" t="str">
        <f t="shared" si="405"/>
        <v/>
      </c>
      <c r="BX232" s="224"/>
      <c r="BY232" s="225"/>
      <c r="BZ232" s="226"/>
      <c r="CA232" s="223" t="str">
        <f t="shared" si="406"/>
        <v/>
      </c>
      <c r="CB232" s="223"/>
      <c r="CC232" s="223" t="str">
        <f t="shared" si="407"/>
        <v/>
      </c>
      <c r="CD232" s="223"/>
      <c r="CE232" s="223" t="str">
        <f t="shared" si="408"/>
        <v/>
      </c>
      <c r="CF232" s="224"/>
      <c r="CI232" s="223" t="str">
        <f t="shared" si="409"/>
        <v/>
      </c>
      <c r="CJ232" s="223"/>
      <c r="CK232" s="223" t="str">
        <f t="shared" si="410"/>
        <v/>
      </c>
      <c r="CL232" s="223"/>
      <c r="CM232" s="223" t="str">
        <f t="shared" si="411"/>
        <v/>
      </c>
      <c r="CN232" s="224"/>
      <c r="EG232" s="135" t="s">
        <v>47</v>
      </c>
      <c r="EH232" s="154" t="str">
        <f t="shared" si="412"/>
        <v xml:space="preserve">
Toutes sortes d'accompagnement, boissons alcoolisées ou pas.
NR</v>
      </c>
    </row>
    <row r="233" spans="1:138" s="220" customFormat="1" ht="20.25" customHeight="1" x14ac:dyDescent="0.25">
      <c r="A233" s="144"/>
      <c r="B233" s="144" t="s">
        <v>58</v>
      </c>
      <c r="C233" s="328" t="s">
        <v>411</v>
      </c>
      <c r="D233" s="187" t="s">
        <v>435</v>
      </c>
      <c r="E233" s="144" t="s">
        <v>70</v>
      </c>
      <c r="F233" s="137">
        <f>VLOOKUP(H233,Feuil1!A$1:B$5,2,0)</f>
        <v>0.2</v>
      </c>
      <c r="G233" s="144">
        <f t="shared" si="413"/>
        <v>5</v>
      </c>
      <c r="H233" s="292" t="s">
        <v>158</v>
      </c>
      <c r="I233" s="145" t="s">
        <v>326</v>
      </c>
      <c r="J233" s="146">
        <v>60</v>
      </c>
      <c r="K233" s="146">
        <f>IF(J233&lt;&gt;"",MAX(K$1:K232)+1,"")</f>
        <v>192</v>
      </c>
      <c r="L233" s="324" t="s">
        <v>324</v>
      </c>
      <c r="M233" s="344">
        <v>3</v>
      </c>
      <c r="N233" s="297" t="str">
        <f>IF('RESULTAT GLOBAL'!D$22="NON","Non Mesuré","OUI")</f>
        <v>OUI</v>
      </c>
      <c r="O233" s="298" t="str">
        <f>IF('RESULTAT GLOBAL'!D22="NON","Absence de bar","")</f>
        <v/>
      </c>
      <c r="P233" s="345" t="str">
        <f t="shared" si="391"/>
        <v/>
      </c>
      <c r="Q233" s="295"/>
      <c r="R233" s="361" t="s">
        <v>69</v>
      </c>
      <c r="S233" s="275"/>
      <c r="U233" s="221">
        <f t="shared" si="414"/>
        <v>3</v>
      </c>
      <c r="V233" s="221">
        <f>IF(N233="OUI",1,IF(N233="NON",0,IF(N233="Non Mesuré","",0)))</f>
        <v>1</v>
      </c>
      <c r="W233" s="221">
        <f t="shared" si="415"/>
        <v>3</v>
      </c>
      <c r="X233" s="221"/>
      <c r="Y233" s="221">
        <f t="shared" si="416"/>
        <v>0</v>
      </c>
      <c r="Z233" s="221"/>
      <c r="AA233" s="221">
        <f t="shared" si="417"/>
        <v>3</v>
      </c>
      <c r="AB233" s="221"/>
      <c r="AC233" s="222"/>
      <c r="AD233" s="222"/>
      <c r="AE233" s="150" t="str">
        <f t="shared" si="365"/>
        <v/>
      </c>
      <c r="AF233" s="150"/>
      <c r="AG233" s="150" t="str">
        <f t="shared" si="366"/>
        <v/>
      </c>
      <c r="AH233" s="150"/>
      <c r="AI233" s="150" t="str">
        <f t="shared" si="367"/>
        <v/>
      </c>
      <c r="AJ233" s="224"/>
      <c r="AK233" s="225"/>
      <c r="AL233" s="223"/>
      <c r="AM233" s="150" t="str">
        <f t="shared" si="368"/>
        <v/>
      </c>
      <c r="AN233" s="150"/>
      <c r="AO233" s="150" t="str">
        <f t="shared" si="369"/>
        <v/>
      </c>
      <c r="AP233" s="150"/>
      <c r="AQ233" s="150" t="str">
        <f t="shared" si="370"/>
        <v/>
      </c>
      <c r="AR233" s="224"/>
      <c r="AS233" s="225"/>
      <c r="AT233" s="223"/>
      <c r="AU233" s="150" t="str">
        <f t="shared" si="350"/>
        <v/>
      </c>
      <c r="AV233" s="150"/>
      <c r="AW233" s="150" t="str">
        <f t="shared" si="351"/>
        <v/>
      </c>
      <c r="AX233" s="150"/>
      <c r="AY233" s="223" t="str">
        <f t="shared" si="418"/>
        <v/>
      </c>
      <c r="AZ233" s="224"/>
      <c r="BA233" s="225"/>
      <c r="BB233" s="223"/>
      <c r="BC233" s="150" t="str">
        <f t="shared" si="352"/>
        <v/>
      </c>
      <c r="BD233" s="150"/>
      <c r="BE233" s="150" t="str">
        <f t="shared" si="353"/>
        <v/>
      </c>
      <c r="BF233" s="150"/>
      <c r="BG233" s="223" t="str">
        <f t="shared" si="419"/>
        <v/>
      </c>
      <c r="BH233" s="224"/>
      <c r="BI233" s="225"/>
      <c r="BJ233" s="221"/>
      <c r="BK233" s="150">
        <f t="shared" si="354"/>
        <v>3</v>
      </c>
      <c r="BL233" s="150"/>
      <c r="BM233" s="150">
        <f t="shared" si="355"/>
        <v>0</v>
      </c>
      <c r="BN233" s="150"/>
      <c r="BO233" s="223">
        <f t="shared" si="420"/>
        <v>3</v>
      </c>
      <c r="BP233" s="224"/>
      <c r="BQ233" s="225"/>
      <c r="BR233" s="221"/>
      <c r="BS233" s="223" t="str">
        <f t="shared" si="403"/>
        <v/>
      </c>
      <c r="BT233" s="223"/>
      <c r="BU233" s="223" t="str">
        <f t="shared" si="404"/>
        <v/>
      </c>
      <c r="BV233" s="223"/>
      <c r="BW233" s="223" t="str">
        <f t="shared" si="405"/>
        <v/>
      </c>
      <c r="BX233" s="224"/>
      <c r="BY233" s="225"/>
      <c r="BZ233" s="226"/>
      <c r="CA233" s="223" t="str">
        <f t="shared" si="406"/>
        <v/>
      </c>
      <c r="CB233" s="223"/>
      <c r="CC233" s="223" t="str">
        <f t="shared" si="407"/>
        <v/>
      </c>
      <c r="CD233" s="223"/>
      <c r="CE233" s="223" t="str">
        <f t="shared" si="408"/>
        <v/>
      </c>
      <c r="CF233" s="224"/>
      <c r="CI233" s="223" t="str">
        <f t="shared" si="409"/>
        <v/>
      </c>
      <c r="CJ233" s="223"/>
      <c r="CK233" s="223" t="str">
        <f t="shared" si="410"/>
        <v/>
      </c>
      <c r="CL233" s="223"/>
      <c r="CM233" s="223" t="str">
        <f t="shared" si="411"/>
        <v/>
      </c>
      <c r="CN233" s="224"/>
      <c r="EG233" s="135" t="s">
        <v>47</v>
      </c>
      <c r="EH233" s="154" t="str">
        <f t="shared" si="412"/>
        <v xml:space="preserve">
NR</v>
      </c>
    </row>
    <row r="234" spans="1:138" s="220" customFormat="1" ht="20.25" customHeight="1" x14ac:dyDescent="0.25">
      <c r="A234" s="144"/>
      <c r="B234" s="144" t="s">
        <v>58</v>
      </c>
      <c r="C234" s="328" t="s">
        <v>411</v>
      </c>
      <c r="D234" s="187" t="s">
        <v>435</v>
      </c>
      <c r="E234" s="144" t="s">
        <v>70</v>
      </c>
      <c r="F234" s="137">
        <f>VLOOKUP(H234,Feuil1!A$1:B$5,2,0)</f>
        <v>0.35</v>
      </c>
      <c r="G234" s="144">
        <f t="shared" si="413"/>
        <v>2</v>
      </c>
      <c r="H234" s="291" t="s">
        <v>114</v>
      </c>
      <c r="I234" s="145" t="s">
        <v>210</v>
      </c>
      <c r="J234" s="146">
        <v>20</v>
      </c>
      <c r="K234" s="146">
        <f>IF(J234&lt;&gt;"",MAX(K$1:K233)+1,"")</f>
        <v>193</v>
      </c>
      <c r="L234" s="295" t="s">
        <v>446</v>
      </c>
      <c r="M234" s="344">
        <v>3</v>
      </c>
      <c r="N234" s="297" t="str">
        <f>IF('RESULTAT GLOBAL'!D$22="NON","Non Mesuré","OUI")</f>
        <v>OUI</v>
      </c>
      <c r="O234" s="298" t="str">
        <f>IF('RESULTAT GLOBAL'!D22="NON","Absence de bar","")</f>
        <v/>
      </c>
      <c r="P234" s="345" t="str">
        <f t="shared" si="391"/>
        <v/>
      </c>
      <c r="Q234" s="295"/>
      <c r="R234" s="361" t="s">
        <v>69</v>
      </c>
      <c r="S234" s="275"/>
      <c r="U234" s="221">
        <f t="shared" si="414"/>
        <v>3</v>
      </c>
      <c r="V234" s="221">
        <f>IF(N234="OUI",1,IF(N234="NON",0,IF(N234="Non Mesuré","",0)))</f>
        <v>1</v>
      </c>
      <c r="W234" s="221">
        <f t="shared" si="415"/>
        <v>3</v>
      </c>
      <c r="X234" s="221"/>
      <c r="Y234" s="221">
        <f t="shared" si="416"/>
        <v>0</v>
      </c>
      <c r="Z234" s="221"/>
      <c r="AA234" s="221">
        <f t="shared" si="417"/>
        <v>3</v>
      </c>
      <c r="AB234" s="221"/>
      <c r="AC234" s="222"/>
      <c r="AD234" s="222"/>
      <c r="AE234" s="150" t="str">
        <f t="shared" si="365"/>
        <v/>
      </c>
      <c r="AF234" s="150"/>
      <c r="AG234" s="150" t="str">
        <f t="shared" si="366"/>
        <v/>
      </c>
      <c r="AH234" s="150"/>
      <c r="AI234" s="150" t="str">
        <f t="shared" si="367"/>
        <v/>
      </c>
      <c r="AJ234" s="224"/>
      <c r="AK234" s="225"/>
      <c r="AL234" s="223"/>
      <c r="AM234" s="150">
        <f t="shared" si="368"/>
        <v>3</v>
      </c>
      <c r="AN234" s="150"/>
      <c r="AO234" s="150">
        <f t="shared" si="369"/>
        <v>0</v>
      </c>
      <c r="AP234" s="150"/>
      <c r="AQ234" s="150">
        <f t="shared" si="370"/>
        <v>3</v>
      </c>
      <c r="AR234" s="224"/>
      <c r="AS234" s="225"/>
      <c r="AT234" s="223"/>
      <c r="AU234" s="150" t="str">
        <f t="shared" si="350"/>
        <v/>
      </c>
      <c r="AV234" s="150"/>
      <c r="AW234" s="150" t="str">
        <f t="shared" si="351"/>
        <v/>
      </c>
      <c r="AX234" s="150"/>
      <c r="AY234" s="223" t="str">
        <f t="shared" si="418"/>
        <v/>
      </c>
      <c r="AZ234" s="224"/>
      <c r="BA234" s="225"/>
      <c r="BB234" s="223"/>
      <c r="BC234" s="150" t="str">
        <f t="shared" si="352"/>
        <v/>
      </c>
      <c r="BD234" s="150"/>
      <c r="BE234" s="150" t="str">
        <f t="shared" si="353"/>
        <v/>
      </c>
      <c r="BF234" s="150"/>
      <c r="BG234" s="223" t="str">
        <f t="shared" si="419"/>
        <v/>
      </c>
      <c r="BH234" s="224"/>
      <c r="BI234" s="225"/>
      <c r="BJ234" s="221"/>
      <c r="BK234" s="150" t="str">
        <f t="shared" si="354"/>
        <v/>
      </c>
      <c r="BL234" s="150"/>
      <c r="BM234" s="150" t="str">
        <f t="shared" si="355"/>
        <v/>
      </c>
      <c r="BN234" s="150"/>
      <c r="BO234" s="223" t="str">
        <f t="shared" si="420"/>
        <v/>
      </c>
      <c r="BP234" s="224"/>
      <c r="BQ234" s="225"/>
      <c r="BR234" s="221"/>
      <c r="BS234" s="223" t="str">
        <f t="shared" si="403"/>
        <v/>
      </c>
      <c r="BT234" s="223"/>
      <c r="BU234" s="223" t="str">
        <f t="shared" si="404"/>
        <v/>
      </c>
      <c r="BV234" s="223"/>
      <c r="BW234" s="223" t="str">
        <f t="shared" si="405"/>
        <v/>
      </c>
      <c r="BX234" s="224"/>
      <c r="BY234" s="225"/>
      <c r="BZ234" s="226"/>
      <c r="CA234" s="223" t="str">
        <f t="shared" si="406"/>
        <v/>
      </c>
      <c r="CB234" s="223"/>
      <c r="CC234" s="223" t="str">
        <f t="shared" si="407"/>
        <v/>
      </c>
      <c r="CD234" s="223"/>
      <c r="CE234" s="223" t="str">
        <f t="shared" si="408"/>
        <v/>
      </c>
      <c r="CF234" s="224"/>
      <c r="CI234" s="223" t="str">
        <f t="shared" si="409"/>
        <v/>
      </c>
      <c r="CJ234" s="223"/>
      <c r="CK234" s="223" t="str">
        <f t="shared" si="410"/>
        <v/>
      </c>
      <c r="CL234" s="223"/>
      <c r="CM234" s="223" t="str">
        <f t="shared" si="411"/>
        <v/>
      </c>
      <c r="CN234" s="224"/>
      <c r="EG234" s="135" t="s">
        <v>47</v>
      </c>
      <c r="EH234" s="154" t="str">
        <f t="shared" si="412"/>
        <v xml:space="preserve">
NR</v>
      </c>
    </row>
    <row r="235" spans="1:138" s="220" customFormat="1" ht="30" customHeight="1" x14ac:dyDescent="0.25">
      <c r="A235" s="144"/>
      <c r="B235" s="144" t="s">
        <v>58</v>
      </c>
      <c r="C235" s="328" t="s">
        <v>411</v>
      </c>
      <c r="D235" s="187" t="s">
        <v>435</v>
      </c>
      <c r="E235" s="144" t="s">
        <v>70</v>
      </c>
      <c r="F235" s="137">
        <f>VLOOKUP(H235,Feuil1!A$1:B$5,2,0)</f>
        <v>0.35</v>
      </c>
      <c r="G235" s="144">
        <f t="shared" si="413"/>
        <v>2</v>
      </c>
      <c r="H235" s="291" t="s">
        <v>114</v>
      </c>
      <c r="I235" s="145" t="s">
        <v>447</v>
      </c>
      <c r="J235" s="146">
        <v>36</v>
      </c>
      <c r="K235" s="146">
        <f>IF(J235&lt;&gt;"",MAX(K$1:K234)+1,"")</f>
        <v>194</v>
      </c>
      <c r="L235" s="346" t="s">
        <v>448</v>
      </c>
      <c r="M235" s="347">
        <v>3</v>
      </c>
      <c r="N235" s="348" t="str">
        <f>IF('RESULTAT GLOBAL'!D$22="NON","Non Mesuré","OUI")</f>
        <v>OUI</v>
      </c>
      <c r="O235" s="349" t="str">
        <f>IF('RESULTAT GLOBAL'!D22="NON","Absence de bar","")</f>
        <v/>
      </c>
      <c r="P235" s="350" t="str">
        <f t="shared" si="391"/>
        <v/>
      </c>
      <c r="Q235" s="346" t="s">
        <v>449</v>
      </c>
      <c r="R235" s="346" t="s">
        <v>262</v>
      </c>
      <c r="S235" s="275"/>
      <c r="U235" s="221">
        <f t="shared" si="414"/>
        <v>3</v>
      </c>
      <c r="V235" s="221">
        <f>IF(N235="OUI",1,IF(N235="NON",0,IF(N235="Non Mesuré","",0)))</f>
        <v>1</v>
      </c>
      <c r="W235" s="221">
        <f t="shared" si="415"/>
        <v>3</v>
      </c>
      <c r="X235" s="221"/>
      <c r="Y235" s="221">
        <f t="shared" si="416"/>
        <v>0</v>
      </c>
      <c r="Z235" s="221"/>
      <c r="AA235" s="221">
        <f t="shared" si="417"/>
        <v>3</v>
      </c>
      <c r="AB235" s="221"/>
      <c r="AC235" s="222"/>
      <c r="AD235" s="222"/>
      <c r="AE235" s="150" t="str">
        <f t="shared" si="365"/>
        <v/>
      </c>
      <c r="AF235" s="150"/>
      <c r="AG235" s="150" t="str">
        <f t="shared" si="366"/>
        <v/>
      </c>
      <c r="AH235" s="150"/>
      <c r="AI235" s="150" t="str">
        <f t="shared" si="367"/>
        <v/>
      </c>
      <c r="AJ235" s="224"/>
      <c r="AK235" s="225"/>
      <c r="AL235" s="223"/>
      <c r="AM235" s="150">
        <f t="shared" si="368"/>
        <v>3</v>
      </c>
      <c r="AN235" s="150"/>
      <c r="AO235" s="150">
        <f t="shared" si="369"/>
        <v>0</v>
      </c>
      <c r="AP235" s="150"/>
      <c r="AQ235" s="150">
        <f t="shared" si="370"/>
        <v>3</v>
      </c>
      <c r="AR235" s="224"/>
      <c r="AS235" s="225"/>
      <c r="AT235" s="223"/>
      <c r="AU235" s="150" t="str">
        <f t="shared" si="350"/>
        <v/>
      </c>
      <c r="AV235" s="150"/>
      <c r="AW235" s="150" t="str">
        <f t="shared" si="351"/>
        <v/>
      </c>
      <c r="AX235" s="150"/>
      <c r="AY235" s="223" t="str">
        <f t="shared" si="418"/>
        <v/>
      </c>
      <c r="AZ235" s="224"/>
      <c r="BA235" s="225"/>
      <c r="BB235" s="223"/>
      <c r="BC235" s="150" t="str">
        <f t="shared" si="352"/>
        <v/>
      </c>
      <c r="BD235" s="150"/>
      <c r="BE235" s="150" t="str">
        <f t="shared" si="353"/>
        <v/>
      </c>
      <c r="BF235" s="150"/>
      <c r="BG235" s="223" t="str">
        <f t="shared" si="419"/>
        <v/>
      </c>
      <c r="BH235" s="224"/>
      <c r="BI235" s="225"/>
      <c r="BJ235" s="221"/>
      <c r="BK235" s="150" t="str">
        <f t="shared" si="354"/>
        <v/>
      </c>
      <c r="BL235" s="150"/>
      <c r="BM235" s="150" t="str">
        <f t="shared" si="355"/>
        <v/>
      </c>
      <c r="BN235" s="150"/>
      <c r="BO235" s="223" t="str">
        <f t="shared" si="420"/>
        <v/>
      </c>
      <c r="BP235" s="224"/>
      <c r="BQ235" s="225"/>
      <c r="BR235" s="221"/>
      <c r="BS235" s="223" t="str">
        <f t="shared" si="403"/>
        <v/>
      </c>
      <c r="BT235" s="223"/>
      <c r="BU235" s="223" t="str">
        <f t="shared" si="404"/>
        <v/>
      </c>
      <c r="BV235" s="223"/>
      <c r="BW235" s="223" t="str">
        <f t="shared" si="405"/>
        <v/>
      </c>
      <c r="BX235" s="224"/>
      <c r="BY235" s="225"/>
      <c r="BZ235" s="226"/>
      <c r="CA235" s="223" t="str">
        <f t="shared" si="406"/>
        <v/>
      </c>
      <c r="CB235" s="223"/>
      <c r="CC235" s="223" t="str">
        <f t="shared" si="407"/>
        <v/>
      </c>
      <c r="CD235" s="223"/>
      <c r="CE235" s="223" t="str">
        <f t="shared" si="408"/>
        <v/>
      </c>
      <c r="CF235" s="224"/>
      <c r="CI235" s="223" t="str">
        <f t="shared" si="409"/>
        <v/>
      </c>
      <c r="CJ235" s="223"/>
      <c r="CK235" s="223" t="str">
        <f t="shared" si="410"/>
        <v/>
      </c>
      <c r="CL235" s="223"/>
      <c r="CM235" s="223" t="str">
        <f t="shared" si="411"/>
        <v/>
      </c>
      <c r="CN235" s="224"/>
      <c r="EG235" s="135" t="s">
        <v>47</v>
      </c>
      <c r="EH235" s="154" t="str">
        <f t="shared" si="412"/>
        <v xml:space="preserve">
Utilisation d'un plateau, verre disposé correctement, etc.
NR</v>
      </c>
    </row>
    <row r="236" spans="1:138" s="147" customFormat="1" ht="30" customHeight="1" x14ac:dyDescent="0.25">
      <c r="A236" s="144"/>
      <c r="B236" s="144"/>
      <c r="C236" s="144"/>
      <c r="D236" s="144"/>
      <c r="E236" s="144"/>
      <c r="F236" s="137" t="e">
        <f>VLOOKUP(H236,Feuil1!A$1:B$5,2,0)</f>
        <v>#N/A</v>
      </c>
      <c r="G236" s="144"/>
      <c r="H236" s="291"/>
      <c r="I236" s="331"/>
      <c r="J236" s="146"/>
      <c r="K236" s="146" t="str">
        <f>IF(J236&lt;&gt;"",MAX(K$1:K235)+1,"")</f>
        <v/>
      </c>
      <c r="L236" s="425" t="s">
        <v>450</v>
      </c>
      <c r="M236" s="426" t="s">
        <v>30</v>
      </c>
      <c r="N236" s="427" t="s">
        <v>31</v>
      </c>
      <c r="O236" s="428" t="s">
        <v>32</v>
      </c>
      <c r="P236" s="429" t="str">
        <f t="shared" si="391"/>
        <v/>
      </c>
      <c r="Q236" s="424" t="s">
        <v>33</v>
      </c>
      <c r="R236" s="424" t="s">
        <v>542</v>
      </c>
      <c r="S236" s="146"/>
      <c r="U236" s="148"/>
      <c r="V236" s="148"/>
      <c r="W236" s="148"/>
      <c r="X236" s="148">
        <f>SUM(W211:W235)</f>
        <v>63</v>
      </c>
      <c r="Y236" s="153"/>
      <c r="Z236" s="148">
        <f>SUM(Y211:Y235)</f>
        <v>0</v>
      </c>
      <c r="AA236" s="153"/>
      <c r="AB236" s="148">
        <f>SUM(AA211:AA235)</f>
        <v>63</v>
      </c>
      <c r="AC236" s="149">
        <f>X236/AB236</f>
        <v>1</v>
      </c>
      <c r="AD236" s="185"/>
      <c r="AE236" s="150" t="str">
        <f t="shared" si="365"/>
        <v/>
      </c>
      <c r="AF236" s="150"/>
      <c r="AG236" s="150" t="str">
        <f t="shared" si="366"/>
        <v/>
      </c>
      <c r="AH236" s="150"/>
      <c r="AI236" s="150" t="str">
        <f t="shared" si="367"/>
        <v/>
      </c>
      <c r="AJ236" s="151"/>
      <c r="AK236" s="152"/>
      <c r="AL236" s="150"/>
      <c r="AM236" s="150" t="str">
        <f t="shared" si="368"/>
        <v/>
      </c>
      <c r="AN236" s="150"/>
      <c r="AO236" s="150" t="str">
        <f t="shared" si="369"/>
        <v/>
      </c>
      <c r="AP236" s="150"/>
      <c r="AQ236" s="150" t="str">
        <f t="shared" si="370"/>
        <v/>
      </c>
      <c r="AR236" s="151"/>
      <c r="AS236" s="152"/>
      <c r="AT236" s="150"/>
      <c r="AU236" s="150" t="str">
        <f t="shared" si="350"/>
        <v/>
      </c>
      <c r="AV236" s="150"/>
      <c r="AW236" s="150" t="str">
        <f t="shared" si="351"/>
        <v/>
      </c>
      <c r="AX236" s="150"/>
      <c r="AY236" s="150" t="str">
        <f t="shared" si="418"/>
        <v/>
      </c>
      <c r="AZ236" s="151"/>
      <c r="BA236" s="152"/>
      <c r="BB236" s="150"/>
      <c r="BC236" s="150" t="str">
        <f t="shared" si="352"/>
        <v/>
      </c>
      <c r="BD236" s="150"/>
      <c r="BE236" s="150" t="str">
        <f t="shared" si="353"/>
        <v/>
      </c>
      <c r="BF236" s="150"/>
      <c r="BG236" s="150" t="str">
        <f t="shared" si="419"/>
        <v/>
      </c>
      <c r="BH236" s="151"/>
      <c r="BI236" s="152"/>
      <c r="BJ236" s="148"/>
      <c r="BK236" s="150" t="str">
        <f t="shared" si="354"/>
        <v/>
      </c>
      <c r="BL236" s="150"/>
      <c r="BM236" s="150" t="str">
        <f t="shared" si="355"/>
        <v/>
      </c>
      <c r="BN236" s="150"/>
      <c r="BO236" s="150" t="str">
        <f t="shared" si="420"/>
        <v/>
      </c>
      <c r="BP236" s="151"/>
      <c r="BQ236" s="152"/>
      <c r="BR236" s="148"/>
      <c r="BS236" s="150" t="str">
        <f t="shared" si="403"/>
        <v/>
      </c>
      <c r="BT236" s="150"/>
      <c r="BU236" s="150" t="str">
        <f t="shared" si="404"/>
        <v/>
      </c>
      <c r="BV236" s="150"/>
      <c r="BW236" s="150" t="str">
        <f t="shared" si="405"/>
        <v/>
      </c>
      <c r="BX236" s="151"/>
      <c r="BY236" s="152"/>
      <c r="BZ236" s="153"/>
      <c r="CA236" s="150" t="str">
        <f t="shared" si="406"/>
        <v/>
      </c>
      <c r="CB236" s="150"/>
      <c r="CC236" s="150" t="str">
        <f t="shared" si="407"/>
        <v/>
      </c>
      <c r="CD236" s="150"/>
      <c r="CE236" s="150" t="str">
        <f t="shared" si="408"/>
        <v/>
      </c>
      <c r="CF236" s="151"/>
      <c r="CI236" s="150" t="str">
        <f t="shared" si="409"/>
        <v/>
      </c>
      <c r="CJ236" s="150"/>
      <c r="CK236" s="150" t="str">
        <f t="shared" si="410"/>
        <v/>
      </c>
      <c r="CL236" s="150"/>
      <c r="CM236" s="150" t="str">
        <f t="shared" si="411"/>
        <v/>
      </c>
      <c r="CN236" s="151"/>
      <c r="EG236" s="135" t="s">
        <v>47</v>
      </c>
      <c r="EH236" s="154" t="str">
        <f t="shared" si="412"/>
        <v xml:space="preserve">
Guide d'interprétation
</v>
      </c>
    </row>
    <row r="237" spans="1:138" s="165" customFormat="1" ht="18" customHeight="1" x14ac:dyDescent="0.25">
      <c r="A237" s="110"/>
      <c r="B237" s="110"/>
      <c r="C237" s="110"/>
      <c r="D237" s="110"/>
      <c r="E237" s="110"/>
      <c r="F237" s="137" t="e">
        <f>VLOOKUP(H237,Feuil1!A$1:B$5,2,0)</f>
        <v>#N/A</v>
      </c>
      <c r="G237" s="110"/>
      <c r="H237" s="136"/>
      <c r="I237" s="186"/>
      <c r="J237" s="157"/>
      <c r="K237" s="146" t="str">
        <f>IF(J237&lt;&gt;"",MAX(K$1:K236)+1,"")</f>
        <v/>
      </c>
      <c r="L237" s="187" t="s">
        <v>451</v>
      </c>
      <c r="M237" s="231"/>
      <c r="N237" s="283"/>
      <c r="O237" s="282"/>
      <c r="P237" s="329" t="str">
        <f t="shared" si="391"/>
        <v/>
      </c>
      <c r="Q237" s="188"/>
      <c r="R237" s="188"/>
      <c r="S237" s="157"/>
      <c r="U237" s="158"/>
      <c r="V237" s="158"/>
      <c r="W237" s="158"/>
      <c r="X237" s="158"/>
      <c r="Y237" s="158"/>
      <c r="Z237" s="158"/>
      <c r="AA237" s="158"/>
      <c r="AB237" s="158"/>
      <c r="AC237" s="159"/>
      <c r="AD237" s="160"/>
      <c r="AE237" s="150" t="str">
        <f t="shared" si="365"/>
        <v/>
      </c>
      <c r="AF237" s="150"/>
      <c r="AG237" s="150" t="str">
        <f t="shared" si="366"/>
        <v/>
      </c>
      <c r="AH237" s="150"/>
      <c r="AI237" s="150" t="str">
        <f t="shared" si="367"/>
        <v/>
      </c>
      <c r="AJ237" s="162"/>
      <c r="AK237" s="163"/>
      <c r="AL237" s="161"/>
      <c r="AM237" s="150" t="str">
        <f t="shared" si="368"/>
        <v/>
      </c>
      <c r="AN237" s="150"/>
      <c r="AO237" s="150" t="str">
        <f t="shared" si="369"/>
        <v/>
      </c>
      <c r="AP237" s="150"/>
      <c r="AQ237" s="150" t="str">
        <f t="shared" si="370"/>
        <v/>
      </c>
      <c r="AR237" s="162"/>
      <c r="AS237" s="163"/>
      <c r="AT237" s="161"/>
      <c r="AU237" s="150" t="str">
        <f t="shared" si="350"/>
        <v/>
      </c>
      <c r="AV237" s="150"/>
      <c r="AW237" s="150" t="str">
        <f t="shared" si="351"/>
        <v/>
      </c>
      <c r="AX237" s="150"/>
      <c r="AY237" s="161"/>
      <c r="AZ237" s="162"/>
      <c r="BA237" s="163"/>
      <c r="BB237" s="161"/>
      <c r="BC237" s="150" t="str">
        <f t="shared" si="352"/>
        <v/>
      </c>
      <c r="BD237" s="150"/>
      <c r="BE237" s="150" t="str">
        <f t="shared" si="353"/>
        <v/>
      </c>
      <c r="BF237" s="150"/>
      <c r="BG237" s="161"/>
      <c r="BH237" s="162"/>
      <c r="BI237" s="163"/>
      <c r="BJ237" s="158"/>
      <c r="BK237" s="150" t="str">
        <f t="shared" si="354"/>
        <v/>
      </c>
      <c r="BL237" s="150"/>
      <c r="BM237" s="150" t="str">
        <f t="shared" si="355"/>
        <v/>
      </c>
      <c r="BN237" s="150"/>
      <c r="BO237" s="161"/>
      <c r="BP237" s="162"/>
      <c r="BQ237" s="163"/>
      <c r="BR237" s="158"/>
      <c r="BS237" s="161" t="str">
        <f t="shared" si="403"/>
        <v/>
      </c>
      <c r="BT237" s="161"/>
      <c r="BU237" s="161" t="str">
        <f t="shared" si="404"/>
        <v/>
      </c>
      <c r="BV237" s="161"/>
      <c r="BW237" s="161" t="str">
        <f t="shared" si="405"/>
        <v/>
      </c>
      <c r="BX237" s="162"/>
      <c r="BY237" s="163"/>
      <c r="BZ237" s="164"/>
      <c r="CA237" s="161" t="str">
        <f t="shared" si="406"/>
        <v/>
      </c>
      <c r="CB237" s="161"/>
      <c r="CC237" s="161" t="str">
        <f t="shared" si="407"/>
        <v/>
      </c>
      <c r="CD237" s="161"/>
      <c r="CE237" s="161" t="str">
        <f t="shared" si="408"/>
        <v/>
      </c>
      <c r="CF237" s="162"/>
      <c r="CI237" s="161" t="str">
        <f t="shared" si="409"/>
        <v/>
      </c>
      <c r="CJ237" s="161"/>
      <c r="CK237" s="161" t="str">
        <f t="shared" si="410"/>
        <v/>
      </c>
      <c r="CL237" s="161"/>
      <c r="CM237" s="161" t="str">
        <f t="shared" si="411"/>
        <v/>
      </c>
      <c r="CN237" s="162"/>
      <c r="EG237" s="135" t="s">
        <v>47</v>
      </c>
      <c r="EH237" s="154" t="str">
        <f t="shared" si="412"/>
        <v xml:space="preserve">
</v>
      </c>
    </row>
    <row r="238" spans="1:138" s="147" customFormat="1" ht="66.75" customHeight="1" x14ac:dyDescent="0.25">
      <c r="A238" s="144"/>
      <c r="B238" s="144" t="s">
        <v>58</v>
      </c>
      <c r="C238" s="328" t="s">
        <v>450</v>
      </c>
      <c r="D238" s="187" t="s">
        <v>451</v>
      </c>
      <c r="E238" s="144"/>
      <c r="F238" s="137">
        <f>VLOOKUP(H238,Feuil1!A$1:B$5,2,0)</f>
        <v>0.2</v>
      </c>
      <c r="G238" s="144">
        <f>IF(H238="Information et Communication",1,IF(H238="Savoir-faire Savoir-être",2,IF(H238="Confort et hygiène",3,IF(H238="Qualité de la prestation",5,IF(H238="Développement Durable",4)))))</f>
        <v>5</v>
      </c>
      <c r="H238" s="292" t="s">
        <v>158</v>
      </c>
      <c r="I238" s="145" t="s">
        <v>452</v>
      </c>
      <c r="J238" s="146">
        <v>76</v>
      </c>
      <c r="K238" s="146">
        <f>IF(J238&lt;&gt;"",MAX(K$1:K237)+1,"")</f>
        <v>195</v>
      </c>
      <c r="L238" s="339" t="s">
        <v>453</v>
      </c>
      <c r="M238" s="340">
        <v>1</v>
      </c>
      <c r="N238" s="341" t="s">
        <v>0</v>
      </c>
      <c r="O238" s="342"/>
      <c r="P238" s="343"/>
      <c r="Q238" s="339" t="s">
        <v>588</v>
      </c>
      <c r="R238" s="339" t="s">
        <v>262</v>
      </c>
      <c r="S238" s="146"/>
      <c r="U238" s="148">
        <f>M238</f>
        <v>1</v>
      </c>
      <c r="V238" s="148">
        <f>IF(N238="OUI",1,IF(N238="NON",0,IF(N238="Non Mesuré","",0)))</f>
        <v>1</v>
      </c>
      <c r="W238" s="148">
        <f>IF(N238&lt;&gt;"Non Mesuré",U238*V238,"")</f>
        <v>1</v>
      </c>
      <c r="X238" s="148"/>
      <c r="Y238" s="148">
        <f>IF(N238="Non Mesuré",U238,0)</f>
        <v>0</v>
      </c>
      <c r="Z238" s="148"/>
      <c r="AA238" s="148">
        <f>U238-Y238</f>
        <v>1</v>
      </c>
      <c r="AB238" s="120"/>
      <c r="AC238" s="155"/>
      <c r="AD238" s="185"/>
      <c r="AE238" s="150" t="str">
        <f t="shared" si="365"/>
        <v/>
      </c>
      <c r="AF238" s="150"/>
      <c r="AG238" s="150" t="str">
        <f t="shared" si="366"/>
        <v/>
      </c>
      <c r="AH238" s="150"/>
      <c r="AI238" s="150" t="str">
        <f t="shared" si="367"/>
        <v/>
      </c>
      <c r="AJ238" s="151"/>
      <c r="AK238" s="152"/>
      <c r="AL238" s="150"/>
      <c r="AM238" s="150" t="str">
        <f t="shared" si="368"/>
        <v/>
      </c>
      <c r="AN238" s="150"/>
      <c r="AO238" s="150" t="str">
        <f t="shared" si="369"/>
        <v/>
      </c>
      <c r="AP238" s="150"/>
      <c r="AQ238" s="150" t="str">
        <f t="shared" si="370"/>
        <v/>
      </c>
      <c r="AR238" s="151"/>
      <c r="AS238" s="152"/>
      <c r="AT238" s="150"/>
      <c r="AU238" s="150" t="str">
        <f t="shared" si="350"/>
        <v/>
      </c>
      <c r="AV238" s="150"/>
      <c r="AW238" s="150" t="str">
        <f t="shared" si="351"/>
        <v/>
      </c>
      <c r="AX238" s="150"/>
      <c r="AY238" s="150" t="str">
        <f t="shared" ref="AY238:AY259" si="421">IF(G238=3,AA238,"")</f>
        <v/>
      </c>
      <c r="AZ238" s="151"/>
      <c r="BA238" s="152"/>
      <c r="BB238" s="150"/>
      <c r="BC238" s="150" t="str">
        <f t="shared" si="352"/>
        <v/>
      </c>
      <c r="BD238" s="150"/>
      <c r="BE238" s="150" t="str">
        <f t="shared" si="353"/>
        <v/>
      </c>
      <c r="BF238" s="150"/>
      <c r="BG238" s="150" t="str">
        <f t="shared" ref="BG238:BG259" si="422">IF(G238=4,AA238,"")</f>
        <v/>
      </c>
      <c r="BH238" s="151"/>
      <c r="BI238" s="152"/>
      <c r="BJ238" s="148"/>
      <c r="BK238" s="150">
        <f t="shared" si="354"/>
        <v>1</v>
      </c>
      <c r="BL238" s="150"/>
      <c r="BM238" s="150">
        <f t="shared" si="355"/>
        <v>0</v>
      </c>
      <c r="BN238" s="150"/>
      <c r="BO238" s="150">
        <f t="shared" ref="BO238:BO259" si="423">IF(G238=5,AA238,"")</f>
        <v>1</v>
      </c>
      <c r="BP238" s="151"/>
      <c r="BQ238" s="152"/>
      <c r="BR238" s="148"/>
      <c r="BS238" s="150" t="str">
        <f t="shared" si="403"/>
        <v/>
      </c>
      <c r="BT238" s="150"/>
      <c r="BU238" s="150" t="str">
        <f t="shared" si="404"/>
        <v/>
      </c>
      <c r="BV238" s="150"/>
      <c r="BW238" s="150" t="str">
        <f t="shared" si="405"/>
        <v/>
      </c>
      <c r="BX238" s="151"/>
      <c r="BY238" s="152"/>
      <c r="BZ238" s="153"/>
      <c r="CA238" s="150" t="str">
        <f t="shared" si="406"/>
        <v/>
      </c>
      <c r="CB238" s="150"/>
      <c r="CC238" s="150" t="str">
        <f t="shared" si="407"/>
        <v/>
      </c>
      <c r="CD238" s="150"/>
      <c r="CE238" s="150" t="str">
        <f t="shared" si="408"/>
        <v/>
      </c>
      <c r="CF238" s="151"/>
      <c r="CI238" s="150" t="str">
        <f t="shared" si="409"/>
        <v/>
      </c>
      <c r="CJ238" s="150"/>
      <c r="CK238" s="150" t="str">
        <f t="shared" si="410"/>
        <v/>
      </c>
      <c r="CL238" s="150"/>
      <c r="CM238" s="150" t="str">
        <f t="shared" si="411"/>
        <v/>
      </c>
      <c r="CN238" s="151"/>
      <c r="EG238" s="135" t="s">
        <v>47</v>
      </c>
      <c r="EH238" s="154" t="str">
        <f t="shared" si="412"/>
        <v xml:space="preserve">
NM possible si aucun référencement sur aucun site d'avis en ligne. L'auditeur interroge pour savoir quels sites d'avis de consommateurs il suit : Tripadvisor, L'internaute,  Trivago, Michelin, lafourchette.com etc. et l'interroge sur le contenu du dernier commentaire. 
NR</v>
      </c>
    </row>
    <row r="239" spans="1:138" s="147" customFormat="1" ht="45.75" customHeight="1" x14ac:dyDescent="0.25">
      <c r="A239" s="144"/>
      <c r="B239" s="144" t="s">
        <v>66</v>
      </c>
      <c r="C239" s="328" t="s">
        <v>450</v>
      </c>
      <c r="D239" s="187" t="s">
        <v>451</v>
      </c>
      <c r="E239" s="144"/>
      <c r="F239" s="137">
        <f>VLOOKUP(H239,Feuil1!A$1:B$5,2,0)</f>
        <v>0.2</v>
      </c>
      <c r="G239" s="144">
        <f>IF(H239="Information et Communication",1,IF(H239="Savoir-faire Savoir-être",2,IF(H239="Confort et hygiène",3,IF(H239="Qualité de la prestation",5,IF(H239="Développement Durable",4)))))</f>
        <v>5</v>
      </c>
      <c r="H239" s="292" t="s">
        <v>158</v>
      </c>
      <c r="I239" s="145" t="s">
        <v>452</v>
      </c>
      <c r="J239" s="146">
        <v>76</v>
      </c>
      <c r="K239" s="146">
        <f>IF(J239&lt;&gt;"",MAX(K$1:K238)+1,"")</f>
        <v>196</v>
      </c>
      <c r="L239" s="295" t="s">
        <v>454</v>
      </c>
      <c r="M239" s="344">
        <v>1</v>
      </c>
      <c r="N239" s="297" t="s">
        <v>0</v>
      </c>
      <c r="O239" s="298"/>
      <c r="P239" s="345" t="str">
        <f t="shared" ref="P239:P253" si="424">IF(ISERROR(SEARCH("Pas de NM possible",Q239)),"","oui")</f>
        <v/>
      </c>
      <c r="Q239" s="295"/>
      <c r="R239" s="295" t="s">
        <v>262</v>
      </c>
      <c r="S239" s="146"/>
      <c r="U239" s="148">
        <f>M239</f>
        <v>1</v>
      </c>
      <c r="V239" s="148">
        <f>IF(N239="OUI",1,IF(N239="NON",0,IF(N239="Non Mesuré","",0)))</f>
        <v>1</v>
      </c>
      <c r="W239" s="148">
        <f>IF(N239&lt;&gt;"Non Mesuré",U239*V239,"")</f>
        <v>1</v>
      </c>
      <c r="X239" s="148"/>
      <c r="Y239" s="148">
        <f>IF(N239="Non Mesuré",U239,0)</f>
        <v>0</v>
      </c>
      <c r="Z239" s="148"/>
      <c r="AA239" s="148">
        <f>U239-Y239</f>
        <v>1</v>
      </c>
      <c r="AB239" s="120"/>
      <c r="AC239" s="155"/>
      <c r="AD239" s="185"/>
      <c r="AE239" s="150" t="str">
        <f t="shared" si="365"/>
        <v/>
      </c>
      <c r="AF239" s="150"/>
      <c r="AG239" s="150" t="str">
        <f t="shared" si="366"/>
        <v/>
      </c>
      <c r="AH239" s="150"/>
      <c r="AI239" s="150" t="str">
        <f t="shared" si="367"/>
        <v/>
      </c>
      <c r="AJ239" s="151"/>
      <c r="AK239" s="152"/>
      <c r="AL239" s="150"/>
      <c r="AM239" s="150" t="str">
        <f t="shared" si="368"/>
        <v/>
      </c>
      <c r="AN239" s="150"/>
      <c r="AO239" s="150" t="str">
        <f t="shared" si="369"/>
        <v/>
      </c>
      <c r="AP239" s="150"/>
      <c r="AQ239" s="150" t="str">
        <f t="shared" si="370"/>
        <v/>
      </c>
      <c r="AR239" s="151"/>
      <c r="AS239" s="152"/>
      <c r="AT239" s="150"/>
      <c r="AU239" s="150" t="str">
        <f t="shared" si="350"/>
        <v/>
      </c>
      <c r="AV239" s="150"/>
      <c r="AW239" s="150" t="str">
        <f t="shared" si="351"/>
        <v/>
      </c>
      <c r="AX239" s="150"/>
      <c r="AY239" s="150" t="str">
        <f t="shared" si="421"/>
        <v/>
      </c>
      <c r="AZ239" s="151"/>
      <c r="BA239" s="152"/>
      <c r="BB239" s="150"/>
      <c r="BC239" s="150" t="str">
        <f t="shared" si="352"/>
        <v/>
      </c>
      <c r="BD239" s="150"/>
      <c r="BE239" s="150" t="str">
        <f t="shared" si="353"/>
        <v/>
      </c>
      <c r="BF239" s="150"/>
      <c r="BG239" s="150" t="str">
        <f t="shared" si="422"/>
        <v/>
      </c>
      <c r="BH239" s="151"/>
      <c r="BI239" s="152"/>
      <c r="BJ239" s="148"/>
      <c r="BK239" s="150">
        <f t="shared" si="354"/>
        <v>1</v>
      </c>
      <c r="BL239" s="150"/>
      <c r="BM239" s="150">
        <f t="shared" si="355"/>
        <v>0</v>
      </c>
      <c r="BN239" s="150"/>
      <c r="BO239" s="150">
        <f t="shared" si="423"/>
        <v>1</v>
      </c>
      <c r="BP239" s="151"/>
      <c r="BQ239" s="152"/>
      <c r="BR239" s="148"/>
      <c r="BS239" s="150" t="str">
        <f t="shared" si="403"/>
        <v/>
      </c>
      <c r="BT239" s="150"/>
      <c r="BU239" s="150" t="str">
        <f t="shared" si="404"/>
        <v/>
      </c>
      <c r="BV239" s="150"/>
      <c r="BW239" s="150" t="str">
        <f t="shared" si="405"/>
        <v/>
      </c>
      <c r="BX239" s="151"/>
      <c r="BY239" s="152"/>
      <c r="BZ239" s="153"/>
      <c r="CA239" s="150" t="str">
        <f t="shared" si="406"/>
        <v/>
      </c>
      <c r="CB239" s="150"/>
      <c r="CC239" s="150" t="str">
        <f t="shared" si="407"/>
        <v/>
      </c>
      <c r="CD239" s="150"/>
      <c r="CE239" s="150" t="str">
        <f t="shared" si="408"/>
        <v/>
      </c>
      <c r="CF239" s="151"/>
      <c r="CI239" s="150" t="str">
        <f t="shared" si="409"/>
        <v/>
      </c>
      <c r="CJ239" s="150"/>
      <c r="CK239" s="150" t="str">
        <f t="shared" si="410"/>
        <v/>
      </c>
      <c r="CL239" s="150"/>
      <c r="CM239" s="150" t="str">
        <f t="shared" si="411"/>
        <v/>
      </c>
      <c r="CN239" s="151"/>
      <c r="EG239" s="135" t="s">
        <v>47</v>
      </c>
      <c r="EH239" s="154" t="str">
        <f t="shared" si="412"/>
        <v xml:space="preserve">
R</v>
      </c>
    </row>
    <row r="240" spans="1:138" s="147" customFormat="1" ht="25.5" customHeight="1" x14ac:dyDescent="0.25">
      <c r="A240" s="144"/>
      <c r="B240" s="144" t="s">
        <v>58</v>
      </c>
      <c r="C240" s="328" t="s">
        <v>450</v>
      </c>
      <c r="D240" s="187" t="s">
        <v>451</v>
      </c>
      <c r="E240" s="144"/>
      <c r="F240" s="137">
        <f>VLOOKUP(H240,Feuil1!A$1:B$5,2,0)</f>
        <v>0.2</v>
      </c>
      <c r="G240" s="144">
        <f>IF(H240="Information et Communication",1,IF(H240="Savoir-faire Savoir-être",2,IF(H240="Confort et hygiène",3,IF(H240="Qualité de la prestation",5,IF(H240="Développement Durable",4)))))</f>
        <v>5</v>
      </c>
      <c r="H240" s="292" t="s">
        <v>158</v>
      </c>
      <c r="I240" s="145" t="s">
        <v>452</v>
      </c>
      <c r="J240" s="146">
        <v>76</v>
      </c>
      <c r="K240" s="146">
        <f>IF(J240&lt;&gt;"",MAX(K$1:K239)+1,"")</f>
        <v>197</v>
      </c>
      <c r="L240" s="295" t="s">
        <v>455</v>
      </c>
      <c r="M240" s="344">
        <v>1</v>
      </c>
      <c r="N240" s="297" t="s">
        <v>0</v>
      </c>
      <c r="O240" s="298"/>
      <c r="P240" s="345" t="str">
        <f t="shared" si="424"/>
        <v/>
      </c>
      <c r="Q240" s="295" t="s">
        <v>634</v>
      </c>
      <c r="R240" s="295" t="s">
        <v>262</v>
      </c>
      <c r="S240" s="146"/>
      <c r="U240" s="148">
        <f>M240</f>
        <v>1</v>
      </c>
      <c r="V240" s="148">
        <f>IF(N240="OUI",1,IF(N240="NON",0,IF(N240="Non Mesuré","",0)))</f>
        <v>1</v>
      </c>
      <c r="W240" s="148">
        <f>IF(N240&lt;&gt;"Non Mesuré",U240*V240,"")</f>
        <v>1</v>
      </c>
      <c r="X240" s="148"/>
      <c r="Y240" s="148">
        <f>IF(N240="Non Mesuré",U240,0)</f>
        <v>0</v>
      </c>
      <c r="Z240" s="148"/>
      <c r="AA240" s="148">
        <f>U240-Y240</f>
        <v>1</v>
      </c>
      <c r="AB240" s="120"/>
      <c r="AC240" s="155"/>
      <c r="AD240" s="185"/>
      <c r="AE240" s="150" t="str">
        <f t="shared" si="365"/>
        <v/>
      </c>
      <c r="AF240" s="150"/>
      <c r="AG240" s="150" t="str">
        <f t="shared" si="366"/>
        <v/>
      </c>
      <c r="AH240" s="150"/>
      <c r="AI240" s="150" t="str">
        <f t="shared" si="367"/>
        <v/>
      </c>
      <c r="AJ240" s="151"/>
      <c r="AK240" s="152"/>
      <c r="AL240" s="150"/>
      <c r="AM240" s="150" t="str">
        <f t="shared" si="368"/>
        <v/>
      </c>
      <c r="AN240" s="150"/>
      <c r="AO240" s="150" t="str">
        <f t="shared" si="369"/>
        <v/>
      </c>
      <c r="AP240" s="150"/>
      <c r="AQ240" s="150" t="str">
        <f t="shared" si="370"/>
        <v/>
      </c>
      <c r="AR240" s="151"/>
      <c r="AS240" s="152"/>
      <c r="AT240" s="150"/>
      <c r="AU240" s="150" t="str">
        <f t="shared" si="350"/>
        <v/>
      </c>
      <c r="AV240" s="150"/>
      <c r="AW240" s="150" t="str">
        <f t="shared" si="351"/>
        <v/>
      </c>
      <c r="AX240" s="150"/>
      <c r="AY240" s="150" t="str">
        <f t="shared" si="421"/>
        <v/>
      </c>
      <c r="AZ240" s="151"/>
      <c r="BA240" s="152"/>
      <c r="BB240" s="150"/>
      <c r="BC240" s="150" t="str">
        <f t="shared" si="352"/>
        <v/>
      </c>
      <c r="BD240" s="150"/>
      <c r="BE240" s="150" t="str">
        <f t="shared" si="353"/>
        <v/>
      </c>
      <c r="BF240" s="150"/>
      <c r="BG240" s="150" t="str">
        <f t="shared" si="422"/>
        <v/>
      </c>
      <c r="BH240" s="151"/>
      <c r="BI240" s="152"/>
      <c r="BJ240" s="148"/>
      <c r="BK240" s="150">
        <f t="shared" si="354"/>
        <v>1</v>
      </c>
      <c r="BL240" s="150"/>
      <c r="BM240" s="150">
        <f t="shared" si="355"/>
        <v>0</v>
      </c>
      <c r="BN240" s="150"/>
      <c r="BO240" s="150">
        <f t="shared" si="423"/>
        <v>1</v>
      </c>
      <c r="BP240" s="151"/>
      <c r="BQ240" s="152"/>
      <c r="BR240" s="148"/>
      <c r="BS240" s="150" t="str">
        <f t="shared" si="403"/>
        <v/>
      </c>
      <c r="BT240" s="150"/>
      <c r="BU240" s="150" t="str">
        <f t="shared" si="404"/>
        <v/>
      </c>
      <c r="BV240" s="150"/>
      <c r="BW240" s="150" t="str">
        <f t="shared" si="405"/>
        <v/>
      </c>
      <c r="BX240" s="151"/>
      <c r="BY240" s="152"/>
      <c r="BZ240" s="153"/>
      <c r="CA240" s="150" t="str">
        <f t="shared" si="406"/>
        <v/>
      </c>
      <c r="CB240" s="150"/>
      <c r="CC240" s="150" t="str">
        <f t="shared" si="407"/>
        <v/>
      </c>
      <c r="CD240" s="150"/>
      <c r="CE240" s="150" t="str">
        <f t="shared" si="408"/>
        <v/>
      </c>
      <c r="CF240" s="151"/>
      <c r="CI240" s="150" t="str">
        <f t="shared" si="409"/>
        <v/>
      </c>
      <c r="CJ240" s="150"/>
      <c r="CK240" s="150" t="str">
        <f t="shared" si="410"/>
        <v/>
      </c>
      <c r="CL240" s="150"/>
      <c r="CM240" s="150" t="str">
        <f t="shared" si="411"/>
        <v/>
      </c>
      <c r="CN240" s="151"/>
      <c r="EG240" s="135" t="s">
        <v>47</v>
      </c>
      <c r="EH240" s="154" t="str">
        <f t="shared" si="412"/>
        <v xml:space="preserve">
L'auditeur demande à consulter les réponses formulées. 
NR</v>
      </c>
    </row>
    <row r="241" spans="1:138" s="147" customFormat="1" ht="48" customHeight="1" x14ac:dyDescent="0.25">
      <c r="A241" s="144"/>
      <c r="B241" s="144" t="s">
        <v>58</v>
      </c>
      <c r="C241" s="328" t="s">
        <v>450</v>
      </c>
      <c r="D241" s="187" t="s">
        <v>451</v>
      </c>
      <c r="E241" s="144"/>
      <c r="F241" s="137">
        <f>VLOOKUP(H241,Feuil1!A$1:B$5,2,0)</f>
        <v>0.2</v>
      </c>
      <c r="G241" s="144">
        <f>IF(H241="Information et Communication",1,IF(H241="Savoir-faire Savoir-être",2,IF(H241="Confort et hygiène",3,IF(H241="Qualité de la prestation",5,IF(H241="Développement Durable",4)))))</f>
        <v>5</v>
      </c>
      <c r="H241" s="292" t="s">
        <v>158</v>
      </c>
      <c r="I241" s="145" t="s">
        <v>452</v>
      </c>
      <c r="J241" s="146">
        <v>76</v>
      </c>
      <c r="K241" s="146">
        <f>IF(J241&lt;&gt;"",MAX(K$1:K240)+1,"")</f>
        <v>198</v>
      </c>
      <c r="L241" s="346" t="s">
        <v>456</v>
      </c>
      <c r="M241" s="347">
        <v>1</v>
      </c>
      <c r="N241" s="348" t="s">
        <v>0</v>
      </c>
      <c r="O241" s="349"/>
      <c r="P241" s="350" t="str">
        <f t="shared" si="424"/>
        <v/>
      </c>
      <c r="Q241" s="346" t="s">
        <v>635</v>
      </c>
      <c r="R241" s="346" t="s">
        <v>262</v>
      </c>
      <c r="S241" s="146"/>
      <c r="U241" s="148">
        <f>M241</f>
        <v>1</v>
      </c>
      <c r="V241" s="148">
        <f>IF(N241="OUI",1,IF(N241="NON",0,IF(N241="Non Mesuré","",0)))</f>
        <v>1</v>
      </c>
      <c r="W241" s="148">
        <f>IF(N241&lt;&gt;"Non Mesuré",U241*V241,"")</f>
        <v>1</v>
      </c>
      <c r="X241" s="148"/>
      <c r="Y241" s="148">
        <f>IF(N241="Non Mesuré",U241,0)</f>
        <v>0</v>
      </c>
      <c r="Z241" s="148"/>
      <c r="AA241" s="148">
        <f>U241-Y241</f>
        <v>1</v>
      </c>
      <c r="AB241" s="120"/>
      <c r="AC241" s="155"/>
      <c r="AD241" s="185"/>
      <c r="AE241" s="150" t="str">
        <f t="shared" si="365"/>
        <v/>
      </c>
      <c r="AF241" s="150"/>
      <c r="AG241" s="150" t="str">
        <f t="shared" si="366"/>
        <v/>
      </c>
      <c r="AH241" s="150"/>
      <c r="AI241" s="150" t="str">
        <f t="shared" si="367"/>
        <v/>
      </c>
      <c r="AJ241" s="151"/>
      <c r="AK241" s="152"/>
      <c r="AL241" s="150"/>
      <c r="AM241" s="150" t="str">
        <f t="shared" si="368"/>
        <v/>
      </c>
      <c r="AN241" s="150"/>
      <c r="AO241" s="150" t="str">
        <f t="shared" si="369"/>
        <v/>
      </c>
      <c r="AP241" s="150"/>
      <c r="AQ241" s="150" t="str">
        <f t="shared" si="370"/>
        <v/>
      </c>
      <c r="AR241" s="151"/>
      <c r="AS241" s="152"/>
      <c r="AT241" s="150"/>
      <c r="AU241" s="150" t="str">
        <f t="shared" si="350"/>
        <v/>
      </c>
      <c r="AV241" s="150"/>
      <c r="AW241" s="150" t="str">
        <f t="shared" si="351"/>
        <v/>
      </c>
      <c r="AX241" s="150"/>
      <c r="AY241" s="150" t="str">
        <f t="shared" si="421"/>
        <v/>
      </c>
      <c r="AZ241" s="151"/>
      <c r="BA241" s="152"/>
      <c r="BB241" s="150"/>
      <c r="BC241" s="150" t="str">
        <f t="shared" si="352"/>
        <v/>
      </c>
      <c r="BD241" s="150"/>
      <c r="BE241" s="150" t="str">
        <f t="shared" si="353"/>
        <v/>
      </c>
      <c r="BF241" s="150"/>
      <c r="BG241" s="150" t="str">
        <f t="shared" si="422"/>
        <v/>
      </c>
      <c r="BH241" s="151"/>
      <c r="BI241" s="152"/>
      <c r="BJ241" s="148"/>
      <c r="BK241" s="150">
        <f t="shared" si="354"/>
        <v>1</v>
      </c>
      <c r="BL241" s="150"/>
      <c r="BM241" s="150">
        <f t="shared" si="355"/>
        <v>0</v>
      </c>
      <c r="BN241" s="150"/>
      <c r="BO241" s="150">
        <f t="shared" si="423"/>
        <v>1</v>
      </c>
      <c r="BP241" s="151"/>
      <c r="BQ241" s="152"/>
      <c r="BR241" s="148"/>
      <c r="BS241" s="150" t="str">
        <f t="shared" si="403"/>
        <v/>
      </c>
      <c r="BT241" s="150"/>
      <c r="BU241" s="150" t="str">
        <f t="shared" si="404"/>
        <v/>
      </c>
      <c r="BV241" s="150"/>
      <c r="BW241" s="150" t="str">
        <f t="shared" si="405"/>
        <v/>
      </c>
      <c r="BX241" s="151"/>
      <c r="BY241" s="152"/>
      <c r="BZ241" s="153"/>
      <c r="CA241" s="150" t="str">
        <f t="shared" si="406"/>
        <v/>
      </c>
      <c r="CB241" s="150"/>
      <c r="CC241" s="150" t="str">
        <f t="shared" si="407"/>
        <v/>
      </c>
      <c r="CD241" s="150"/>
      <c r="CE241" s="150" t="str">
        <f t="shared" si="408"/>
        <v/>
      </c>
      <c r="CF241" s="151"/>
      <c r="CI241" s="150" t="str">
        <f t="shared" si="409"/>
        <v/>
      </c>
      <c r="CJ241" s="150"/>
      <c r="CK241" s="150" t="str">
        <f t="shared" si="410"/>
        <v/>
      </c>
      <c r="CL241" s="150"/>
      <c r="CM241" s="150" t="str">
        <f t="shared" si="411"/>
        <v/>
      </c>
      <c r="CN241" s="151"/>
      <c r="EG241" s="135" t="s">
        <v>47</v>
      </c>
      <c r="EH241" s="154" t="str">
        <f t="shared" si="412"/>
        <v xml:space="preserve">
La réponse est factuelle. Si la responsabilité de l'établissement est avérée, un mot d'excuse est formulé. Suivant les cas, un geste commercial est proposé.
NR</v>
      </c>
    </row>
    <row r="242" spans="1:138" s="165" customFormat="1" ht="26.25" customHeight="1" x14ac:dyDescent="0.25">
      <c r="A242" s="110"/>
      <c r="B242" s="110"/>
      <c r="C242" s="328" t="s">
        <v>450</v>
      </c>
      <c r="D242" s="201"/>
      <c r="E242" s="110"/>
      <c r="F242" s="137" t="e">
        <f>VLOOKUP(H242,Feuil1!A$1:B$5,2,0)</f>
        <v>#N/A</v>
      </c>
      <c r="G242" s="110"/>
      <c r="H242" s="188"/>
      <c r="I242" s="335"/>
      <c r="J242" s="157"/>
      <c r="K242" s="146" t="str">
        <f>IF(J242&lt;&gt;"",MAX(K$1:K241)+1,"")</f>
        <v/>
      </c>
      <c r="L242" s="137" t="s">
        <v>457</v>
      </c>
      <c r="M242" s="157"/>
      <c r="N242" s="283"/>
      <c r="O242" s="282"/>
      <c r="P242" s="329" t="str">
        <f t="shared" si="424"/>
        <v/>
      </c>
      <c r="Q242" s="157"/>
      <c r="R242" s="157"/>
      <c r="S242" s="157"/>
      <c r="T242" s="157"/>
      <c r="U242" s="158"/>
      <c r="V242" s="158"/>
      <c r="W242" s="158"/>
      <c r="X242" s="158"/>
      <c r="Y242" s="158"/>
      <c r="Z242" s="158"/>
      <c r="AA242" s="158"/>
      <c r="AB242" s="119"/>
      <c r="AC242" s="159"/>
      <c r="AD242" s="182"/>
      <c r="AE242" s="150" t="str">
        <f t="shared" si="365"/>
        <v/>
      </c>
      <c r="AF242" s="150"/>
      <c r="AG242" s="150" t="str">
        <f t="shared" si="366"/>
        <v/>
      </c>
      <c r="AH242" s="150"/>
      <c r="AI242" s="150" t="str">
        <f t="shared" si="367"/>
        <v/>
      </c>
      <c r="AJ242" s="162"/>
      <c r="AK242" s="163"/>
      <c r="AL242" s="161"/>
      <c r="AM242" s="150" t="str">
        <f t="shared" si="368"/>
        <v/>
      </c>
      <c r="AN242" s="150"/>
      <c r="AO242" s="150" t="str">
        <f t="shared" si="369"/>
        <v/>
      </c>
      <c r="AP242" s="150"/>
      <c r="AQ242" s="150" t="str">
        <f t="shared" si="370"/>
        <v/>
      </c>
      <c r="AR242" s="162"/>
      <c r="AS242" s="163"/>
      <c r="AT242" s="161"/>
      <c r="AU242" s="150" t="str">
        <f t="shared" si="350"/>
        <v/>
      </c>
      <c r="AV242" s="150"/>
      <c r="AW242" s="150" t="str">
        <f t="shared" si="351"/>
        <v/>
      </c>
      <c r="AX242" s="150"/>
      <c r="AY242" s="161" t="str">
        <f t="shared" si="421"/>
        <v/>
      </c>
      <c r="AZ242" s="162"/>
      <c r="BA242" s="163"/>
      <c r="BB242" s="161"/>
      <c r="BC242" s="150" t="str">
        <f t="shared" si="352"/>
        <v/>
      </c>
      <c r="BD242" s="150"/>
      <c r="BE242" s="150" t="str">
        <f t="shared" si="353"/>
        <v/>
      </c>
      <c r="BF242" s="150"/>
      <c r="BG242" s="161" t="str">
        <f t="shared" si="422"/>
        <v/>
      </c>
      <c r="BH242" s="162"/>
      <c r="BI242" s="163"/>
      <c r="BJ242" s="158"/>
      <c r="BK242" s="150" t="str">
        <f t="shared" si="354"/>
        <v/>
      </c>
      <c r="BL242" s="150"/>
      <c r="BM242" s="150" t="str">
        <f t="shared" si="355"/>
        <v/>
      </c>
      <c r="BN242" s="150"/>
      <c r="BO242" s="161" t="str">
        <f t="shared" si="423"/>
        <v/>
      </c>
      <c r="BP242" s="162"/>
      <c r="BQ242" s="163"/>
      <c r="BR242" s="158"/>
      <c r="BS242" s="161" t="str">
        <f t="shared" si="403"/>
        <v/>
      </c>
      <c r="BT242" s="161"/>
      <c r="BU242" s="161" t="str">
        <f t="shared" si="404"/>
        <v/>
      </c>
      <c r="BV242" s="161"/>
      <c r="BW242" s="161" t="str">
        <f t="shared" si="405"/>
        <v/>
      </c>
      <c r="BX242" s="162"/>
      <c r="BY242" s="163"/>
      <c r="BZ242" s="164"/>
      <c r="CA242" s="161" t="str">
        <f t="shared" si="406"/>
        <v/>
      </c>
      <c r="CB242" s="161"/>
      <c r="CC242" s="161" t="str">
        <f t="shared" si="407"/>
        <v/>
      </c>
      <c r="CD242" s="161"/>
      <c r="CE242" s="161" t="str">
        <f t="shared" si="408"/>
        <v/>
      </c>
      <c r="CF242" s="162"/>
      <c r="CI242" s="161" t="str">
        <f t="shared" si="409"/>
        <v/>
      </c>
      <c r="CJ242" s="161"/>
      <c r="CK242" s="161" t="str">
        <f t="shared" si="410"/>
        <v/>
      </c>
      <c r="CL242" s="161"/>
      <c r="CM242" s="161" t="str">
        <f t="shared" si="411"/>
        <v/>
      </c>
      <c r="CN242" s="162"/>
      <c r="EG242" s="135" t="s">
        <v>47</v>
      </c>
      <c r="EH242" s="154" t="str">
        <f t="shared" si="412"/>
        <v xml:space="preserve">
</v>
      </c>
    </row>
    <row r="243" spans="1:138" s="147" customFormat="1" ht="38.25" customHeight="1" x14ac:dyDescent="0.25">
      <c r="A243" s="144"/>
      <c r="B243" s="144" t="s">
        <v>58</v>
      </c>
      <c r="C243" s="328" t="s">
        <v>450</v>
      </c>
      <c r="D243" s="137" t="s">
        <v>457</v>
      </c>
      <c r="E243" s="144"/>
      <c r="F243" s="137">
        <f>VLOOKUP(H243,Feuil1!A$1:B$5,2,0)</f>
        <v>0.2</v>
      </c>
      <c r="G243" s="144">
        <f t="shared" ref="G243:G249" si="425">IF(H243="Information et Communication",1,IF(H243="Savoir-faire Savoir-être",2,IF(H243="Confort et hygiène",3,IF(H243="Qualité de la prestation",5,IF(H243="Développement Durable",4)))))</f>
        <v>5</v>
      </c>
      <c r="H243" s="292" t="s">
        <v>158</v>
      </c>
      <c r="I243" s="145" t="s">
        <v>458</v>
      </c>
      <c r="J243" s="146">
        <v>22</v>
      </c>
      <c r="K243" s="146">
        <f>IF(J243&lt;&gt;"",MAX(K$1:K242)+1,"")</f>
        <v>199</v>
      </c>
      <c r="L243" s="339" t="s">
        <v>459</v>
      </c>
      <c r="M243" s="340">
        <v>3</v>
      </c>
      <c r="N243" s="341" t="s">
        <v>0</v>
      </c>
      <c r="O243" s="342"/>
      <c r="P243" s="343" t="str">
        <f t="shared" si="424"/>
        <v>oui</v>
      </c>
      <c r="Q243" s="339" t="s">
        <v>143</v>
      </c>
      <c r="R243" s="295" t="s">
        <v>69</v>
      </c>
      <c r="S243" s="146"/>
      <c r="U243" s="148">
        <f t="shared" ref="U243:U249" si="426">M243</f>
        <v>3</v>
      </c>
      <c r="V243" s="148">
        <f t="shared" ref="V243:V249" si="427">IF(N243="OUI",1,IF(N243="NON",0,IF(N243="Non Mesuré","",0)))</f>
        <v>1</v>
      </c>
      <c r="W243" s="148">
        <f t="shared" ref="W243:W249" si="428">IF(N243&lt;&gt;"Non Mesuré",U243*V243,"")</f>
        <v>3</v>
      </c>
      <c r="X243" s="148"/>
      <c r="Y243" s="148">
        <f t="shared" ref="Y243:Y249" si="429">IF(N243="Non Mesuré",U243,0)</f>
        <v>0</v>
      </c>
      <c r="Z243" s="148"/>
      <c r="AA243" s="148">
        <f t="shared" ref="AA243:AA249" si="430">U243-Y243</f>
        <v>3</v>
      </c>
      <c r="AB243" s="148"/>
      <c r="AC243" s="149"/>
      <c r="AD243" s="149"/>
      <c r="AE243" s="150" t="str">
        <f t="shared" si="365"/>
        <v/>
      </c>
      <c r="AF243" s="150"/>
      <c r="AG243" s="150" t="str">
        <f t="shared" si="366"/>
        <v/>
      </c>
      <c r="AH243" s="150"/>
      <c r="AI243" s="150" t="str">
        <f t="shared" si="367"/>
        <v/>
      </c>
      <c r="AJ243" s="151"/>
      <c r="AK243" s="152"/>
      <c r="AL243" s="150"/>
      <c r="AM243" s="150" t="str">
        <f t="shared" si="368"/>
        <v/>
      </c>
      <c r="AN243" s="150"/>
      <c r="AO243" s="150" t="str">
        <f t="shared" si="369"/>
        <v/>
      </c>
      <c r="AP243" s="150"/>
      <c r="AQ243" s="150" t="str">
        <f t="shared" si="370"/>
        <v/>
      </c>
      <c r="AR243" s="151"/>
      <c r="AS243" s="152"/>
      <c r="AT243" s="150"/>
      <c r="AU243" s="150" t="str">
        <f t="shared" si="350"/>
        <v/>
      </c>
      <c r="AV243" s="150"/>
      <c r="AW243" s="150" t="str">
        <f t="shared" si="351"/>
        <v/>
      </c>
      <c r="AX243" s="150"/>
      <c r="AY243" s="150" t="str">
        <f t="shared" si="421"/>
        <v/>
      </c>
      <c r="AZ243" s="151"/>
      <c r="BA243" s="152"/>
      <c r="BB243" s="150"/>
      <c r="BC243" s="150" t="str">
        <f t="shared" si="352"/>
        <v/>
      </c>
      <c r="BD243" s="150"/>
      <c r="BE243" s="150" t="str">
        <f t="shared" si="353"/>
        <v/>
      </c>
      <c r="BF243" s="150"/>
      <c r="BG243" s="150" t="str">
        <f t="shared" si="422"/>
        <v/>
      </c>
      <c r="BH243" s="151"/>
      <c r="BI243" s="152"/>
      <c r="BJ243" s="148"/>
      <c r="BK243" s="150">
        <f t="shared" si="354"/>
        <v>3</v>
      </c>
      <c r="BL243" s="150"/>
      <c r="BM243" s="150">
        <f t="shared" si="355"/>
        <v>0</v>
      </c>
      <c r="BN243" s="150"/>
      <c r="BO243" s="150">
        <f t="shared" si="423"/>
        <v>3</v>
      </c>
      <c r="BP243" s="151"/>
      <c r="BQ243" s="152"/>
      <c r="BR243" s="148"/>
      <c r="BS243" s="150" t="str">
        <f t="shared" si="403"/>
        <v/>
      </c>
      <c r="BT243" s="150"/>
      <c r="BU243" s="150" t="str">
        <f t="shared" si="404"/>
        <v/>
      </c>
      <c r="BV243" s="150"/>
      <c r="BW243" s="150" t="str">
        <f t="shared" si="405"/>
        <v/>
      </c>
      <c r="BX243" s="151"/>
      <c r="BY243" s="152"/>
      <c r="BZ243" s="153"/>
      <c r="CA243" s="150" t="str">
        <f t="shared" si="406"/>
        <v/>
      </c>
      <c r="CB243" s="150"/>
      <c r="CC243" s="150" t="str">
        <f t="shared" si="407"/>
        <v/>
      </c>
      <c r="CD243" s="150"/>
      <c r="CE243" s="150" t="str">
        <f t="shared" si="408"/>
        <v/>
      </c>
      <c r="CF243" s="151"/>
      <c r="CI243" s="150" t="str">
        <f t="shared" si="409"/>
        <v/>
      </c>
      <c r="CJ243" s="150"/>
      <c r="CK243" s="150" t="str">
        <f t="shared" si="410"/>
        <v/>
      </c>
      <c r="CL243" s="150"/>
      <c r="CM243" s="150" t="str">
        <f t="shared" si="411"/>
        <v/>
      </c>
      <c r="CN243" s="151"/>
      <c r="EG243" s="135" t="s">
        <v>47</v>
      </c>
      <c r="EH243" s="154" t="str">
        <f t="shared" si="412"/>
        <v>oui
Pas de NM possible.
NR</v>
      </c>
    </row>
    <row r="244" spans="1:138" s="147" customFormat="1" ht="65.25" customHeight="1" x14ac:dyDescent="0.25">
      <c r="A244" s="144"/>
      <c r="B244" s="144" t="s">
        <v>66</v>
      </c>
      <c r="C244" s="328" t="s">
        <v>450</v>
      </c>
      <c r="D244" s="137" t="s">
        <v>457</v>
      </c>
      <c r="E244" s="144"/>
      <c r="F244" s="137">
        <f>VLOOKUP(H244,Feuil1!A$1:B$5,2,0)</f>
        <v>0.2</v>
      </c>
      <c r="G244" s="144">
        <f t="shared" si="425"/>
        <v>5</v>
      </c>
      <c r="H244" s="292" t="s">
        <v>158</v>
      </c>
      <c r="I244" s="145" t="s">
        <v>458</v>
      </c>
      <c r="J244" s="146">
        <v>22</v>
      </c>
      <c r="K244" s="146">
        <f>IF(J244&lt;&gt;"",MAX(K$1:K243)+1,"")</f>
        <v>200</v>
      </c>
      <c r="L244" s="433" t="s">
        <v>460</v>
      </c>
      <c r="M244" s="344">
        <v>3</v>
      </c>
      <c r="N244" s="297" t="s">
        <v>0</v>
      </c>
      <c r="O244" s="298"/>
      <c r="P244" s="345" t="str">
        <f t="shared" si="424"/>
        <v/>
      </c>
      <c r="Q244" s="295" t="s">
        <v>616</v>
      </c>
      <c r="R244" s="295" t="s">
        <v>69</v>
      </c>
      <c r="S244" s="146" t="s">
        <v>70</v>
      </c>
      <c r="U244" s="148">
        <f t="shared" si="426"/>
        <v>3</v>
      </c>
      <c r="V244" s="148">
        <f t="shared" si="427"/>
        <v>1</v>
      </c>
      <c r="W244" s="148">
        <f t="shared" si="428"/>
        <v>3</v>
      </c>
      <c r="X244" s="148"/>
      <c r="Y244" s="148">
        <f t="shared" si="429"/>
        <v>0</v>
      </c>
      <c r="Z244" s="148"/>
      <c r="AA244" s="148">
        <f t="shared" si="430"/>
        <v>3</v>
      </c>
      <c r="AB244" s="120"/>
      <c r="AC244" s="155"/>
      <c r="AD244" s="185"/>
      <c r="AE244" s="150" t="str">
        <f t="shared" si="365"/>
        <v/>
      </c>
      <c r="AF244" s="150"/>
      <c r="AG244" s="150" t="str">
        <f t="shared" si="366"/>
        <v/>
      </c>
      <c r="AH244" s="150"/>
      <c r="AI244" s="150" t="str">
        <f t="shared" si="367"/>
        <v/>
      </c>
      <c r="AJ244" s="151"/>
      <c r="AK244" s="152"/>
      <c r="AL244" s="150"/>
      <c r="AM244" s="150" t="str">
        <f t="shared" si="368"/>
        <v/>
      </c>
      <c r="AN244" s="150"/>
      <c r="AO244" s="150" t="str">
        <f t="shared" si="369"/>
        <v/>
      </c>
      <c r="AP244" s="150"/>
      <c r="AQ244" s="150" t="str">
        <f t="shared" si="370"/>
        <v/>
      </c>
      <c r="AR244" s="151"/>
      <c r="AS244" s="152"/>
      <c r="AT244" s="150"/>
      <c r="AU244" s="150" t="str">
        <f t="shared" si="350"/>
        <v/>
      </c>
      <c r="AV244" s="150"/>
      <c r="AW244" s="150" t="str">
        <f t="shared" si="351"/>
        <v/>
      </c>
      <c r="AX244" s="150"/>
      <c r="AY244" s="150" t="str">
        <f t="shared" si="421"/>
        <v/>
      </c>
      <c r="AZ244" s="151"/>
      <c r="BA244" s="152"/>
      <c r="BB244" s="150"/>
      <c r="BC244" s="150" t="str">
        <f t="shared" si="352"/>
        <v/>
      </c>
      <c r="BD244" s="150"/>
      <c r="BE244" s="150" t="str">
        <f t="shared" si="353"/>
        <v/>
      </c>
      <c r="BF244" s="150"/>
      <c r="BG244" s="150" t="str">
        <f t="shared" si="422"/>
        <v/>
      </c>
      <c r="BH244" s="151"/>
      <c r="BI244" s="152"/>
      <c r="BJ244" s="148"/>
      <c r="BK244" s="150">
        <f t="shared" si="354"/>
        <v>3</v>
      </c>
      <c r="BL244" s="150"/>
      <c r="BM244" s="150">
        <f t="shared" si="355"/>
        <v>0</v>
      </c>
      <c r="BN244" s="150"/>
      <c r="BO244" s="150">
        <f t="shared" si="423"/>
        <v>3</v>
      </c>
      <c r="BP244" s="151"/>
      <c r="BQ244" s="152"/>
      <c r="BR244" s="148"/>
      <c r="BS244" s="150" t="str">
        <f t="shared" si="403"/>
        <v/>
      </c>
      <c r="BT244" s="150"/>
      <c r="BU244" s="150" t="str">
        <f t="shared" si="404"/>
        <v/>
      </c>
      <c r="BV244" s="150"/>
      <c r="BW244" s="150" t="str">
        <f t="shared" si="405"/>
        <v/>
      </c>
      <c r="BX244" s="151"/>
      <c r="BY244" s="152"/>
      <c r="BZ244" s="153"/>
      <c r="CA244" s="150" t="str">
        <f t="shared" si="406"/>
        <v/>
      </c>
      <c r="CB244" s="150"/>
      <c r="CC244" s="150" t="str">
        <f t="shared" si="407"/>
        <v/>
      </c>
      <c r="CD244" s="150"/>
      <c r="CE244" s="150" t="str">
        <f t="shared" si="408"/>
        <v/>
      </c>
      <c r="CF244" s="151"/>
      <c r="CI244" s="150" t="str">
        <f t="shared" si="409"/>
        <v/>
      </c>
      <c r="CJ244" s="150"/>
      <c r="CK244" s="150" t="str">
        <f t="shared" si="410"/>
        <v/>
      </c>
      <c r="CL244" s="150"/>
      <c r="CM244" s="150" t="str">
        <f t="shared" si="411"/>
        <v/>
      </c>
      <c r="CN244" s="151"/>
      <c r="EG244" s="135" t="s">
        <v>47</v>
      </c>
      <c r="EH244" s="154" t="str">
        <f t="shared" si="412"/>
        <v xml:space="preserve">
Item noté NM si adhésion. Item validé si le questionnaire de satisfaction est validé par un QR code et/ou si questionnaire en ligne et/ou si présence d'un affichage indiquant l'existence du questionnaire de satisfaction. La mise en place du questionnaire au moment du débriefing ne valide pas le critère. 
R</v>
      </c>
    </row>
    <row r="245" spans="1:138" s="147" customFormat="1" ht="24.75" customHeight="1" x14ac:dyDescent="0.25">
      <c r="A245" s="144"/>
      <c r="B245" s="144" t="s">
        <v>66</v>
      </c>
      <c r="C245" s="328" t="s">
        <v>450</v>
      </c>
      <c r="D245" s="137" t="s">
        <v>457</v>
      </c>
      <c r="E245" s="144"/>
      <c r="F245" s="137">
        <f>VLOOKUP(H245,Feuil1!A$1:B$5,2,0)</f>
        <v>0.2</v>
      </c>
      <c r="G245" s="144">
        <f t="shared" si="425"/>
        <v>5</v>
      </c>
      <c r="H245" s="292" t="s">
        <v>158</v>
      </c>
      <c r="I245" s="145" t="s">
        <v>461</v>
      </c>
      <c r="J245" s="146">
        <v>73</v>
      </c>
      <c r="K245" s="146">
        <f>IF(J245&lt;&gt;"",MAX(K$1:K244)+1,"")</f>
        <v>201</v>
      </c>
      <c r="L245" s="324" t="s">
        <v>462</v>
      </c>
      <c r="M245" s="344">
        <v>3</v>
      </c>
      <c r="N245" s="297" t="s">
        <v>0</v>
      </c>
      <c r="O245" s="298"/>
      <c r="P245" s="345" t="str">
        <f t="shared" si="424"/>
        <v/>
      </c>
      <c r="Q245" s="324" t="s">
        <v>463</v>
      </c>
      <c r="R245" s="361" t="s">
        <v>69</v>
      </c>
      <c r="S245" s="146"/>
      <c r="U245" s="148">
        <f t="shared" si="426"/>
        <v>3</v>
      </c>
      <c r="V245" s="148">
        <f t="shared" si="427"/>
        <v>1</v>
      </c>
      <c r="W245" s="148">
        <f t="shared" si="428"/>
        <v>3</v>
      </c>
      <c r="X245" s="148"/>
      <c r="Y245" s="148">
        <f t="shared" si="429"/>
        <v>0</v>
      </c>
      <c r="Z245" s="148"/>
      <c r="AA245" s="148">
        <f t="shared" si="430"/>
        <v>3</v>
      </c>
      <c r="AB245" s="120"/>
      <c r="AC245" s="155"/>
      <c r="AD245" s="185"/>
      <c r="AE245" s="150" t="str">
        <f t="shared" si="365"/>
        <v/>
      </c>
      <c r="AF245" s="150"/>
      <c r="AG245" s="150" t="str">
        <f t="shared" si="366"/>
        <v/>
      </c>
      <c r="AH245" s="150"/>
      <c r="AI245" s="150" t="str">
        <f t="shared" si="367"/>
        <v/>
      </c>
      <c r="AJ245" s="151"/>
      <c r="AK245" s="152"/>
      <c r="AL245" s="150"/>
      <c r="AM245" s="150" t="str">
        <f t="shared" si="368"/>
        <v/>
      </c>
      <c r="AN245" s="150"/>
      <c r="AO245" s="150" t="str">
        <f t="shared" si="369"/>
        <v/>
      </c>
      <c r="AP245" s="150"/>
      <c r="AQ245" s="150" t="str">
        <f t="shared" si="370"/>
        <v/>
      </c>
      <c r="AR245" s="151"/>
      <c r="AS245" s="152"/>
      <c r="AT245" s="150"/>
      <c r="AU245" s="150" t="str">
        <f t="shared" si="350"/>
        <v/>
      </c>
      <c r="AV245" s="150"/>
      <c r="AW245" s="150" t="str">
        <f t="shared" si="351"/>
        <v/>
      </c>
      <c r="AX245" s="150"/>
      <c r="AY245" s="150" t="str">
        <f t="shared" si="421"/>
        <v/>
      </c>
      <c r="AZ245" s="151"/>
      <c r="BA245" s="152"/>
      <c r="BB245" s="150"/>
      <c r="BC245" s="150" t="str">
        <f t="shared" si="352"/>
        <v/>
      </c>
      <c r="BD245" s="150"/>
      <c r="BE245" s="150" t="str">
        <f t="shared" si="353"/>
        <v/>
      </c>
      <c r="BF245" s="150"/>
      <c r="BG245" s="150" t="str">
        <f t="shared" si="422"/>
        <v/>
      </c>
      <c r="BH245" s="151"/>
      <c r="BI245" s="152"/>
      <c r="BJ245" s="148"/>
      <c r="BK245" s="150">
        <f t="shared" si="354"/>
        <v>3</v>
      </c>
      <c r="BL245" s="150"/>
      <c r="BM245" s="150">
        <f t="shared" si="355"/>
        <v>0</v>
      </c>
      <c r="BN245" s="150"/>
      <c r="BO245" s="150">
        <f t="shared" si="423"/>
        <v>3</v>
      </c>
      <c r="BP245" s="151"/>
      <c r="BQ245" s="152"/>
      <c r="BR245" s="148"/>
      <c r="BS245" s="150" t="str">
        <f t="shared" si="403"/>
        <v/>
      </c>
      <c r="BT245" s="150"/>
      <c r="BU245" s="150" t="str">
        <f t="shared" si="404"/>
        <v/>
      </c>
      <c r="BV245" s="150"/>
      <c r="BW245" s="150" t="str">
        <f t="shared" si="405"/>
        <v/>
      </c>
      <c r="BX245" s="151"/>
      <c r="BY245" s="152"/>
      <c r="BZ245" s="153"/>
      <c r="CA245" s="150" t="str">
        <f t="shared" si="406"/>
        <v/>
      </c>
      <c r="CB245" s="150"/>
      <c r="CC245" s="150" t="str">
        <f t="shared" si="407"/>
        <v/>
      </c>
      <c r="CD245" s="150"/>
      <c r="CE245" s="150" t="str">
        <f t="shared" si="408"/>
        <v/>
      </c>
      <c r="CF245" s="151"/>
      <c r="CI245" s="150" t="str">
        <f t="shared" si="409"/>
        <v/>
      </c>
      <c r="CJ245" s="150"/>
      <c r="CK245" s="150" t="str">
        <f t="shared" si="410"/>
        <v/>
      </c>
      <c r="CL245" s="150"/>
      <c r="CM245" s="150" t="str">
        <f t="shared" si="411"/>
        <v/>
      </c>
      <c r="CN245" s="151"/>
      <c r="EG245" s="135" t="s">
        <v>47</v>
      </c>
      <c r="EH245" s="154" t="str">
        <f t="shared" si="412"/>
        <v xml:space="preserve">
Item noté NM si adhésion.
R</v>
      </c>
    </row>
    <row r="246" spans="1:138" s="147" customFormat="1" ht="33.75" customHeight="1" x14ac:dyDescent="0.25">
      <c r="A246" s="144"/>
      <c r="B246" s="144" t="s">
        <v>66</v>
      </c>
      <c r="C246" s="328" t="s">
        <v>450</v>
      </c>
      <c r="D246" s="137" t="s">
        <v>457</v>
      </c>
      <c r="E246" s="144"/>
      <c r="F246" s="137">
        <f>VLOOKUP(H246,Feuil1!A$1:B$5,2,0)</f>
        <v>0.2</v>
      </c>
      <c r="G246" s="144">
        <f t="shared" ref="G246" si="431">IF(H246="Information et Communication",1,IF(H246="Savoir-faire Savoir-être",2,IF(H246="Confort et hygiène",3,IF(H246="Qualité de la prestation",5,IF(H246="Développement Durable",4)))))</f>
        <v>5</v>
      </c>
      <c r="H246" s="292" t="s">
        <v>158</v>
      </c>
      <c r="I246" s="145" t="s">
        <v>461</v>
      </c>
      <c r="J246" s="146">
        <v>73</v>
      </c>
      <c r="K246" s="146">
        <f>IF(J246&lt;&gt;"",MAX(K$1:K245)+1,"")</f>
        <v>202</v>
      </c>
      <c r="L246" s="324" t="s">
        <v>600</v>
      </c>
      <c r="M246" s="344">
        <v>3</v>
      </c>
      <c r="N246" s="297" t="s">
        <v>0</v>
      </c>
      <c r="O246" s="298"/>
      <c r="P246" s="345" t="str">
        <f t="shared" si="424"/>
        <v/>
      </c>
      <c r="Q246" s="324" t="s">
        <v>552</v>
      </c>
      <c r="R246" s="361"/>
      <c r="S246" s="146"/>
      <c r="U246" s="148">
        <f t="shared" ref="U246" si="432">M246</f>
        <v>3</v>
      </c>
      <c r="V246" s="148">
        <f t="shared" ref="V246" si="433">IF(N246="OUI",1,IF(N246="NON",0,IF(N246="Non Mesuré","",0)))</f>
        <v>1</v>
      </c>
      <c r="W246" s="148">
        <f t="shared" ref="W246" si="434">IF(N246&lt;&gt;"Non Mesuré",U246*V246,"")</f>
        <v>3</v>
      </c>
      <c r="X246" s="148"/>
      <c r="Y246" s="148">
        <f t="shared" ref="Y246" si="435">IF(N246="Non Mesuré",U246,0)</f>
        <v>0</v>
      </c>
      <c r="Z246" s="148"/>
      <c r="AA246" s="148">
        <f t="shared" ref="AA246" si="436">U246-Y246</f>
        <v>3</v>
      </c>
      <c r="AB246" s="120"/>
      <c r="AC246" s="155"/>
      <c r="AD246" s="185"/>
      <c r="AE246" s="150" t="str">
        <f t="shared" si="365"/>
        <v/>
      </c>
      <c r="AF246" s="150"/>
      <c r="AG246" s="150" t="str">
        <f t="shared" si="366"/>
        <v/>
      </c>
      <c r="AH246" s="150"/>
      <c r="AI246" s="150" t="str">
        <f t="shared" si="367"/>
        <v/>
      </c>
      <c r="AJ246" s="151"/>
      <c r="AK246" s="152"/>
      <c r="AL246" s="150"/>
      <c r="AM246" s="150" t="str">
        <f t="shared" si="368"/>
        <v/>
      </c>
      <c r="AN246" s="150"/>
      <c r="AO246" s="150" t="str">
        <f t="shared" si="369"/>
        <v/>
      </c>
      <c r="AP246" s="150"/>
      <c r="AQ246" s="150" t="str">
        <f t="shared" si="370"/>
        <v/>
      </c>
      <c r="AR246" s="151"/>
      <c r="AS246" s="152"/>
      <c r="AT246" s="150"/>
      <c r="AU246" s="150" t="str">
        <f t="shared" si="350"/>
        <v/>
      </c>
      <c r="AV246" s="150"/>
      <c r="AW246" s="150" t="str">
        <f t="shared" si="351"/>
        <v/>
      </c>
      <c r="AX246" s="150"/>
      <c r="AY246" s="150" t="str">
        <f t="shared" ref="AY246" si="437">IF(G246=3,AA246,"")</f>
        <v/>
      </c>
      <c r="AZ246" s="151"/>
      <c r="BA246" s="152"/>
      <c r="BB246" s="150"/>
      <c r="BC246" s="150" t="str">
        <f t="shared" si="352"/>
        <v/>
      </c>
      <c r="BD246" s="150"/>
      <c r="BE246" s="150" t="str">
        <f t="shared" si="353"/>
        <v/>
      </c>
      <c r="BF246" s="150"/>
      <c r="BG246" s="150" t="str">
        <f t="shared" ref="BG246" si="438">IF(G246=4,AA246,"")</f>
        <v/>
      </c>
      <c r="BH246" s="151"/>
      <c r="BI246" s="152"/>
      <c r="BJ246" s="148"/>
      <c r="BK246" s="150">
        <f t="shared" si="354"/>
        <v>3</v>
      </c>
      <c r="BL246" s="150"/>
      <c r="BM246" s="150">
        <f t="shared" si="355"/>
        <v>0</v>
      </c>
      <c r="BN246" s="150"/>
      <c r="BO246" s="150">
        <f t="shared" ref="BO246" si="439">IF(G246=5,AA246,"")</f>
        <v>3</v>
      </c>
      <c r="BP246" s="151"/>
      <c r="BQ246" s="152"/>
      <c r="BR246" s="148"/>
      <c r="BS246" s="150" t="str">
        <f t="shared" ref="BS246" si="440">IF(A246=31,W246,"")</f>
        <v/>
      </c>
      <c r="BT246" s="150"/>
      <c r="BU246" s="150" t="str">
        <f t="shared" ref="BU246" si="441">IF(A246=31,Y246,"")</f>
        <v/>
      </c>
      <c r="BV246" s="150"/>
      <c r="BW246" s="150" t="str">
        <f t="shared" ref="BW246" si="442">IF(A246=31,AA246,"")</f>
        <v/>
      </c>
      <c r="BX246" s="151"/>
      <c r="BY246" s="152"/>
      <c r="BZ246" s="153"/>
      <c r="CA246" s="150" t="str">
        <f t="shared" ref="CA246" si="443">IF(A246=32,W246,"")</f>
        <v/>
      </c>
      <c r="CB246" s="150"/>
      <c r="CC246" s="150" t="str">
        <f t="shared" ref="CC246" si="444">IF(A246=32,Y246,"")</f>
        <v/>
      </c>
      <c r="CD246" s="150"/>
      <c r="CE246" s="150" t="str">
        <f t="shared" ref="CE246" si="445">IF(A246=32,AA246,"")</f>
        <v/>
      </c>
      <c r="CF246" s="151"/>
      <c r="CI246" s="150" t="str">
        <f t="shared" ref="CI246" si="446">IF(A246=33,W246,"")</f>
        <v/>
      </c>
      <c r="CJ246" s="150"/>
      <c r="CK246" s="150" t="str">
        <f t="shared" ref="CK246" si="447">IF(A246=33,Y246,"")</f>
        <v/>
      </c>
      <c r="CL246" s="150"/>
      <c r="CM246" s="150" t="str">
        <f t="shared" ref="CM246" si="448">IF(A246=33,AA246,"")</f>
        <v/>
      </c>
      <c r="CN246" s="151"/>
      <c r="EG246" s="135" t="s">
        <v>47</v>
      </c>
      <c r="EH246" s="154" t="str">
        <f t="shared" ref="EH246" si="449">CONCATENATE(P246,EG246,Q246,EG246,B246)</f>
        <v xml:space="preserve">
Bonus - Indiquer NM si non vérifié
R</v>
      </c>
    </row>
    <row r="247" spans="1:138" s="147" customFormat="1" ht="51" customHeight="1" x14ac:dyDescent="0.25">
      <c r="A247" s="144"/>
      <c r="B247" s="144" t="s">
        <v>58</v>
      </c>
      <c r="C247" s="328" t="s">
        <v>450</v>
      </c>
      <c r="D247" s="137" t="s">
        <v>457</v>
      </c>
      <c r="E247" s="144"/>
      <c r="F247" s="137">
        <f>VLOOKUP(H247,Feuil1!A$1:B$5,2,0)</f>
        <v>0.2</v>
      </c>
      <c r="G247" s="144">
        <f t="shared" si="425"/>
        <v>5</v>
      </c>
      <c r="H247" s="292" t="s">
        <v>158</v>
      </c>
      <c r="I247" s="145" t="s">
        <v>464</v>
      </c>
      <c r="J247" s="146">
        <v>77</v>
      </c>
      <c r="K247" s="146">
        <f>IF(J247&lt;&gt;"",MAX(K$1:K246)+1,"")</f>
        <v>203</v>
      </c>
      <c r="L247" s="434" t="s">
        <v>465</v>
      </c>
      <c r="M247" s="296">
        <v>3</v>
      </c>
      <c r="N247" s="297" t="s">
        <v>0</v>
      </c>
      <c r="O247" s="298"/>
      <c r="P247" s="345" t="str">
        <f t="shared" si="424"/>
        <v>oui</v>
      </c>
      <c r="Q247" s="295" t="s">
        <v>466</v>
      </c>
      <c r="R247" s="295" t="s">
        <v>62</v>
      </c>
      <c r="S247" s="146" t="s">
        <v>70</v>
      </c>
      <c r="T247" s="146"/>
      <c r="U247" s="148">
        <f t="shared" si="426"/>
        <v>3</v>
      </c>
      <c r="V247" s="148">
        <f t="shared" si="427"/>
        <v>1</v>
      </c>
      <c r="W247" s="148">
        <f t="shared" si="428"/>
        <v>3</v>
      </c>
      <c r="X247" s="148"/>
      <c r="Y247" s="148">
        <f t="shared" si="429"/>
        <v>0</v>
      </c>
      <c r="Z247" s="148"/>
      <c r="AA247" s="148">
        <f t="shared" si="430"/>
        <v>3</v>
      </c>
      <c r="AB247" s="120"/>
      <c r="AC247" s="155"/>
      <c r="AD247" s="185"/>
      <c r="AE247" s="150" t="str">
        <f t="shared" si="365"/>
        <v/>
      </c>
      <c r="AF247" s="150"/>
      <c r="AG247" s="150" t="str">
        <f t="shared" si="366"/>
        <v/>
      </c>
      <c r="AH247" s="150"/>
      <c r="AI247" s="150" t="str">
        <f t="shared" si="367"/>
        <v/>
      </c>
      <c r="AJ247" s="151"/>
      <c r="AK247" s="152"/>
      <c r="AL247" s="150"/>
      <c r="AM247" s="150" t="str">
        <f t="shared" si="368"/>
        <v/>
      </c>
      <c r="AN247" s="150"/>
      <c r="AO247" s="150" t="str">
        <f t="shared" si="369"/>
        <v/>
      </c>
      <c r="AP247" s="150"/>
      <c r="AQ247" s="150" t="str">
        <f t="shared" si="370"/>
        <v/>
      </c>
      <c r="AR247" s="151"/>
      <c r="AS247" s="152"/>
      <c r="AT247" s="150"/>
      <c r="AU247" s="150" t="str">
        <f t="shared" si="350"/>
        <v/>
      </c>
      <c r="AV247" s="150"/>
      <c r="AW247" s="150" t="str">
        <f t="shared" si="351"/>
        <v/>
      </c>
      <c r="AX247" s="150"/>
      <c r="AY247" s="150" t="str">
        <f t="shared" si="421"/>
        <v/>
      </c>
      <c r="AZ247" s="151"/>
      <c r="BA247" s="152"/>
      <c r="BB247" s="150"/>
      <c r="BC247" s="150" t="str">
        <f t="shared" si="352"/>
        <v/>
      </c>
      <c r="BD247" s="150"/>
      <c r="BE247" s="150" t="str">
        <f t="shared" si="353"/>
        <v/>
      </c>
      <c r="BF247" s="150"/>
      <c r="BG247" s="150" t="str">
        <f t="shared" si="422"/>
        <v/>
      </c>
      <c r="BH247" s="151"/>
      <c r="BI247" s="152"/>
      <c r="BJ247" s="148"/>
      <c r="BK247" s="150">
        <f t="shared" si="354"/>
        <v>3</v>
      </c>
      <c r="BL247" s="150"/>
      <c r="BM247" s="150">
        <f t="shared" si="355"/>
        <v>0</v>
      </c>
      <c r="BN247" s="150"/>
      <c r="BO247" s="150">
        <f t="shared" si="423"/>
        <v>3</v>
      </c>
      <c r="BP247" s="151"/>
      <c r="BQ247" s="152"/>
      <c r="BR247" s="148"/>
      <c r="BS247" s="150" t="str">
        <f t="shared" si="403"/>
        <v/>
      </c>
      <c r="BT247" s="150"/>
      <c r="BU247" s="150" t="str">
        <f t="shared" si="404"/>
        <v/>
      </c>
      <c r="BV247" s="150"/>
      <c r="BW247" s="150" t="str">
        <f t="shared" si="405"/>
        <v/>
      </c>
      <c r="BX247" s="151"/>
      <c r="BY247" s="152"/>
      <c r="BZ247" s="153"/>
      <c r="CA247" s="150" t="str">
        <f t="shared" si="406"/>
        <v/>
      </c>
      <c r="CB247" s="150"/>
      <c r="CC247" s="150" t="str">
        <f t="shared" si="407"/>
        <v/>
      </c>
      <c r="CD247" s="150"/>
      <c r="CE247" s="150" t="str">
        <f t="shared" si="408"/>
        <v/>
      </c>
      <c r="CF247" s="151"/>
      <c r="CI247" s="150" t="str">
        <f t="shared" si="409"/>
        <v/>
      </c>
      <c r="CJ247" s="150"/>
      <c r="CK247" s="150" t="str">
        <f t="shared" si="410"/>
        <v/>
      </c>
      <c r="CL247" s="150"/>
      <c r="CM247" s="150" t="str">
        <f t="shared" si="411"/>
        <v/>
      </c>
      <c r="CN247" s="151"/>
      <c r="EG247" s="135" t="s">
        <v>47</v>
      </c>
      <c r="EH247" s="154" t="str">
        <f t="shared" ref="EH247:EH253" si="450">CONCATENATE(P247,EG247,Q247,EG247,B247)</f>
        <v>oui
Pas de NM possible. L'établissement contacte le client qui mentionne une insatisfaction notable dans son questionnaire de satisfaction.
NR</v>
      </c>
    </row>
    <row r="248" spans="1:138" s="147" customFormat="1" ht="42" customHeight="1" x14ac:dyDescent="0.25">
      <c r="A248" s="144"/>
      <c r="B248" s="144" t="s">
        <v>58</v>
      </c>
      <c r="C248" s="328" t="s">
        <v>450</v>
      </c>
      <c r="D248" s="137" t="s">
        <v>457</v>
      </c>
      <c r="E248" s="144"/>
      <c r="F248" s="137">
        <f>VLOOKUP(H248,Feuil1!A$1:B$5,2,0)</f>
        <v>0.2</v>
      </c>
      <c r="G248" s="144">
        <f t="shared" si="425"/>
        <v>5</v>
      </c>
      <c r="H248" s="292" t="s">
        <v>158</v>
      </c>
      <c r="I248" s="145" t="s">
        <v>464</v>
      </c>
      <c r="J248" s="146">
        <v>77</v>
      </c>
      <c r="K248" s="146">
        <f>IF(J248&lt;&gt;"",MAX(K$1:K247)+1,"")</f>
        <v>204</v>
      </c>
      <c r="L248" s="361" t="s">
        <v>467</v>
      </c>
      <c r="M248" s="296">
        <v>1</v>
      </c>
      <c r="N248" s="297" t="s">
        <v>0</v>
      </c>
      <c r="O248" s="366"/>
      <c r="P248" s="345" t="str">
        <f t="shared" si="424"/>
        <v/>
      </c>
      <c r="Q248" s="324" t="s">
        <v>468</v>
      </c>
      <c r="R248" s="295" t="s">
        <v>62</v>
      </c>
      <c r="S248" s="146"/>
      <c r="T248" s="146"/>
      <c r="U248" s="148">
        <f t="shared" si="426"/>
        <v>1</v>
      </c>
      <c r="V248" s="148">
        <f t="shared" si="427"/>
        <v>1</v>
      </c>
      <c r="W248" s="148">
        <f t="shared" si="428"/>
        <v>1</v>
      </c>
      <c r="X248" s="148"/>
      <c r="Y248" s="148">
        <f t="shared" si="429"/>
        <v>0</v>
      </c>
      <c r="Z248" s="148"/>
      <c r="AA248" s="148">
        <f t="shared" si="430"/>
        <v>1</v>
      </c>
      <c r="AB248" s="120"/>
      <c r="AC248" s="155"/>
      <c r="AD248" s="185"/>
      <c r="AE248" s="150" t="str">
        <f t="shared" si="365"/>
        <v/>
      </c>
      <c r="AF248" s="150"/>
      <c r="AG248" s="150" t="str">
        <f t="shared" si="366"/>
        <v/>
      </c>
      <c r="AH248" s="150"/>
      <c r="AI248" s="150" t="str">
        <f t="shared" si="367"/>
        <v/>
      </c>
      <c r="AJ248" s="151"/>
      <c r="AK248" s="152"/>
      <c r="AL248" s="150"/>
      <c r="AM248" s="150" t="str">
        <f t="shared" si="368"/>
        <v/>
      </c>
      <c r="AN248" s="150"/>
      <c r="AO248" s="150" t="str">
        <f t="shared" si="369"/>
        <v/>
      </c>
      <c r="AP248" s="150"/>
      <c r="AQ248" s="150" t="str">
        <f t="shared" si="370"/>
        <v/>
      </c>
      <c r="AR248" s="151"/>
      <c r="AS248" s="152"/>
      <c r="AT248" s="150"/>
      <c r="AU248" s="150" t="str">
        <f t="shared" si="350"/>
        <v/>
      </c>
      <c r="AV248" s="150"/>
      <c r="AW248" s="150" t="str">
        <f t="shared" si="351"/>
        <v/>
      </c>
      <c r="AX248" s="150"/>
      <c r="AY248" s="150" t="str">
        <f t="shared" si="421"/>
        <v/>
      </c>
      <c r="AZ248" s="151"/>
      <c r="BA248" s="152"/>
      <c r="BB248" s="150"/>
      <c r="BC248" s="150" t="str">
        <f t="shared" si="352"/>
        <v/>
      </c>
      <c r="BD248" s="150"/>
      <c r="BE248" s="150" t="str">
        <f t="shared" si="353"/>
        <v/>
      </c>
      <c r="BF248" s="150"/>
      <c r="BG248" s="150" t="str">
        <f t="shared" si="422"/>
        <v/>
      </c>
      <c r="BH248" s="151"/>
      <c r="BI248" s="152"/>
      <c r="BJ248" s="148"/>
      <c r="BK248" s="150">
        <f t="shared" si="354"/>
        <v>1</v>
      </c>
      <c r="BL248" s="150"/>
      <c r="BM248" s="150">
        <f t="shared" si="355"/>
        <v>0</v>
      </c>
      <c r="BN248" s="150"/>
      <c r="BO248" s="150">
        <f t="shared" si="423"/>
        <v>1</v>
      </c>
      <c r="BP248" s="151"/>
      <c r="BQ248" s="152"/>
      <c r="BR248" s="148"/>
      <c r="BS248" s="150" t="str">
        <f t="shared" si="403"/>
        <v/>
      </c>
      <c r="BT248" s="150"/>
      <c r="BU248" s="150" t="str">
        <f t="shared" si="404"/>
        <v/>
      </c>
      <c r="BV248" s="150"/>
      <c r="BW248" s="150" t="str">
        <f t="shared" si="405"/>
        <v/>
      </c>
      <c r="BX248" s="151"/>
      <c r="BY248" s="152"/>
      <c r="BZ248" s="153"/>
      <c r="CA248" s="150" t="str">
        <f t="shared" si="406"/>
        <v/>
      </c>
      <c r="CB248" s="150"/>
      <c r="CC248" s="150" t="str">
        <f t="shared" si="407"/>
        <v/>
      </c>
      <c r="CD248" s="150"/>
      <c r="CE248" s="150" t="str">
        <f t="shared" si="408"/>
        <v/>
      </c>
      <c r="CF248" s="151"/>
      <c r="CI248" s="150" t="str">
        <f t="shared" si="409"/>
        <v/>
      </c>
      <c r="CJ248" s="150"/>
      <c r="CK248" s="150" t="str">
        <f t="shared" si="410"/>
        <v/>
      </c>
      <c r="CL248" s="150"/>
      <c r="CM248" s="150" t="str">
        <f t="shared" si="411"/>
        <v/>
      </c>
      <c r="CN248" s="151"/>
      <c r="EG248" s="135" t="s">
        <v>47</v>
      </c>
      <c r="EH248" s="154" t="str">
        <f t="shared" si="450"/>
        <v xml:space="preserve">
Item noté NM si la gestion est centralisée par le réseau délégataire.
NR</v>
      </c>
    </row>
    <row r="249" spans="1:138" s="147" customFormat="1" ht="48" customHeight="1" x14ac:dyDescent="0.25">
      <c r="A249" s="144"/>
      <c r="B249" s="144" t="s">
        <v>66</v>
      </c>
      <c r="C249" s="328" t="s">
        <v>450</v>
      </c>
      <c r="D249" s="137" t="s">
        <v>457</v>
      </c>
      <c r="E249" s="144"/>
      <c r="F249" s="137">
        <f>VLOOKUP(H249,Feuil1!A$1:B$5,2,0)</f>
        <v>0.2</v>
      </c>
      <c r="G249" s="144">
        <f t="shared" si="425"/>
        <v>5</v>
      </c>
      <c r="H249" s="292" t="s">
        <v>158</v>
      </c>
      <c r="I249" s="145" t="s">
        <v>464</v>
      </c>
      <c r="J249" s="146">
        <v>77</v>
      </c>
      <c r="K249" s="146">
        <f>IF(J249&lt;&gt;"",MAX(K$1:K248)+1,"")</f>
        <v>205</v>
      </c>
      <c r="L249" s="346" t="s">
        <v>469</v>
      </c>
      <c r="M249" s="347">
        <v>1</v>
      </c>
      <c r="N249" s="348" t="s">
        <v>0</v>
      </c>
      <c r="O249" s="349"/>
      <c r="P249" s="350" t="str">
        <f t="shared" si="424"/>
        <v/>
      </c>
      <c r="Q249" s="432" t="s">
        <v>629</v>
      </c>
      <c r="R249" s="346" t="s">
        <v>62</v>
      </c>
      <c r="S249" s="146"/>
      <c r="U249" s="148">
        <f t="shared" si="426"/>
        <v>1</v>
      </c>
      <c r="V249" s="148">
        <f t="shared" si="427"/>
        <v>1</v>
      </c>
      <c r="W249" s="148">
        <f t="shared" si="428"/>
        <v>1</v>
      </c>
      <c r="X249" s="148"/>
      <c r="Y249" s="148">
        <f t="shared" si="429"/>
        <v>0</v>
      </c>
      <c r="Z249" s="148"/>
      <c r="AA249" s="148">
        <f t="shared" si="430"/>
        <v>1</v>
      </c>
      <c r="AB249" s="120"/>
      <c r="AC249" s="155"/>
      <c r="AD249" s="185"/>
      <c r="AE249" s="150" t="str">
        <f t="shared" si="365"/>
        <v/>
      </c>
      <c r="AF249" s="150"/>
      <c r="AG249" s="150" t="str">
        <f t="shared" si="366"/>
        <v/>
      </c>
      <c r="AH249" s="150"/>
      <c r="AI249" s="150" t="str">
        <f t="shared" si="367"/>
        <v/>
      </c>
      <c r="AJ249" s="151"/>
      <c r="AK249" s="152"/>
      <c r="AL249" s="150"/>
      <c r="AM249" s="150" t="str">
        <f t="shared" si="368"/>
        <v/>
      </c>
      <c r="AN249" s="150"/>
      <c r="AO249" s="150" t="str">
        <f t="shared" si="369"/>
        <v/>
      </c>
      <c r="AP249" s="150"/>
      <c r="AQ249" s="150" t="str">
        <f t="shared" si="370"/>
        <v/>
      </c>
      <c r="AR249" s="151"/>
      <c r="AS249" s="152"/>
      <c r="AT249" s="150"/>
      <c r="AU249" s="150" t="str">
        <f t="shared" si="350"/>
        <v/>
      </c>
      <c r="AV249" s="150"/>
      <c r="AW249" s="150" t="str">
        <f t="shared" si="351"/>
        <v/>
      </c>
      <c r="AX249" s="150"/>
      <c r="AY249" s="150" t="str">
        <f t="shared" si="421"/>
        <v/>
      </c>
      <c r="AZ249" s="151"/>
      <c r="BA249" s="152"/>
      <c r="BB249" s="150"/>
      <c r="BC249" s="150" t="str">
        <f t="shared" si="352"/>
        <v/>
      </c>
      <c r="BD249" s="150"/>
      <c r="BE249" s="150" t="str">
        <f t="shared" si="353"/>
        <v/>
      </c>
      <c r="BF249" s="150"/>
      <c r="BG249" s="150" t="str">
        <f t="shared" si="422"/>
        <v/>
      </c>
      <c r="BH249" s="151"/>
      <c r="BI249" s="152"/>
      <c r="BJ249" s="148"/>
      <c r="BK249" s="150">
        <f t="shared" si="354"/>
        <v>1</v>
      </c>
      <c r="BL249" s="150"/>
      <c r="BM249" s="150">
        <f t="shared" si="355"/>
        <v>0</v>
      </c>
      <c r="BN249" s="150"/>
      <c r="BO249" s="150">
        <f t="shared" si="423"/>
        <v>1</v>
      </c>
      <c r="BP249" s="151"/>
      <c r="BQ249" s="152"/>
      <c r="BR249" s="148"/>
      <c r="BS249" s="150" t="str">
        <f t="shared" si="403"/>
        <v/>
      </c>
      <c r="BT249" s="150"/>
      <c r="BU249" s="150" t="str">
        <f t="shared" si="404"/>
        <v/>
      </c>
      <c r="BV249" s="150"/>
      <c r="BW249" s="150" t="str">
        <f t="shared" si="405"/>
        <v/>
      </c>
      <c r="BX249" s="151"/>
      <c r="BY249" s="152"/>
      <c r="BZ249" s="153"/>
      <c r="CA249" s="150" t="str">
        <f t="shared" si="406"/>
        <v/>
      </c>
      <c r="CB249" s="150"/>
      <c r="CC249" s="150" t="str">
        <f t="shared" si="407"/>
        <v/>
      </c>
      <c r="CD249" s="150"/>
      <c r="CE249" s="150" t="str">
        <f t="shared" si="408"/>
        <v/>
      </c>
      <c r="CF249" s="151"/>
      <c r="CI249" s="150" t="str">
        <f t="shared" si="409"/>
        <v/>
      </c>
      <c r="CJ249" s="150"/>
      <c r="CK249" s="150" t="str">
        <f t="shared" si="410"/>
        <v/>
      </c>
      <c r="CL249" s="150"/>
      <c r="CM249" s="150" t="str">
        <f t="shared" si="411"/>
        <v/>
      </c>
      <c r="CN249" s="151"/>
      <c r="EG249" s="135" t="s">
        <v>47</v>
      </c>
      <c r="EH249" s="154" t="str">
        <f t="shared" si="450"/>
        <v xml:space="preserve">
Item noté NM si adhésion ou si absence de plan d'actions fourni par le Porteur de démarche.
R</v>
      </c>
    </row>
    <row r="250" spans="1:138" s="165" customFormat="1" ht="18" customHeight="1" x14ac:dyDescent="0.25">
      <c r="A250" s="110"/>
      <c r="B250" s="110"/>
      <c r="C250" s="328" t="s">
        <v>450</v>
      </c>
      <c r="D250" s="137"/>
      <c r="E250" s="110"/>
      <c r="F250" s="137" t="e">
        <f>VLOOKUP(H250,Feuil1!A$1:B$5,2,0)</f>
        <v>#N/A</v>
      </c>
      <c r="G250" s="110"/>
      <c r="H250" s="136"/>
      <c r="I250" s="186"/>
      <c r="J250" s="157"/>
      <c r="K250" s="146" t="str">
        <f>IF(J250&lt;&gt;"",MAX(K$1:K249)+1,"")</f>
        <v/>
      </c>
      <c r="L250" s="187" t="s">
        <v>470</v>
      </c>
      <c r="M250" s="231"/>
      <c r="N250" s="283"/>
      <c r="O250" s="282"/>
      <c r="P250" s="329" t="str">
        <f t="shared" si="424"/>
        <v/>
      </c>
      <c r="Q250" s="188"/>
      <c r="R250" s="188"/>
      <c r="S250" s="157"/>
      <c r="U250" s="158"/>
      <c r="V250" s="158"/>
      <c r="W250" s="158"/>
      <c r="X250" s="158"/>
      <c r="Y250" s="158"/>
      <c r="Z250" s="158"/>
      <c r="AA250" s="158"/>
      <c r="AB250" s="119"/>
      <c r="AC250" s="159"/>
      <c r="AD250" s="182"/>
      <c r="AE250" s="150" t="str">
        <f t="shared" si="365"/>
        <v/>
      </c>
      <c r="AF250" s="150"/>
      <c r="AG250" s="150" t="str">
        <f t="shared" si="366"/>
        <v/>
      </c>
      <c r="AH250" s="150"/>
      <c r="AI250" s="150" t="str">
        <f t="shared" si="367"/>
        <v/>
      </c>
      <c r="AJ250" s="162"/>
      <c r="AK250" s="163"/>
      <c r="AL250" s="161"/>
      <c r="AM250" s="150" t="str">
        <f t="shared" si="368"/>
        <v/>
      </c>
      <c r="AN250" s="150"/>
      <c r="AO250" s="150" t="str">
        <f t="shared" si="369"/>
        <v/>
      </c>
      <c r="AP250" s="150"/>
      <c r="AQ250" s="150" t="str">
        <f t="shared" si="370"/>
        <v/>
      </c>
      <c r="AR250" s="162"/>
      <c r="AS250" s="163"/>
      <c r="AT250" s="161"/>
      <c r="AU250" s="150" t="str">
        <f t="shared" si="350"/>
        <v/>
      </c>
      <c r="AV250" s="150"/>
      <c r="AW250" s="150" t="str">
        <f t="shared" si="351"/>
        <v/>
      </c>
      <c r="AX250" s="150"/>
      <c r="AY250" s="161" t="str">
        <f t="shared" si="421"/>
        <v/>
      </c>
      <c r="AZ250" s="162"/>
      <c r="BA250" s="163"/>
      <c r="BB250" s="161"/>
      <c r="BC250" s="150" t="str">
        <f t="shared" si="352"/>
        <v/>
      </c>
      <c r="BD250" s="150"/>
      <c r="BE250" s="150" t="str">
        <f t="shared" si="353"/>
        <v/>
      </c>
      <c r="BF250" s="150"/>
      <c r="BG250" s="161" t="str">
        <f t="shared" si="422"/>
        <v/>
      </c>
      <c r="BH250" s="162"/>
      <c r="BI250" s="163"/>
      <c r="BJ250" s="158"/>
      <c r="BK250" s="150" t="str">
        <f t="shared" si="354"/>
        <v/>
      </c>
      <c r="BL250" s="150"/>
      <c r="BM250" s="150" t="str">
        <f t="shared" si="355"/>
        <v/>
      </c>
      <c r="BN250" s="150"/>
      <c r="BO250" s="161" t="str">
        <f t="shared" si="423"/>
        <v/>
      </c>
      <c r="BP250" s="162"/>
      <c r="BQ250" s="163"/>
      <c r="BR250" s="158"/>
      <c r="BS250" s="161" t="str">
        <f t="shared" si="403"/>
        <v/>
      </c>
      <c r="BT250" s="161"/>
      <c r="BU250" s="161" t="str">
        <f t="shared" si="404"/>
        <v/>
      </c>
      <c r="BV250" s="161"/>
      <c r="BW250" s="161" t="str">
        <f t="shared" si="405"/>
        <v/>
      </c>
      <c r="BX250" s="162"/>
      <c r="BY250" s="163"/>
      <c r="BZ250" s="164"/>
      <c r="CA250" s="161" t="str">
        <f t="shared" si="406"/>
        <v/>
      </c>
      <c r="CB250" s="161"/>
      <c r="CC250" s="161" t="str">
        <f t="shared" si="407"/>
        <v/>
      </c>
      <c r="CD250" s="161"/>
      <c r="CE250" s="161" t="str">
        <f t="shared" si="408"/>
        <v/>
      </c>
      <c r="CF250" s="162"/>
      <c r="CI250" s="161" t="str">
        <f t="shared" si="409"/>
        <v/>
      </c>
      <c r="CJ250" s="161"/>
      <c r="CK250" s="161" t="str">
        <f t="shared" si="410"/>
        <v/>
      </c>
      <c r="CL250" s="161"/>
      <c r="CM250" s="161" t="str">
        <f t="shared" si="411"/>
        <v/>
      </c>
      <c r="CN250" s="162"/>
      <c r="EG250" s="135" t="s">
        <v>47</v>
      </c>
      <c r="EH250" s="154" t="str">
        <f t="shared" si="450"/>
        <v xml:space="preserve">
</v>
      </c>
    </row>
    <row r="251" spans="1:138" s="190" customFormat="1" ht="39.75" customHeight="1" x14ac:dyDescent="0.25">
      <c r="A251" s="144"/>
      <c r="B251" s="144" t="s">
        <v>66</v>
      </c>
      <c r="C251" s="328" t="s">
        <v>450</v>
      </c>
      <c r="D251" s="137" t="s">
        <v>470</v>
      </c>
      <c r="E251" s="144"/>
      <c r="F251" s="137">
        <f>VLOOKUP(H251,Feuil1!A$1:B$5,2,0)</f>
        <v>0.2</v>
      </c>
      <c r="G251" s="144">
        <f>IF(H251="Information et Communication",1,IF(H251="Savoir-faire Savoir-être",2,IF(H251="Confort et hygiène",3,IF(H251="Qualité de la prestation",5,IF(H251="Développement Durable",4)))))</f>
        <v>5</v>
      </c>
      <c r="H251" s="292" t="s">
        <v>158</v>
      </c>
      <c r="I251" s="145" t="s">
        <v>471</v>
      </c>
      <c r="J251" s="146">
        <v>78</v>
      </c>
      <c r="K251" s="146">
        <f>IF(J251&lt;&gt;"",MAX(K$1:K250)+1,"")</f>
        <v>206</v>
      </c>
      <c r="L251" s="435" t="s">
        <v>472</v>
      </c>
      <c r="M251" s="340">
        <v>3</v>
      </c>
      <c r="N251" s="341" t="s">
        <v>0</v>
      </c>
      <c r="O251" s="342"/>
      <c r="P251" s="343" t="str">
        <f t="shared" si="424"/>
        <v>oui</v>
      </c>
      <c r="Q251" s="339" t="s">
        <v>473</v>
      </c>
      <c r="R251" s="339" t="s">
        <v>62</v>
      </c>
      <c r="S251" s="146" t="s">
        <v>70</v>
      </c>
      <c r="U251" s="148">
        <f>M251</f>
        <v>3</v>
      </c>
      <c r="V251" s="148">
        <f>IF(N251="OUI",1,IF(N251="NON",0,IF(N251="Non Mesuré","",0)))</f>
        <v>1</v>
      </c>
      <c r="W251" s="148">
        <f>IF(N251&lt;&gt;"Non Mesuré",U251*V251,"")</f>
        <v>3</v>
      </c>
      <c r="X251" s="148"/>
      <c r="Y251" s="148">
        <f>IF(N251="Non Mesuré",U251,0)</f>
        <v>0</v>
      </c>
      <c r="Z251" s="148"/>
      <c r="AA251" s="148">
        <f>U251-Y251</f>
        <v>3</v>
      </c>
      <c r="AB251" s="120"/>
      <c r="AC251" s="155"/>
      <c r="AD251" s="185"/>
      <c r="AE251" s="150" t="str">
        <f t="shared" si="365"/>
        <v/>
      </c>
      <c r="AF251" s="150"/>
      <c r="AG251" s="150" t="str">
        <f t="shared" si="366"/>
        <v/>
      </c>
      <c r="AH251" s="150"/>
      <c r="AI251" s="150" t="str">
        <f t="shared" si="367"/>
        <v/>
      </c>
      <c r="AJ251" s="151"/>
      <c r="AK251" s="152"/>
      <c r="AL251" s="150"/>
      <c r="AM251" s="150" t="str">
        <f t="shared" si="368"/>
        <v/>
      </c>
      <c r="AN251" s="150"/>
      <c r="AO251" s="150" t="str">
        <f t="shared" si="369"/>
        <v/>
      </c>
      <c r="AP251" s="150"/>
      <c r="AQ251" s="150" t="str">
        <f t="shared" si="370"/>
        <v/>
      </c>
      <c r="AR251" s="151"/>
      <c r="AS251" s="152"/>
      <c r="AT251" s="150"/>
      <c r="AU251" s="150" t="str">
        <f t="shared" si="350"/>
        <v/>
      </c>
      <c r="AV251" s="150"/>
      <c r="AW251" s="150" t="str">
        <f t="shared" si="351"/>
        <v/>
      </c>
      <c r="AX251" s="150"/>
      <c r="AY251" s="150" t="str">
        <f t="shared" si="421"/>
        <v/>
      </c>
      <c r="AZ251" s="151"/>
      <c r="BA251" s="152"/>
      <c r="BB251" s="150"/>
      <c r="BC251" s="150" t="str">
        <f t="shared" si="352"/>
        <v/>
      </c>
      <c r="BD251" s="150"/>
      <c r="BE251" s="150" t="str">
        <f t="shared" si="353"/>
        <v/>
      </c>
      <c r="BF251" s="150"/>
      <c r="BG251" s="150" t="str">
        <f t="shared" si="422"/>
        <v/>
      </c>
      <c r="BH251" s="151"/>
      <c r="BI251" s="152"/>
      <c r="BJ251" s="148"/>
      <c r="BK251" s="150">
        <f t="shared" si="354"/>
        <v>3</v>
      </c>
      <c r="BL251" s="150"/>
      <c r="BM251" s="150">
        <f t="shared" si="355"/>
        <v>0</v>
      </c>
      <c r="BN251" s="150"/>
      <c r="BO251" s="150">
        <f t="shared" si="423"/>
        <v>3</v>
      </c>
      <c r="BP251" s="151"/>
      <c r="BQ251" s="152"/>
      <c r="BR251" s="148"/>
      <c r="BS251" s="150" t="str">
        <f t="shared" si="403"/>
        <v/>
      </c>
      <c r="BT251" s="150"/>
      <c r="BU251" s="150" t="str">
        <f t="shared" si="404"/>
        <v/>
      </c>
      <c r="BV251" s="150"/>
      <c r="BW251" s="150" t="str">
        <f t="shared" si="405"/>
        <v/>
      </c>
      <c r="BX251" s="151"/>
      <c r="BY251" s="152"/>
      <c r="BZ251" s="153"/>
      <c r="CA251" s="150" t="str">
        <f t="shared" si="406"/>
        <v/>
      </c>
      <c r="CB251" s="150"/>
      <c r="CC251" s="150" t="str">
        <f t="shared" si="407"/>
        <v/>
      </c>
      <c r="CD251" s="150"/>
      <c r="CE251" s="150" t="str">
        <f t="shared" si="408"/>
        <v/>
      </c>
      <c r="CF251" s="151"/>
      <c r="CG251" s="147"/>
      <c r="CH251" s="147"/>
      <c r="CI251" s="150" t="str">
        <f t="shared" si="409"/>
        <v/>
      </c>
      <c r="CJ251" s="150"/>
      <c r="CK251" s="150" t="str">
        <f t="shared" si="410"/>
        <v/>
      </c>
      <c r="CL251" s="150"/>
      <c r="CM251" s="150" t="str">
        <f t="shared" si="411"/>
        <v/>
      </c>
      <c r="CN251" s="151"/>
      <c r="CO251" s="147"/>
      <c r="CP251" s="147"/>
      <c r="CQ251" s="147"/>
      <c r="CR251" s="147"/>
      <c r="CS251" s="147"/>
      <c r="CT251" s="147"/>
      <c r="CU251" s="147"/>
      <c r="CV251" s="147"/>
      <c r="CW251" s="147"/>
      <c r="EG251" s="135" t="s">
        <v>47</v>
      </c>
      <c r="EH251" s="154" t="str">
        <f t="shared" si="450"/>
        <v>oui
Pas de NM possible. A minima, la procédure précise qui répond aux réclamations, sous quel délai de réponse et où sont archivées les réclamations. 
R</v>
      </c>
    </row>
    <row r="252" spans="1:138" s="190" customFormat="1" ht="33" customHeight="1" x14ac:dyDescent="0.25">
      <c r="A252" s="144"/>
      <c r="B252" s="144" t="s">
        <v>58</v>
      </c>
      <c r="C252" s="328" t="s">
        <v>450</v>
      </c>
      <c r="D252" s="137" t="s">
        <v>470</v>
      </c>
      <c r="E252" s="144"/>
      <c r="F252" s="137">
        <f>VLOOKUP(H252,Feuil1!A$1:B$5,2,0)</f>
        <v>0.2</v>
      </c>
      <c r="G252" s="144">
        <f>IF(H252="Information et Communication",1,IF(H252="Savoir-faire Savoir-être",2,IF(H252="Confort et hygiène",3,IF(H252="Qualité de la prestation",5,IF(H252="Développement Durable",4)))))</f>
        <v>5</v>
      </c>
      <c r="H252" s="292" t="s">
        <v>158</v>
      </c>
      <c r="I252" s="145" t="s">
        <v>471</v>
      </c>
      <c r="J252" s="146">
        <v>78</v>
      </c>
      <c r="K252" s="146">
        <f>IF(J252&lt;&gt;"",MAX(K$1:K251)+1,"")</f>
        <v>207</v>
      </c>
      <c r="L252" s="295" t="s">
        <v>474</v>
      </c>
      <c r="M252" s="344">
        <v>1</v>
      </c>
      <c r="N252" s="297" t="s">
        <v>0</v>
      </c>
      <c r="O252" s="298"/>
      <c r="P252" s="345" t="str">
        <f t="shared" si="424"/>
        <v>oui</v>
      </c>
      <c r="Q252" s="295" t="s">
        <v>143</v>
      </c>
      <c r="R252" s="295" t="s">
        <v>62</v>
      </c>
      <c r="S252" s="146"/>
      <c r="U252" s="148">
        <f>M252</f>
        <v>1</v>
      </c>
      <c r="V252" s="148">
        <f>IF(N252="OUI",1,IF(N252="NON",0,IF(N252="Non Mesuré","",0)))</f>
        <v>1</v>
      </c>
      <c r="W252" s="148">
        <f>IF(N252&lt;&gt;"Non Mesuré",U252*V252,"")</f>
        <v>1</v>
      </c>
      <c r="X252" s="148"/>
      <c r="Y252" s="148">
        <f>IF(N252="Non Mesuré",U252,0)</f>
        <v>0</v>
      </c>
      <c r="Z252" s="148"/>
      <c r="AA252" s="148">
        <f>U252-Y252</f>
        <v>1</v>
      </c>
      <c r="AB252" s="120"/>
      <c r="AC252" s="155"/>
      <c r="AD252" s="185"/>
      <c r="AE252" s="150" t="str">
        <f t="shared" si="365"/>
        <v/>
      </c>
      <c r="AF252" s="150"/>
      <c r="AG252" s="150" t="str">
        <f t="shared" si="366"/>
        <v/>
      </c>
      <c r="AH252" s="150"/>
      <c r="AI252" s="150" t="str">
        <f t="shared" si="367"/>
        <v/>
      </c>
      <c r="AJ252" s="151"/>
      <c r="AK252" s="152"/>
      <c r="AL252" s="150"/>
      <c r="AM252" s="150" t="str">
        <f t="shared" si="368"/>
        <v/>
      </c>
      <c r="AN252" s="150"/>
      <c r="AO252" s="150" t="str">
        <f t="shared" si="369"/>
        <v/>
      </c>
      <c r="AP252" s="150"/>
      <c r="AQ252" s="150" t="str">
        <f t="shared" si="370"/>
        <v/>
      </c>
      <c r="AR252" s="151"/>
      <c r="AS252" s="152"/>
      <c r="AT252" s="150"/>
      <c r="AU252" s="150" t="str">
        <f t="shared" si="350"/>
        <v/>
      </c>
      <c r="AV252" s="150"/>
      <c r="AW252" s="150" t="str">
        <f t="shared" si="351"/>
        <v/>
      </c>
      <c r="AX252" s="150"/>
      <c r="AY252" s="150" t="str">
        <f t="shared" si="421"/>
        <v/>
      </c>
      <c r="AZ252" s="151"/>
      <c r="BA252" s="152"/>
      <c r="BB252" s="150"/>
      <c r="BC252" s="150" t="str">
        <f t="shared" si="352"/>
        <v/>
      </c>
      <c r="BD252" s="150"/>
      <c r="BE252" s="150" t="str">
        <f t="shared" si="353"/>
        <v/>
      </c>
      <c r="BF252" s="150"/>
      <c r="BG252" s="150" t="str">
        <f t="shared" si="422"/>
        <v/>
      </c>
      <c r="BH252" s="151"/>
      <c r="BI252" s="152"/>
      <c r="BJ252" s="148"/>
      <c r="BK252" s="150">
        <f t="shared" si="354"/>
        <v>1</v>
      </c>
      <c r="BL252" s="150"/>
      <c r="BM252" s="150">
        <f t="shared" si="355"/>
        <v>0</v>
      </c>
      <c r="BN252" s="150"/>
      <c r="BO252" s="150">
        <f t="shared" si="423"/>
        <v>1</v>
      </c>
      <c r="BP252" s="151"/>
      <c r="BQ252" s="152"/>
      <c r="BR252" s="148"/>
      <c r="BS252" s="150" t="str">
        <f t="shared" si="403"/>
        <v/>
      </c>
      <c r="BT252" s="150"/>
      <c r="BU252" s="150" t="str">
        <f t="shared" si="404"/>
        <v/>
      </c>
      <c r="BV252" s="150"/>
      <c r="BW252" s="150" t="str">
        <f t="shared" si="405"/>
        <v/>
      </c>
      <c r="BX252" s="151"/>
      <c r="BY252" s="152"/>
      <c r="BZ252" s="153"/>
      <c r="CA252" s="150" t="str">
        <f t="shared" si="406"/>
        <v/>
      </c>
      <c r="CB252" s="150"/>
      <c r="CC252" s="150" t="str">
        <f t="shared" si="407"/>
        <v/>
      </c>
      <c r="CD252" s="150"/>
      <c r="CE252" s="150" t="str">
        <f t="shared" si="408"/>
        <v/>
      </c>
      <c r="CF252" s="151"/>
      <c r="CG252" s="147"/>
      <c r="CH252" s="147"/>
      <c r="CI252" s="150" t="str">
        <f t="shared" si="409"/>
        <v/>
      </c>
      <c r="CJ252" s="150"/>
      <c r="CK252" s="150" t="str">
        <f t="shared" si="410"/>
        <v/>
      </c>
      <c r="CL252" s="150"/>
      <c r="CM252" s="150" t="str">
        <f t="shared" si="411"/>
        <v/>
      </c>
      <c r="CN252" s="151"/>
      <c r="CO252" s="147"/>
      <c r="CP252" s="147"/>
      <c r="CQ252" s="147"/>
      <c r="CR252" s="147"/>
      <c r="CS252" s="147"/>
      <c r="CT252" s="147"/>
      <c r="CU252" s="147"/>
      <c r="CV252" s="147"/>
      <c r="CW252" s="147"/>
      <c r="EG252" s="135" t="s">
        <v>47</v>
      </c>
      <c r="EH252" s="154" t="str">
        <f t="shared" si="450"/>
        <v>oui
Pas de NM possible.
NR</v>
      </c>
    </row>
    <row r="253" spans="1:138" s="190" customFormat="1" ht="45" customHeight="1" x14ac:dyDescent="0.25">
      <c r="A253" s="144"/>
      <c r="B253" s="144" t="s">
        <v>66</v>
      </c>
      <c r="C253" s="328" t="s">
        <v>450</v>
      </c>
      <c r="D253" s="137" t="s">
        <v>470</v>
      </c>
      <c r="E253" s="144"/>
      <c r="F253" s="137">
        <f>VLOOKUP(H253,Feuil1!A$1:B$5,2,0)</f>
        <v>0.2</v>
      </c>
      <c r="G253" s="144">
        <f>IF(H253="Information et Communication",1,IF(H253="Savoir-faire Savoir-être",2,IF(H253="Confort et hygiène",3,IF(H253="Qualité de la prestation",5,IF(H253="Développement Durable",4)))))</f>
        <v>5</v>
      </c>
      <c r="H253" s="292" t="s">
        <v>158</v>
      </c>
      <c r="I253" s="145" t="s">
        <v>471</v>
      </c>
      <c r="J253" s="146">
        <v>78</v>
      </c>
      <c r="K253" s="146">
        <f>IF(J253&lt;&gt;"",MAX(K$1:K252)+1,"")</f>
        <v>208</v>
      </c>
      <c r="L253" s="361" t="s">
        <v>475</v>
      </c>
      <c r="M253" s="344">
        <v>1</v>
      </c>
      <c r="N253" s="297" t="s">
        <v>0</v>
      </c>
      <c r="O253" s="298"/>
      <c r="P253" s="345" t="str">
        <f t="shared" si="424"/>
        <v>oui</v>
      </c>
      <c r="Q253" s="295" t="s">
        <v>476</v>
      </c>
      <c r="R253" s="295" t="s">
        <v>62</v>
      </c>
      <c r="S253" s="146"/>
      <c r="U253" s="148">
        <f>M253</f>
        <v>1</v>
      </c>
      <c r="V253" s="148">
        <f>IF(N253="OUI",1,IF(N253="NON",0,IF(N253="Non Mesuré","",0)))</f>
        <v>1</v>
      </c>
      <c r="W253" s="148">
        <f>IF(N253&lt;&gt;"Non Mesuré",U253*V253,"")</f>
        <v>1</v>
      </c>
      <c r="X253" s="148"/>
      <c r="Y253" s="148">
        <f>IF(N253="Non Mesuré",U253,0)</f>
        <v>0</v>
      </c>
      <c r="Z253" s="148"/>
      <c r="AA253" s="148">
        <f>U253-Y253</f>
        <v>1</v>
      </c>
      <c r="AB253" s="120"/>
      <c r="AC253" s="155"/>
      <c r="AD253" s="185"/>
      <c r="AE253" s="150" t="str">
        <f t="shared" si="365"/>
        <v/>
      </c>
      <c r="AF253" s="150"/>
      <c r="AG253" s="150" t="str">
        <f t="shared" si="366"/>
        <v/>
      </c>
      <c r="AH253" s="150"/>
      <c r="AI253" s="150" t="str">
        <f t="shared" si="367"/>
        <v/>
      </c>
      <c r="AJ253" s="151"/>
      <c r="AK253" s="152"/>
      <c r="AL253" s="150"/>
      <c r="AM253" s="150" t="str">
        <f t="shared" si="368"/>
        <v/>
      </c>
      <c r="AN253" s="150"/>
      <c r="AO253" s="150" t="str">
        <f t="shared" si="369"/>
        <v/>
      </c>
      <c r="AP253" s="150"/>
      <c r="AQ253" s="150" t="str">
        <f t="shared" si="370"/>
        <v/>
      </c>
      <c r="AR253" s="151"/>
      <c r="AS253" s="152"/>
      <c r="AT253" s="150"/>
      <c r="AU253" s="150" t="str">
        <f t="shared" si="350"/>
        <v/>
      </c>
      <c r="AV253" s="150"/>
      <c r="AW253" s="150" t="str">
        <f t="shared" si="351"/>
        <v/>
      </c>
      <c r="AX253" s="150"/>
      <c r="AY253" s="150" t="str">
        <f t="shared" si="421"/>
        <v/>
      </c>
      <c r="AZ253" s="151"/>
      <c r="BA253" s="152"/>
      <c r="BB253" s="150"/>
      <c r="BC253" s="150" t="str">
        <f t="shared" si="352"/>
        <v/>
      </c>
      <c r="BD253" s="150"/>
      <c r="BE253" s="150" t="str">
        <f t="shared" si="353"/>
        <v/>
      </c>
      <c r="BF253" s="150"/>
      <c r="BG253" s="150" t="str">
        <f t="shared" si="422"/>
        <v/>
      </c>
      <c r="BH253" s="151"/>
      <c r="BI253" s="152"/>
      <c r="BJ253" s="148"/>
      <c r="BK253" s="150">
        <f t="shared" si="354"/>
        <v>1</v>
      </c>
      <c r="BL253" s="150"/>
      <c r="BM253" s="150">
        <f t="shared" si="355"/>
        <v>0</v>
      </c>
      <c r="BN253" s="150"/>
      <c r="BO253" s="150">
        <f t="shared" si="423"/>
        <v>1</v>
      </c>
      <c r="BP253" s="151"/>
      <c r="BQ253" s="152"/>
      <c r="BR253" s="148"/>
      <c r="BS253" s="150" t="str">
        <f t="shared" si="403"/>
        <v/>
      </c>
      <c r="BT253" s="150"/>
      <c r="BU253" s="150" t="str">
        <f t="shared" si="404"/>
        <v/>
      </c>
      <c r="BV253" s="150"/>
      <c r="BW253" s="150" t="str">
        <f t="shared" si="405"/>
        <v/>
      </c>
      <c r="BX253" s="151"/>
      <c r="BY253" s="152"/>
      <c r="BZ253" s="153"/>
      <c r="CA253" s="150" t="str">
        <f t="shared" si="406"/>
        <v/>
      </c>
      <c r="CB253" s="150"/>
      <c r="CC253" s="150" t="str">
        <f t="shared" si="407"/>
        <v/>
      </c>
      <c r="CD253" s="150"/>
      <c r="CE253" s="150" t="str">
        <f t="shared" si="408"/>
        <v/>
      </c>
      <c r="CF253" s="151"/>
      <c r="CG253" s="147"/>
      <c r="CH253" s="147"/>
      <c r="CI253" s="150" t="str">
        <f t="shared" si="409"/>
        <v/>
      </c>
      <c r="CJ253" s="150"/>
      <c r="CK253" s="150" t="str">
        <f t="shared" si="410"/>
        <v/>
      </c>
      <c r="CL253" s="150"/>
      <c r="CM253" s="150" t="str">
        <f t="shared" si="411"/>
        <v/>
      </c>
      <c r="CN253" s="151"/>
      <c r="CO253" s="147"/>
      <c r="CP253" s="147"/>
      <c r="CQ253" s="147"/>
      <c r="CR253" s="147"/>
      <c r="CS253" s="147"/>
      <c r="CT253" s="147"/>
      <c r="CU253" s="147"/>
      <c r="CV253" s="147"/>
      <c r="CW253" s="147"/>
      <c r="EG253" s="135" t="s">
        <v>47</v>
      </c>
      <c r="EH253" s="154" t="str">
        <f t="shared" si="450"/>
        <v>oui
Pas de NM possible. Ce courrier type permet de répondre immédiatement à une réclamation formulée par mail et laisse le temps de faire les recherches si nécessaire.
R</v>
      </c>
    </row>
    <row r="254" spans="1:138" s="190" customFormat="1" ht="57.75" customHeight="1" x14ac:dyDescent="0.25">
      <c r="A254" s="144"/>
      <c r="B254" s="144" t="s">
        <v>58</v>
      </c>
      <c r="C254" s="328" t="s">
        <v>450</v>
      </c>
      <c r="D254" s="137" t="s">
        <v>470</v>
      </c>
      <c r="E254" s="144"/>
      <c r="F254" s="137">
        <f>VLOOKUP(H254,Feuil1!A$1:B$5,2,0)</f>
        <v>0.2</v>
      </c>
      <c r="G254" s="144">
        <f>IF(H254="Information et Communication",1,IF(H254="Savoir-faire Savoir-être",2,IF(H254="Confort et hygiène",3,IF(H254="Qualité de la prestation",5,IF(H254="Développement Durable",4)))))</f>
        <v>5</v>
      </c>
      <c r="H254" s="292" t="s">
        <v>158</v>
      </c>
      <c r="I254" s="145" t="s">
        <v>464</v>
      </c>
      <c r="J254" s="146">
        <v>78</v>
      </c>
      <c r="K254" s="146">
        <f>IF(J254&lt;&gt;"",MAX(K$1:K253)+1,"")</f>
        <v>209</v>
      </c>
      <c r="L254" s="436" t="s">
        <v>623</v>
      </c>
      <c r="M254" s="344">
        <v>3</v>
      </c>
      <c r="N254" s="297" t="s">
        <v>0</v>
      </c>
      <c r="O254" s="298"/>
      <c r="P254" s="345" t="str">
        <f>IF(ISERROR(SEARCH("Pas de NM possible",#REF!)),"","oui")</f>
        <v/>
      </c>
      <c r="Q254" s="295" t="s">
        <v>622</v>
      </c>
      <c r="R254" s="295" t="s">
        <v>62</v>
      </c>
      <c r="S254" s="146" t="s">
        <v>70</v>
      </c>
      <c r="U254" s="148">
        <f>M254</f>
        <v>3</v>
      </c>
      <c r="V254" s="148">
        <f>IF(N254="OUI",1,IF(N254="NON",0,IF(N254="Non Mesuré","",0)))</f>
        <v>1</v>
      </c>
      <c r="W254" s="148">
        <f>IF(N254&lt;&gt;"Non Mesuré",U254*V254,"")</f>
        <v>3</v>
      </c>
      <c r="X254" s="148"/>
      <c r="Y254" s="148">
        <f>IF(N254="Non Mesuré",U254,0)</f>
        <v>0</v>
      </c>
      <c r="Z254" s="148"/>
      <c r="AA254" s="148">
        <f>U254-Y254</f>
        <v>3</v>
      </c>
      <c r="AB254" s="120"/>
      <c r="AC254" s="155"/>
      <c r="AD254" s="185"/>
      <c r="AE254" s="150" t="str">
        <f t="shared" si="365"/>
        <v/>
      </c>
      <c r="AF254" s="150"/>
      <c r="AG254" s="150" t="str">
        <f t="shared" si="366"/>
        <v/>
      </c>
      <c r="AH254" s="150"/>
      <c r="AI254" s="150" t="str">
        <f t="shared" si="367"/>
        <v/>
      </c>
      <c r="AJ254" s="151"/>
      <c r="AK254" s="152"/>
      <c r="AL254" s="150"/>
      <c r="AM254" s="150" t="str">
        <f t="shared" si="368"/>
        <v/>
      </c>
      <c r="AN254" s="150"/>
      <c r="AO254" s="150" t="str">
        <f t="shared" si="369"/>
        <v/>
      </c>
      <c r="AP254" s="150"/>
      <c r="AQ254" s="150" t="str">
        <f t="shared" si="370"/>
        <v/>
      </c>
      <c r="AR254" s="151"/>
      <c r="AS254" s="152"/>
      <c r="AT254" s="150"/>
      <c r="AU254" s="150" t="str">
        <f t="shared" si="350"/>
        <v/>
      </c>
      <c r="AV254" s="150"/>
      <c r="AW254" s="150" t="str">
        <f t="shared" si="351"/>
        <v/>
      </c>
      <c r="AX254" s="150"/>
      <c r="AY254" s="150" t="str">
        <f t="shared" si="421"/>
        <v/>
      </c>
      <c r="AZ254" s="151"/>
      <c r="BA254" s="152"/>
      <c r="BB254" s="150"/>
      <c r="BC254" s="150" t="str">
        <f t="shared" si="352"/>
        <v/>
      </c>
      <c r="BD254" s="150"/>
      <c r="BE254" s="150" t="str">
        <f t="shared" si="353"/>
        <v/>
      </c>
      <c r="BF254" s="150"/>
      <c r="BG254" s="150" t="str">
        <f t="shared" si="422"/>
        <v/>
      </c>
      <c r="BH254" s="151"/>
      <c r="BI254" s="152"/>
      <c r="BJ254" s="148"/>
      <c r="BK254" s="150">
        <f t="shared" si="354"/>
        <v>3</v>
      </c>
      <c r="BL254" s="150"/>
      <c r="BM254" s="150">
        <f t="shared" si="355"/>
        <v>0</v>
      </c>
      <c r="BN254" s="150"/>
      <c r="BO254" s="150">
        <f t="shared" si="423"/>
        <v>3</v>
      </c>
      <c r="BP254" s="151"/>
      <c r="BQ254" s="152"/>
      <c r="BR254" s="148"/>
      <c r="BS254" s="150" t="str">
        <f t="shared" si="403"/>
        <v/>
      </c>
      <c r="BT254" s="150"/>
      <c r="BU254" s="150" t="str">
        <f t="shared" si="404"/>
        <v/>
      </c>
      <c r="BV254" s="150"/>
      <c r="BW254" s="150" t="str">
        <f t="shared" si="405"/>
        <v/>
      </c>
      <c r="BX254" s="151"/>
      <c r="BY254" s="152"/>
      <c r="BZ254" s="153"/>
      <c r="CA254" s="150" t="str">
        <f t="shared" si="406"/>
        <v/>
      </c>
      <c r="CB254" s="150"/>
      <c r="CC254" s="150" t="str">
        <f t="shared" si="407"/>
        <v/>
      </c>
      <c r="CD254" s="150"/>
      <c r="CE254" s="150" t="str">
        <f t="shared" si="408"/>
        <v/>
      </c>
      <c r="CF254" s="151"/>
      <c r="CG254" s="147"/>
      <c r="CH254" s="147"/>
      <c r="CI254" s="150" t="str">
        <f t="shared" si="409"/>
        <v/>
      </c>
      <c r="CJ254" s="150"/>
      <c r="CK254" s="150" t="str">
        <f t="shared" si="410"/>
        <v/>
      </c>
      <c r="CL254" s="150"/>
      <c r="CM254" s="150" t="str">
        <f t="shared" si="411"/>
        <v/>
      </c>
      <c r="CN254" s="151"/>
      <c r="CO254" s="147"/>
      <c r="CP254" s="147"/>
      <c r="CQ254" s="147"/>
      <c r="CR254" s="147"/>
      <c r="CS254" s="147"/>
      <c r="CT254" s="147"/>
      <c r="CU254" s="147"/>
      <c r="CV254" s="147"/>
      <c r="CW254" s="147"/>
      <c r="EG254" s="135" t="s">
        <v>47</v>
      </c>
      <c r="EH254" s="154" t="e">
        <f>CONCATENATE(P254,EG254,#REF!,EG254,B254)</f>
        <v>#REF!</v>
      </c>
    </row>
    <row r="255" spans="1:138" s="190" customFormat="1" ht="45.75" customHeight="1" x14ac:dyDescent="0.25">
      <c r="A255" s="144"/>
      <c r="B255" s="144" t="s">
        <v>58</v>
      </c>
      <c r="C255" s="328" t="s">
        <v>450</v>
      </c>
      <c r="D255" s="137" t="s">
        <v>470</v>
      </c>
      <c r="E255" s="144"/>
      <c r="F255" s="137">
        <f>VLOOKUP(H255,Feuil1!A$1:B$5,2,0)</f>
        <v>0.2</v>
      </c>
      <c r="G255" s="144">
        <f>IF(H255="Information et Communication",1,IF(H255="Savoir-faire Savoir-être",2,IF(H255="Confort et hygiène",3,IF(H255="Qualité de la prestation",5,IF(H255="Développement Durable",4)))))</f>
        <v>5</v>
      </c>
      <c r="H255" s="292" t="s">
        <v>158</v>
      </c>
      <c r="I255" s="145" t="s">
        <v>471</v>
      </c>
      <c r="J255" s="146">
        <v>78</v>
      </c>
      <c r="K255" s="146">
        <f>IF(J255&lt;&gt;"",MAX(K$1:K254)+1,"")</f>
        <v>210</v>
      </c>
      <c r="L255" s="362" t="s">
        <v>477</v>
      </c>
      <c r="M255" s="347">
        <v>1</v>
      </c>
      <c r="N255" s="348" t="s">
        <v>0</v>
      </c>
      <c r="O255" s="349"/>
      <c r="P255" s="350" t="str">
        <f t="shared" ref="P255:P271" si="451">IF(ISERROR(SEARCH("Pas de NM possible",Q255)),"","oui")</f>
        <v>oui</v>
      </c>
      <c r="Q255" s="346" t="s">
        <v>478</v>
      </c>
      <c r="R255" s="346" t="s">
        <v>62</v>
      </c>
      <c r="S255" s="146"/>
      <c r="U255" s="148">
        <f>M255</f>
        <v>1</v>
      </c>
      <c r="V255" s="148">
        <f>IF(N255="OUI",1,IF(N255="NON",0,IF(N255="Non Mesuré","",0)))</f>
        <v>1</v>
      </c>
      <c r="W255" s="148">
        <f>IF(N255&lt;&gt;"Non Mesuré",U255*V255,"")</f>
        <v>1</v>
      </c>
      <c r="X255" s="148"/>
      <c r="Y255" s="148">
        <f>IF(N255="Non Mesuré",U255,0)</f>
        <v>0</v>
      </c>
      <c r="Z255" s="148"/>
      <c r="AA255" s="148">
        <f>U255-Y255</f>
        <v>1</v>
      </c>
      <c r="AB255" s="120"/>
      <c r="AC255" s="155"/>
      <c r="AD255" s="185"/>
      <c r="AE255" s="150" t="str">
        <f t="shared" si="365"/>
        <v/>
      </c>
      <c r="AF255" s="150"/>
      <c r="AG255" s="150" t="str">
        <f t="shared" si="366"/>
        <v/>
      </c>
      <c r="AH255" s="150"/>
      <c r="AI255" s="150" t="str">
        <f t="shared" si="367"/>
        <v/>
      </c>
      <c r="AJ255" s="151"/>
      <c r="AK255" s="152"/>
      <c r="AL255" s="150"/>
      <c r="AM255" s="150" t="str">
        <f t="shared" si="368"/>
        <v/>
      </c>
      <c r="AN255" s="150"/>
      <c r="AO255" s="150" t="str">
        <f t="shared" si="369"/>
        <v/>
      </c>
      <c r="AP255" s="150"/>
      <c r="AQ255" s="150" t="str">
        <f t="shared" si="370"/>
        <v/>
      </c>
      <c r="AR255" s="151"/>
      <c r="AS255" s="152"/>
      <c r="AT255" s="150"/>
      <c r="AU255" s="150" t="str">
        <f t="shared" si="350"/>
        <v/>
      </c>
      <c r="AV255" s="150"/>
      <c r="AW255" s="150" t="str">
        <f t="shared" si="351"/>
        <v/>
      </c>
      <c r="AX255" s="150"/>
      <c r="AY255" s="150" t="str">
        <f t="shared" si="421"/>
        <v/>
      </c>
      <c r="AZ255" s="151"/>
      <c r="BA255" s="152"/>
      <c r="BB255" s="150"/>
      <c r="BC255" s="150" t="str">
        <f t="shared" si="352"/>
        <v/>
      </c>
      <c r="BD255" s="150"/>
      <c r="BE255" s="150" t="str">
        <f t="shared" si="353"/>
        <v/>
      </c>
      <c r="BF255" s="150"/>
      <c r="BG255" s="150" t="str">
        <f t="shared" si="422"/>
        <v/>
      </c>
      <c r="BH255" s="151"/>
      <c r="BI255" s="152"/>
      <c r="BJ255" s="148"/>
      <c r="BK255" s="150">
        <f t="shared" si="354"/>
        <v>1</v>
      </c>
      <c r="BL255" s="150"/>
      <c r="BM255" s="150">
        <f t="shared" si="355"/>
        <v>0</v>
      </c>
      <c r="BN255" s="150"/>
      <c r="BO255" s="150">
        <f t="shared" si="423"/>
        <v>1</v>
      </c>
      <c r="BP255" s="151"/>
      <c r="BQ255" s="152"/>
      <c r="BR255" s="148"/>
      <c r="BS255" s="150" t="str">
        <f t="shared" si="403"/>
        <v/>
      </c>
      <c r="BT255" s="150"/>
      <c r="BU255" s="150" t="str">
        <f t="shared" si="404"/>
        <v/>
      </c>
      <c r="BV255" s="150"/>
      <c r="BW255" s="150" t="str">
        <f t="shared" si="405"/>
        <v/>
      </c>
      <c r="BX255" s="151"/>
      <c r="BY255" s="152"/>
      <c r="BZ255" s="153"/>
      <c r="CA255" s="150" t="str">
        <f t="shared" si="406"/>
        <v/>
      </c>
      <c r="CB255" s="150"/>
      <c r="CC255" s="150" t="str">
        <f t="shared" si="407"/>
        <v/>
      </c>
      <c r="CD255" s="150"/>
      <c r="CE255" s="150" t="str">
        <f t="shared" si="408"/>
        <v/>
      </c>
      <c r="CF255" s="151"/>
      <c r="CG255" s="147"/>
      <c r="CH255" s="147"/>
      <c r="CI255" s="150" t="str">
        <f t="shared" si="409"/>
        <v/>
      </c>
      <c r="CJ255" s="150"/>
      <c r="CK255" s="150" t="str">
        <f t="shared" si="410"/>
        <v/>
      </c>
      <c r="CL255" s="150"/>
      <c r="CM255" s="150" t="str">
        <f t="shared" si="411"/>
        <v/>
      </c>
      <c r="CN255" s="151"/>
      <c r="CO255" s="147"/>
      <c r="CP255" s="147"/>
      <c r="CQ255" s="147"/>
      <c r="CR255" s="147"/>
      <c r="CS255" s="147"/>
      <c r="CT255" s="147"/>
      <c r="CU255" s="147"/>
      <c r="CV255" s="147"/>
      <c r="CW255" s="147"/>
      <c r="EG255" s="135" t="s">
        <v>47</v>
      </c>
      <c r="EH255" s="154" t="str">
        <f t="shared" ref="EH255:EH271" si="452">CONCATENATE(P255,EG255,Q255,EG255,B255)</f>
        <v>oui
Pas de NM possible. La réponse marque la prise en compte de la réclamation, fait preuve d'empathie, clarifie les circonstances et apporte une solution.
NR</v>
      </c>
    </row>
    <row r="256" spans="1:138" s="141" customFormat="1" ht="26.25" customHeight="1" x14ac:dyDescent="0.25">
      <c r="A256" s="110"/>
      <c r="B256" s="110"/>
      <c r="C256" s="328" t="s">
        <v>450</v>
      </c>
      <c r="D256" s="110"/>
      <c r="E256" s="110"/>
      <c r="F256" s="137" t="e">
        <f>VLOOKUP(H256,Feuil1!A$1:B$5,2,0)</f>
        <v>#N/A</v>
      </c>
      <c r="G256" s="110"/>
      <c r="H256" s="136"/>
      <c r="I256" s="186"/>
      <c r="J256" s="157"/>
      <c r="K256" s="146" t="str">
        <f>IF(J256&lt;&gt;"",MAX(K$1:K255)+1,"")</f>
        <v/>
      </c>
      <c r="L256" s="137" t="s">
        <v>479</v>
      </c>
      <c r="M256" s="231"/>
      <c r="N256" s="283"/>
      <c r="O256" s="282"/>
      <c r="P256" s="329" t="str">
        <f t="shared" si="451"/>
        <v/>
      </c>
      <c r="Q256" s="137"/>
      <c r="R256" s="188"/>
      <c r="S256" s="157"/>
      <c r="U256" s="158"/>
      <c r="V256" s="158"/>
      <c r="W256" s="158"/>
      <c r="X256" s="158"/>
      <c r="Y256" s="158"/>
      <c r="Z256" s="158"/>
      <c r="AA256" s="158"/>
      <c r="AB256" s="119"/>
      <c r="AC256" s="159"/>
      <c r="AD256" s="182"/>
      <c r="AE256" s="150" t="str">
        <f t="shared" si="365"/>
        <v/>
      </c>
      <c r="AF256" s="150"/>
      <c r="AG256" s="150" t="str">
        <f t="shared" si="366"/>
        <v/>
      </c>
      <c r="AH256" s="150"/>
      <c r="AI256" s="150" t="str">
        <f t="shared" si="367"/>
        <v/>
      </c>
      <c r="AJ256" s="162"/>
      <c r="AK256" s="163"/>
      <c r="AL256" s="161"/>
      <c r="AM256" s="150" t="str">
        <f t="shared" si="368"/>
        <v/>
      </c>
      <c r="AN256" s="150"/>
      <c r="AO256" s="150" t="str">
        <f t="shared" si="369"/>
        <v/>
      </c>
      <c r="AP256" s="150"/>
      <c r="AQ256" s="150" t="str">
        <f t="shared" si="370"/>
        <v/>
      </c>
      <c r="AR256" s="162"/>
      <c r="AS256" s="163"/>
      <c r="AT256" s="161"/>
      <c r="AU256" s="150" t="str">
        <f t="shared" si="350"/>
        <v/>
      </c>
      <c r="AV256" s="150"/>
      <c r="AW256" s="150" t="str">
        <f t="shared" si="351"/>
        <v/>
      </c>
      <c r="AX256" s="150"/>
      <c r="AY256" s="161" t="str">
        <f t="shared" si="421"/>
        <v/>
      </c>
      <c r="AZ256" s="162"/>
      <c r="BA256" s="163"/>
      <c r="BB256" s="161"/>
      <c r="BC256" s="150" t="str">
        <f t="shared" si="352"/>
        <v/>
      </c>
      <c r="BD256" s="150"/>
      <c r="BE256" s="150" t="str">
        <f t="shared" si="353"/>
        <v/>
      </c>
      <c r="BF256" s="150"/>
      <c r="BG256" s="161" t="str">
        <f t="shared" si="422"/>
        <v/>
      </c>
      <c r="BH256" s="162"/>
      <c r="BI256" s="163"/>
      <c r="BJ256" s="158"/>
      <c r="BK256" s="150" t="str">
        <f t="shared" si="354"/>
        <v/>
      </c>
      <c r="BL256" s="150"/>
      <c r="BM256" s="150" t="str">
        <f t="shared" si="355"/>
        <v/>
      </c>
      <c r="BN256" s="150"/>
      <c r="BO256" s="161" t="str">
        <f t="shared" si="423"/>
        <v/>
      </c>
      <c r="BP256" s="162"/>
      <c r="BQ256" s="163"/>
      <c r="BR256" s="158"/>
      <c r="BS256" s="161" t="str">
        <f t="shared" si="403"/>
        <v/>
      </c>
      <c r="BT256" s="161"/>
      <c r="BU256" s="161" t="str">
        <f t="shared" si="404"/>
        <v/>
      </c>
      <c r="BV256" s="161"/>
      <c r="BW256" s="161" t="str">
        <f t="shared" si="405"/>
        <v/>
      </c>
      <c r="BX256" s="162"/>
      <c r="BY256" s="163"/>
      <c r="BZ256" s="164"/>
      <c r="CA256" s="161" t="str">
        <f t="shared" si="406"/>
        <v/>
      </c>
      <c r="CB256" s="161"/>
      <c r="CC256" s="161" t="str">
        <f t="shared" si="407"/>
        <v/>
      </c>
      <c r="CD256" s="161"/>
      <c r="CE256" s="161" t="str">
        <f t="shared" si="408"/>
        <v/>
      </c>
      <c r="CF256" s="162"/>
      <c r="CG256" s="165"/>
      <c r="CH256" s="165"/>
      <c r="CI256" s="161" t="str">
        <f t="shared" si="409"/>
        <v/>
      </c>
      <c r="CJ256" s="161"/>
      <c r="CK256" s="161" t="str">
        <f t="shared" si="410"/>
        <v/>
      </c>
      <c r="CL256" s="161"/>
      <c r="CM256" s="161" t="str">
        <f t="shared" si="411"/>
        <v/>
      </c>
      <c r="CN256" s="162"/>
      <c r="CO256" s="165"/>
      <c r="CP256" s="165"/>
      <c r="CQ256" s="165"/>
      <c r="CR256" s="165"/>
      <c r="CS256" s="165"/>
      <c r="CT256" s="165"/>
      <c r="CU256" s="165"/>
      <c r="CV256" s="165"/>
      <c r="CW256" s="165"/>
      <c r="EG256" s="135" t="s">
        <v>47</v>
      </c>
      <c r="EH256" s="154" t="str">
        <f t="shared" si="452"/>
        <v xml:space="preserve">
</v>
      </c>
    </row>
    <row r="257" spans="1:138" s="190" customFormat="1" ht="36.75" customHeight="1" x14ac:dyDescent="0.25">
      <c r="A257" s="144"/>
      <c r="B257" s="144" t="s">
        <v>66</v>
      </c>
      <c r="C257" s="328" t="s">
        <v>450</v>
      </c>
      <c r="D257" s="137" t="s">
        <v>479</v>
      </c>
      <c r="E257" s="144"/>
      <c r="F257" s="137">
        <f>VLOOKUP(H257,Feuil1!A$1:B$5,2,0)</f>
        <v>0.2</v>
      </c>
      <c r="G257" s="144">
        <f>IF(H257="Information et Communication",1,IF(H257="Savoir-faire Savoir-être",2,IF(H257="Confort et hygiène",3,IF(H257="Qualité de la prestation",5,IF(H257="Développement Durable",4)))))</f>
        <v>5</v>
      </c>
      <c r="H257" s="292" t="s">
        <v>158</v>
      </c>
      <c r="I257" s="145" t="s">
        <v>480</v>
      </c>
      <c r="J257" s="146">
        <v>76</v>
      </c>
      <c r="K257" s="146">
        <f>IF(J257&lt;&gt;"",MAX(K$1:K256)+1,"")</f>
        <v>211</v>
      </c>
      <c r="L257" s="363" t="s">
        <v>481</v>
      </c>
      <c r="M257" s="340">
        <v>1</v>
      </c>
      <c r="N257" s="341" t="s">
        <v>0</v>
      </c>
      <c r="O257" s="342"/>
      <c r="P257" s="343" t="str">
        <f t="shared" si="451"/>
        <v>oui</v>
      </c>
      <c r="Q257" s="339" t="s">
        <v>482</v>
      </c>
      <c r="R257" s="339" t="s">
        <v>62</v>
      </c>
      <c r="S257" s="146"/>
      <c r="U257" s="148">
        <f>M257</f>
        <v>1</v>
      </c>
      <c r="V257" s="148">
        <f>IF(N257="OUI",1,IF(N257="NON",0,IF(N257="Non Mesuré","",0)))</f>
        <v>1</v>
      </c>
      <c r="W257" s="148">
        <f>IF(N257&lt;&gt;"Non Mesuré",U257*V257,"")</f>
        <v>1</v>
      </c>
      <c r="X257" s="148"/>
      <c r="Y257" s="148">
        <f>IF(N257="Non Mesuré",U257,0)</f>
        <v>0</v>
      </c>
      <c r="Z257" s="148"/>
      <c r="AA257" s="148">
        <f>U257-Y257</f>
        <v>1</v>
      </c>
      <c r="AB257" s="120"/>
      <c r="AC257" s="155"/>
      <c r="AD257" s="185"/>
      <c r="AE257" s="150" t="str">
        <f t="shared" si="365"/>
        <v/>
      </c>
      <c r="AF257" s="150"/>
      <c r="AG257" s="150" t="str">
        <f t="shared" si="366"/>
        <v/>
      </c>
      <c r="AH257" s="150"/>
      <c r="AI257" s="150" t="str">
        <f t="shared" si="367"/>
        <v/>
      </c>
      <c r="AJ257" s="151"/>
      <c r="AK257" s="152"/>
      <c r="AL257" s="150"/>
      <c r="AM257" s="150" t="str">
        <f t="shared" si="368"/>
        <v/>
      </c>
      <c r="AN257" s="150"/>
      <c r="AO257" s="150" t="str">
        <f t="shared" si="369"/>
        <v/>
      </c>
      <c r="AP257" s="150"/>
      <c r="AQ257" s="150" t="str">
        <f t="shared" si="370"/>
        <v/>
      </c>
      <c r="AR257" s="151"/>
      <c r="AS257" s="152"/>
      <c r="AT257" s="150"/>
      <c r="AU257" s="150" t="str">
        <f t="shared" si="350"/>
        <v/>
      </c>
      <c r="AV257" s="150"/>
      <c r="AW257" s="150" t="str">
        <f t="shared" si="351"/>
        <v/>
      </c>
      <c r="AX257" s="150"/>
      <c r="AY257" s="150" t="str">
        <f t="shared" si="421"/>
        <v/>
      </c>
      <c r="AZ257" s="151"/>
      <c r="BA257" s="152"/>
      <c r="BB257" s="150"/>
      <c r="BC257" s="150" t="str">
        <f t="shared" si="352"/>
        <v/>
      </c>
      <c r="BD257" s="150"/>
      <c r="BE257" s="150" t="str">
        <f t="shared" si="353"/>
        <v/>
      </c>
      <c r="BF257" s="150"/>
      <c r="BG257" s="150" t="str">
        <f t="shared" si="422"/>
        <v/>
      </c>
      <c r="BH257" s="151"/>
      <c r="BI257" s="152"/>
      <c r="BJ257" s="148"/>
      <c r="BK257" s="150">
        <f t="shared" si="354"/>
        <v>1</v>
      </c>
      <c r="BL257" s="150"/>
      <c r="BM257" s="150">
        <f t="shared" si="355"/>
        <v>0</v>
      </c>
      <c r="BN257" s="150"/>
      <c r="BO257" s="150">
        <f t="shared" si="423"/>
        <v>1</v>
      </c>
      <c r="BP257" s="151"/>
      <c r="BQ257" s="152"/>
      <c r="BR257" s="148"/>
      <c r="BS257" s="150" t="str">
        <f t="shared" ref="BS257:BS280" si="453">IF(A257=31,W257,"")</f>
        <v/>
      </c>
      <c r="BT257" s="150"/>
      <c r="BU257" s="150" t="str">
        <f t="shared" ref="BU257:BU280" si="454">IF(A257=31,Y257,"")</f>
        <v/>
      </c>
      <c r="BV257" s="150"/>
      <c r="BW257" s="150" t="str">
        <f t="shared" ref="BW257:BW280" si="455">IF(A257=31,AA257,"")</f>
        <v/>
      </c>
      <c r="BX257" s="151"/>
      <c r="BY257" s="152"/>
      <c r="BZ257" s="153"/>
      <c r="CA257" s="150" t="str">
        <f t="shared" ref="CA257:CA280" si="456">IF(A257=32,W257,"")</f>
        <v/>
      </c>
      <c r="CB257" s="150"/>
      <c r="CC257" s="150" t="str">
        <f t="shared" ref="CC257:CC280" si="457">IF(A257=32,Y257,"")</f>
        <v/>
      </c>
      <c r="CD257" s="150"/>
      <c r="CE257" s="150" t="str">
        <f t="shared" ref="CE257:CE280" si="458">IF(A257=32,AA257,"")</f>
        <v/>
      </c>
      <c r="CF257" s="151"/>
      <c r="CG257" s="147"/>
      <c r="CH257" s="147"/>
      <c r="CI257" s="150" t="str">
        <f t="shared" ref="CI257:CI280" si="459">IF(A257=33,W257,"")</f>
        <v/>
      </c>
      <c r="CJ257" s="150"/>
      <c r="CK257" s="150" t="str">
        <f t="shared" ref="CK257:CK280" si="460">IF(A257=33,Y257,"")</f>
        <v/>
      </c>
      <c r="CL257" s="150"/>
      <c r="CM257" s="150" t="str">
        <f t="shared" ref="CM257:CM280" si="461">IF(A257=33,AA257,"")</f>
        <v/>
      </c>
      <c r="CN257" s="151"/>
      <c r="CO257" s="147"/>
      <c r="CP257" s="147"/>
      <c r="CQ257" s="147"/>
      <c r="CR257" s="147"/>
      <c r="CS257" s="147"/>
      <c r="CT257" s="147"/>
      <c r="CU257" s="147"/>
      <c r="CV257" s="147"/>
      <c r="CW257" s="147"/>
      <c r="EG257" s="135" t="s">
        <v>47</v>
      </c>
      <c r="EH257" s="154" t="str">
        <f t="shared" si="452"/>
        <v>oui
Pas de NM possible. Identification en amont de la visite mystère.
R</v>
      </c>
    </row>
    <row r="258" spans="1:138" s="147" customFormat="1" ht="44.25" customHeight="1" x14ac:dyDescent="0.25">
      <c r="A258" s="144"/>
      <c r="B258" s="144" t="s">
        <v>66</v>
      </c>
      <c r="C258" s="328" t="s">
        <v>450</v>
      </c>
      <c r="D258" s="137" t="s">
        <v>479</v>
      </c>
      <c r="E258" s="144"/>
      <c r="F258" s="137">
        <f>VLOOKUP(H258,Feuil1!A$1:B$5,2,0)</f>
        <v>0.2</v>
      </c>
      <c r="G258" s="144">
        <f>IF(H258="Information et Communication",1,IF(H258="Savoir-faire Savoir-être",2,IF(H258="Confort et hygiène",3,IF(H258="Qualité de la prestation",5,IF(H258="Développement Durable",4)))))</f>
        <v>5</v>
      </c>
      <c r="H258" s="292" t="s">
        <v>158</v>
      </c>
      <c r="I258" s="145" t="s">
        <v>452</v>
      </c>
      <c r="J258" s="146">
        <v>76</v>
      </c>
      <c r="K258" s="146">
        <f>IF(J258&lt;&gt;"",MAX(K$1:K257)+1,"")</f>
        <v>212</v>
      </c>
      <c r="L258" s="437" t="s">
        <v>621</v>
      </c>
      <c r="M258" s="353">
        <v>3</v>
      </c>
      <c r="N258" s="348" t="s">
        <v>0</v>
      </c>
      <c r="O258" s="349"/>
      <c r="P258" s="350" t="str">
        <f t="shared" si="451"/>
        <v>oui</v>
      </c>
      <c r="Q258" s="357" t="s">
        <v>624</v>
      </c>
      <c r="R258" s="346" t="s">
        <v>62</v>
      </c>
      <c r="S258" s="146" t="s">
        <v>70</v>
      </c>
      <c r="T258" s="146"/>
      <c r="U258" s="148">
        <f>M258</f>
        <v>3</v>
      </c>
      <c r="V258" s="148">
        <f>IF(N258="OUI",1,IF(N258="NON",0,IF(N258="Non Mesuré","",0)))</f>
        <v>1</v>
      </c>
      <c r="W258" s="148">
        <f>IF(N258&lt;&gt;"Non Mesuré",U258*V258,"")</f>
        <v>3</v>
      </c>
      <c r="X258" s="148"/>
      <c r="Y258" s="148">
        <f>IF(N258="Non Mesuré",U258,0)</f>
        <v>0</v>
      </c>
      <c r="Z258" s="148"/>
      <c r="AA258" s="148">
        <f>U258-Y258</f>
        <v>3</v>
      </c>
      <c r="AB258" s="120"/>
      <c r="AC258" s="155"/>
      <c r="AD258" s="185"/>
      <c r="AE258" s="150" t="str">
        <f t="shared" si="365"/>
        <v/>
      </c>
      <c r="AF258" s="150"/>
      <c r="AG258" s="150" t="str">
        <f t="shared" si="366"/>
        <v/>
      </c>
      <c r="AH258" s="150"/>
      <c r="AI258" s="150" t="str">
        <f t="shared" si="367"/>
        <v/>
      </c>
      <c r="AJ258" s="151"/>
      <c r="AK258" s="152"/>
      <c r="AL258" s="150"/>
      <c r="AM258" s="150" t="str">
        <f t="shared" si="368"/>
        <v/>
      </c>
      <c r="AN258" s="150"/>
      <c r="AO258" s="150" t="str">
        <f t="shared" si="369"/>
        <v/>
      </c>
      <c r="AP258" s="150"/>
      <c r="AQ258" s="150" t="str">
        <f t="shared" si="370"/>
        <v/>
      </c>
      <c r="AR258" s="151"/>
      <c r="AS258" s="152"/>
      <c r="AT258" s="150"/>
      <c r="AU258" s="150" t="str">
        <f t="shared" si="350"/>
        <v/>
      </c>
      <c r="AV258" s="150"/>
      <c r="AW258" s="150" t="str">
        <f t="shared" si="351"/>
        <v/>
      </c>
      <c r="AX258" s="150"/>
      <c r="AY258" s="150" t="str">
        <f t="shared" si="421"/>
        <v/>
      </c>
      <c r="AZ258" s="151"/>
      <c r="BA258" s="152"/>
      <c r="BB258" s="150"/>
      <c r="BC258" s="150" t="str">
        <f t="shared" si="352"/>
        <v/>
      </c>
      <c r="BD258" s="150"/>
      <c r="BE258" s="150" t="str">
        <f t="shared" si="353"/>
        <v/>
      </c>
      <c r="BF258" s="150"/>
      <c r="BG258" s="150" t="str">
        <f t="shared" si="422"/>
        <v/>
      </c>
      <c r="BH258" s="151"/>
      <c r="BI258" s="152"/>
      <c r="BJ258" s="148"/>
      <c r="BK258" s="150">
        <f t="shared" si="354"/>
        <v>3</v>
      </c>
      <c r="BL258" s="150"/>
      <c r="BM258" s="150">
        <f t="shared" si="355"/>
        <v>0</v>
      </c>
      <c r="BN258" s="150"/>
      <c r="BO258" s="150">
        <f t="shared" si="423"/>
        <v>3</v>
      </c>
      <c r="BP258" s="151"/>
      <c r="BQ258" s="152"/>
      <c r="BR258" s="148"/>
      <c r="BS258" s="150" t="str">
        <f t="shared" si="453"/>
        <v/>
      </c>
      <c r="BT258" s="150"/>
      <c r="BU258" s="150" t="str">
        <f t="shared" si="454"/>
        <v/>
      </c>
      <c r="BV258" s="150"/>
      <c r="BW258" s="150" t="str">
        <f t="shared" si="455"/>
        <v/>
      </c>
      <c r="BX258" s="151"/>
      <c r="BY258" s="152"/>
      <c r="BZ258" s="153"/>
      <c r="CA258" s="150" t="str">
        <f t="shared" si="456"/>
        <v/>
      </c>
      <c r="CB258" s="150"/>
      <c r="CC258" s="150" t="str">
        <f t="shared" si="457"/>
        <v/>
      </c>
      <c r="CD258" s="150"/>
      <c r="CE258" s="150" t="str">
        <f t="shared" si="458"/>
        <v/>
      </c>
      <c r="CF258" s="151"/>
      <c r="CI258" s="150" t="str">
        <f t="shared" si="459"/>
        <v/>
      </c>
      <c r="CJ258" s="150"/>
      <c r="CK258" s="150" t="str">
        <f t="shared" si="460"/>
        <v/>
      </c>
      <c r="CL258" s="150"/>
      <c r="CM258" s="150" t="str">
        <f t="shared" si="461"/>
        <v/>
      </c>
      <c r="CN258" s="151"/>
      <c r="EG258" s="135" t="s">
        <v>47</v>
      </c>
      <c r="EH258" s="154" t="str">
        <f t="shared" si="452"/>
        <v>oui
Pas de NM possible. L'écoute client comprend les questionnaires de satisfaction, les réclamations, les avis clients, les audits qualité, etc.
R</v>
      </c>
    </row>
    <row r="259" spans="1:138" s="147" customFormat="1" ht="30" customHeight="1" x14ac:dyDescent="0.25">
      <c r="A259" s="144"/>
      <c r="B259" s="144"/>
      <c r="C259" s="113"/>
      <c r="D259" s="113"/>
      <c r="E259" s="144"/>
      <c r="F259" s="137" t="e">
        <f>VLOOKUP(H259,Feuil1!A$1:B$5,2,0)</f>
        <v>#N/A</v>
      </c>
      <c r="G259" s="144"/>
      <c r="H259" s="291"/>
      <c r="I259" s="331"/>
      <c r="J259" s="146"/>
      <c r="K259" s="146" t="str">
        <f>IF(J259&lt;&gt;"",MAX(K$1:K258)+1,"")</f>
        <v/>
      </c>
      <c r="L259" s="425" t="s">
        <v>483</v>
      </c>
      <c r="M259" s="426" t="s">
        <v>30</v>
      </c>
      <c r="N259" s="427" t="s">
        <v>31</v>
      </c>
      <c r="O259" s="428" t="s">
        <v>32</v>
      </c>
      <c r="P259" s="429" t="str">
        <f t="shared" si="451"/>
        <v/>
      </c>
      <c r="Q259" s="424" t="s">
        <v>33</v>
      </c>
      <c r="R259" s="424" t="s">
        <v>542</v>
      </c>
      <c r="S259" s="146"/>
      <c r="U259" s="148"/>
      <c r="V259" s="148"/>
      <c r="W259" s="148"/>
      <c r="X259" s="148">
        <f>SUM(W238:W258)</f>
        <v>34</v>
      </c>
      <c r="Y259" s="148"/>
      <c r="Z259" s="148">
        <f>SUM(Y238:Y258)</f>
        <v>0</v>
      </c>
      <c r="AA259" s="148"/>
      <c r="AB259" s="148">
        <f>SUM(AA238:AA258)</f>
        <v>34</v>
      </c>
      <c r="AC259" s="149">
        <f>X259/AB259</f>
        <v>1</v>
      </c>
      <c r="AD259" s="149"/>
      <c r="AE259" s="150" t="str">
        <f t="shared" si="365"/>
        <v/>
      </c>
      <c r="AF259" s="150"/>
      <c r="AG259" s="150" t="str">
        <f t="shared" si="366"/>
        <v/>
      </c>
      <c r="AH259" s="150"/>
      <c r="AI259" s="150" t="str">
        <f t="shared" si="367"/>
        <v/>
      </c>
      <c r="AJ259" s="151"/>
      <c r="AK259" s="152"/>
      <c r="AL259" s="150"/>
      <c r="AM259" s="150" t="str">
        <f t="shared" si="368"/>
        <v/>
      </c>
      <c r="AN259" s="150"/>
      <c r="AO259" s="150" t="str">
        <f t="shared" si="369"/>
        <v/>
      </c>
      <c r="AP259" s="150"/>
      <c r="AQ259" s="150" t="str">
        <f t="shared" si="370"/>
        <v/>
      </c>
      <c r="AR259" s="151"/>
      <c r="AS259" s="152"/>
      <c r="AT259" s="150"/>
      <c r="AU259" s="150" t="str">
        <f t="shared" si="350"/>
        <v/>
      </c>
      <c r="AV259" s="150"/>
      <c r="AW259" s="150" t="str">
        <f t="shared" si="351"/>
        <v/>
      </c>
      <c r="AX259" s="150"/>
      <c r="AY259" s="150" t="str">
        <f t="shared" si="421"/>
        <v/>
      </c>
      <c r="AZ259" s="151"/>
      <c r="BA259" s="152"/>
      <c r="BB259" s="150"/>
      <c r="BC259" s="150" t="str">
        <f t="shared" si="352"/>
        <v/>
      </c>
      <c r="BD259" s="150"/>
      <c r="BE259" s="150" t="str">
        <f t="shared" si="353"/>
        <v/>
      </c>
      <c r="BF259" s="150"/>
      <c r="BG259" s="150" t="str">
        <f t="shared" si="422"/>
        <v/>
      </c>
      <c r="BH259" s="151"/>
      <c r="BI259" s="152"/>
      <c r="BJ259" s="148"/>
      <c r="BK259" s="150" t="str">
        <f t="shared" si="354"/>
        <v/>
      </c>
      <c r="BL259" s="150"/>
      <c r="BM259" s="150" t="str">
        <f t="shared" si="355"/>
        <v/>
      </c>
      <c r="BN259" s="150"/>
      <c r="BO259" s="150" t="str">
        <f t="shared" si="423"/>
        <v/>
      </c>
      <c r="BP259" s="151"/>
      <c r="BQ259" s="152"/>
      <c r="BR259" s="148"/>
      <c r="BS259" s="150" t="str">
        <f t="shared" si="453"/>
        <v/>
      </c>
      <c r="BT259" s="150"/>
      <c r="BU259" s="150" t="str">
        <f t="shared" si="454"/>
        <v/>
      </c>
      <c r="BV259" s="150"/>
      <c r="BW259" s="150" t="str">
        <f t="shared" si="455"/>
        <v/>
      </c>
      <c r="BX259" s="151"/>
      <c r="BY259" s="152"/>
      <c r="BZ259" s="153"/>
      <c r="CA259" s="150" t="str">
        <f t="shared" si="456"/>
        <v/>
      </c>
      <c r="CB259" s="150"/>
      <c r="CC259" s="150" t="str">
        <f t="shared" si="457"/>
        <v/>
      </c>
      <c r="CD259" s="150"/>
      <c r="CE259" s="150" t="str">
        <f t="shared" si="458"/>
        <v/>
      </c>
      <c r="CF259" s="151"/>
      <c r="CI259" s="150" t="str">
        <f t="shared" si="459"/>
        <v/>
      </c>
      <c r="CJ259" s="150"/>
      <c r="CK259" s="150" t="str">
        <f t="shared" si="460"/>
        <v/>
      </c>
      <c r="CL259" s="150"/>
      <c r="CM259" s="150" t="str">
        <f t="shared" si="461"/>
        <v/>
      </c>
      <c r="CN259" s="151"/>
      <c r="EG259" s="135" t="s">
        <v>47</v>
      </c>
      <c r="EH259" s="154" t="str">
        <f t="shared" si="452"/>
        <v xml:space="preserve">
Guide d'interprétation
</v>
      </c>
    </row>
    <row r="260" spans="1:138" s="165" customFormat="1" ht="44.25" customHeight="1" x14ac:dyDescent="0.25">
      <c r="A260" s="110"/>
      <c r="B260" s="110"/>
      <c r="C260" s="201"/>
      <c r="D260" s="201"/>
      <c r="E260" s="110"/>
      <c r="F260" s="137" t="e">
        <f>VLOOKUP(H260,Feuil1!A$1:B$5,2,0)</f>
        <v>#N/A</v>
      </c>
      <c r="G260" s="110"/>
      <c r="H260" s="188"/>
      <c r="I260" s="335"/>
      <c r="J260" s="157"/>
      <c r="K260" s="146" t="str">
        <f>IF(J260&lt;&gt;"",MAX(K$1:K259)+1,"")</f>
        <v/>
      </c>
      <c r="L260" s="187" t="s">
        <v>484</v>
      </c>
      <c r="M260" s="139"/>
      <c r="N260" s="281"/>
      <c r="O260" s="282"/>
      <c r="P260" s="329" t="str">
        <f t="shared" si="451"/>
        <v/>
      </c>
      <c r="Q260" s="137" t="s">
        <v>485</v>
      </c>
      <c r="R260" s="188"/>
      <c r="S260" s="157"/>
      <c r="U260" s="179"/>
      <c r="V260" s="179"/>
      <c r="W260" s="179"/>
      <c r="X260" s="180"/>
      <c r="Y260" s="179"/>
      <c r="Z260" s="179"/>
      <c r="AA260" s="179"/>
      <c r="AB260" s="179"/>
      <c r="AC260" s="181"/>
      <c r="AD260" s="182"/>
      <c r="AE260" s="150" t="str">
        <f t="shared" si="365"/>
        <v/>
      </c>
      <c r="AF260" s="150"/>
      <c r="AG260" s="150" t="str">
        <f t="shared" si="366"/>
        <v/>
      </c>
      <c r="AH260" s="150"/>
      <c r="AI260" s="150" t="str">
        <f t="shared" si="367"/>
        <v/>
      </c>
      <c r="AJ260" s="162"/>
      <c r="AK260" s="163"/>
      <c r="AL260" s="161"/>
      <c r="AM260" s="150" t="str">
        <f t="shared" si="368"/>
        <v/>
      </c>
      <c r="AN260" s="150"/>
      <c r="AO260" s="150" t="str">
        <f t="shared" si="369"/>
        <v/>
      </c>
      <c r="AP260" s="150"/>
      <c r="AQ260" s="150" t="str">
        <f t="shared" si="370"/>
        <v/>
      </c>
      <c r="AR260" s="162"/>
      <c r="AS260" s="163"/>
      <c r="AT260" s="161"/>
      <c r="AU260" s="150" t="str">
        <f t="shared" ref="AU260:AU290" si="462">IF(G260=3,W260,"")</f>
        <v/>
      </c>
      <c r="AV260" s="150"/>
      <c r="AW260" s="150" t="str">
        <f t="shared" ref="AW260:AW290" si="463">IF(G260=3,Y260,"")</f>
        <v/>
      </c>
      <c r="AX260" s="150"/>
      <c r="AY260" s="161"/>
      <c r="AZ260" s="162"/>
      <c r="BA260" s="163"/>
      <c r="BB260" s="161"/>
      <c r="BC260" s="150" t="str">
        <f t="shared" ref="BC260:BC290" si="464">IF(G260=4,W260,"")</f>
        <v/>
      </c>
      <c r="BD260" s="150"/>
      <c r="BE260" s="150" t="str">
        <f t="shared" ref="BE260:BE290" si="465">IF(G260=4,Y260,"")</f>
        <v/>
      </c>
      <c r="BF260" s="150"/>
      <c r="BG260" s="161"/>
      <c r="BH260" s="162"/>
      <c r="BI260" s="163"/>
      <c r="BJ260" s="158"/>
      <c r="BK260" s="150" t="str">
        <f t="shared" ref="BK260:BK290" si="466">IF(G260=5,W260,"")</f>
        <v/>
      </c>
      <c r="BL260" s="150"/>
      <c r="BM260" s="150" t="str">
        <f t="shared" ref="BM260:BM290" si="467">IF(G260=5,Y260,"")</f>
        <v/>
      </c>
      <c r="BN260" s="150"/>
      <c r="BO260" s="161"/>
      <c r="BP260" s="162"/>
      <c r="BQ260" s="163"/>
      <c r="BR260" s="158"/>
      <c r="BS260" s="161" t="str">
        <f t="shared" si="453"/>
        <v/>
      </c>
      <c r="BT260" s="161"/>
      <c r="BU260" s="161" t="str">
        <f t="shared" si="454"/>
        <v/>
      </c>
      <c r="BV260" s="161"/>
      <c r="BW260" s="161" t="str">
        <f t="shared" si="455"/>
        <v/>
      </c>
      <c r="BX260" s="162"/>
      <c r="BY260" s="163"/>
      <c r="BZ260" s="164"/>
      <c r="CA260" s="161" t="str">
        <f t="shared" si="456"/>
        <v/>
      </c>
      <c r="CB260" s="161"/>
      <c r="CC260" s="161" t="str">
        <f t="shared" si="457"/>
        <v/>
      </c>
      <c r="CD260" s="161"/>
      <c r="CE260" s="161" t="str">
        <f t="shared" si="458"/>
        <v/>
      </c>
      <c r="CF260" s="162"/>
      <c r="CI260" s="161" t="str">
        <f t="shared" si="459"/>
        <v/>
      </c>
      <c r="CJ260" s="161"/>
      <c r="CK260" s="161" t="str">
        <f t="shared" si="460"/>
        <v/>
      </c>
      <c r="CL260" s="161"/>
      <c r="CM260" s="161" t="str">
        <f t="shared" si="461"/>
        <v/>
      </c>
      <c r="CN260" s="162"/>
      <c r="EG260" s="135" t="s">
        <v>47</v>
      </c>
      <c r="EH260" s="154" t="str">
        <f t="shared" si="452"/>
        <v xml:space="preserve">
La thématique développement durable est automatiquement validée si l'établissement dispose de l'écolabel Européen.
</v>
      </c>
    </row>
    <row r="261" spans="1:138" s="147" customFormat="1" ht="48" customHeight="1" x14ac:dyDescent="0.25">
      <c r="A261" s="144"/>
      <c r="B261" s="144" t="s">
        <v>66</v>
      </c>
      <c r="C261" s="328" t="s">
        <v>483</v>
      </c>
      <c r="D261" s="187" t="s">
        <v>484</v>
      </c>
      <c r="E261" s="144"/>
      <c r="F261" s="137">
        <f>VLOOKUP(H261,Feuil1!A$1:B$5,2,0)</f>
        <v>0.1</v>
      </c>
      <c r="G261" s="144">
        <f>IF(H261="Information et Communication",1,IF(H261="Savoir-faire Savoir-être",2,IF(H261="Confort et hygiène",3,IF(H261="Qualité de la prestation",5,IF(H261="Développement Durable",4)))))</f>
        <v>4</v>
      </c>
      <c r="H261" s="292" t="s">
        <v>104</v>
      </c>
      <c r="I261" s="145" t="s">
        <v>489</v>
      </c>
      <c r="J261" s="146">
        <v>80</v>
      </c>
      <c r="K261" s="146">
        <f>IF(J261&lt;&gt;"",MAX(K$1:K260)+1,"")</f>
        <v>213</v>
      </c>
      <c r="L261" s="339" t="s">
        <v>490</v>
      </c>
      <c r="M261" s="340">
        <v>1</v>
      </c>
      <c r="N261" s="341" t="s">
        <v>0</v>
      </c>
      <c r="O261" s="342"/>
      <c r="P261" s="343" t="str">
        <f t="shared" si="451"/>
        <v/>
      </c>
      <c r="Q261" s="339" t="s">
        <v>491</v>
      </c>
      <c r="R261" s="339" t="s">
        <v>69</v>
      </c>
      <c r="S261" s="146"/>
      <c r="U261" s="148">
        <f>M261</f>
        <v>1</v>
      </c>
      <c r="V261" s="148">
        <f>IF(N261="OUI",1,IF(N261="NON",0,IF(N261="Non Mesuré","",0)))</f>
        <v>1</v>
      </c>
      <c r="W261" s="148">
        <f>IF(N261&lt;&gt;"Non Mesuré",U261*V261,"")</f>
        <v>1</v>
      </c>
      <c r="X261" s="148"/>
      <c r="Y261" s="148">
        <f>IF(N261="Non Mesuré",U261,0)</f>
        <v>0</v>
      </c>
      <c r="Z261" s="148"/>
      <c r="AA261" s="148">
        <f>U261-Y261</f>
        <v>1</v>
      </c>
      <c r="AB261" s="120"/>
      <c r="AC261" s="155"/>
      <c r="AD261" s="185"/>
      <c r="AE261" s="150" t="str">
        <f t="shared" ref="AE261:AE291" si="468">IF(G261=1,W261,"")</f>
        <v/>
      </c>
      <c r="AF261" s="150"/>
      <c r="AG261" s="150" t="str">
        <f t="shared" ref="AG261:AG291" si="469">IF(G261=1,Y261,"")</f>
        <v/>
      </c>
      <c r="AH261" s="150"/>
      <c r="AI261" s="150" t="str">
        <f t="shared" ref="AI261:AI291" si="470">IF(G261=1,AA261,"")</f>
        <v/>
      </c>
      <c r="AJ261" s="151"/>
      <c r="AK261" s="152"/>
      <c r="AL261" s="150"/>
      <c r="AM261" s="150" t="str">
        <f t="shared" ref="AM261:AM291" si="471">IF(G261=2,W261,"")</f>
        <v/>
      </c>
      <c r="AN261" s="150"/>
      <c r="AO261" s="150" t="str">
        <f t="shared" ref="AO261:AO291" si="472">IF(G261=2,Y261,"")</f>
        <v/>
      </c>
      <c r="AP261" s="150"/>
      <c r="AQ261" s="150" t="str">
        <f t="shared" ref="AQ261:AQ291" si="473">IF(G261=2,AA261,"")</f>
        <v/>
      </c>
      <c r="AR261" s="151"/>
      <c r="AS261" s="152"/>
      <c r="AT261" s="150"/>
      <c r="AU261" s="150" t="str">
        <f t="shared" si="462"/>
        <v/>
      </c>
      <c r="AV261" s="150"/>
      <c r="AW261" s="150" t="str">
        <f t="shared" si="463"/>
        <v/>
      </c>
      <c r="AX261" s="150"/>
      <c r="AY261" s="150" t="str">
        <f>IF(G261=3,AA261,"")</f>
        <v/>
      </c>
      <c r="AZ261" s="151"/>
      <c r="BA261" s="152"/>
      <c r="BB261" s="150"/>
      <c r="BC261" s="150">
        <f t="shared" si="464"/>
        <v>1</v>
      </c>
      <c r="BD261" s="150"/>
      <c r="BE261" s="150">
        <f t="shared" si="465"/>
        <v>0</v>
      </c>
      <c r="BF261" s="150"/>
      <c r="BG261" s="150">
        <f>IF(G261=4,AA261,"")</f>
        <v>1</v>
      </c>
      <c r="BH261" s="151"/>
      <c r="BI261" s="152"/>
      <c r="BJ261" s="148"/>
      <c r="BK261" s="150" t="str">
        <f t="shared" si="466"/>
        <v/>
      </c>
      <c r="BL261" s="150"/>
      <c r="BM261" s="150" t="str">
        <f t="shared" si="467"/>
        <v/>
      </c>
      <c r="BN261" s="150"/>
      <c r="BO261" s="150" t="str">
        <f>IF(G261=5,AA261,"")</f>
        <v/>
      </c>
      <c r="BP261" s="151"/>
      <c r="BQ261" s="152"/>
      <c r="BR261" s="148"/>
      <c r="BS261" s="150" t="str">
        <f t="shared" si="453"/>
        <v/>
      </c>
      <c r="BT261" s="150"/>
      <c r="BU261" s="150" t="str">
        <f t="shared" si="454"/>
        <v/>
      </c>
      <c r="BV261" s="150"/>
      <c r="BW261" s="150" t="str">
        <f t="shared" si="455"/>
        <v/>
      </c>
      <c r="BX261" s="151"/>
      <c r="BY261" s="152"/>
      <c r="BZ261" s="153"/>
      <c r="CA261" s="150" t="str">
        <f t="shared" si="456"/>
        <v/>
      </c>
      <c r="CB261" s="150"/>
      <c r="CC261" s="150" t="str">
        <f t="shared" si="457"/>
        <v/>
      </c>
      <c r="CD261" s="150"/>
      <c r="CE261" s="150" t="str">
        <f t="shared" si="458"/>
        <v/>
      </c>
      <c r="CF261" s="151"/>
      <c r="CI261" s="150" t="str">
        <f t="shared" si="459"/>
        <v/>
      </c>
      <c r="CJ261" s="150"/>
      <c r="CK261" s="150" t="str">
        <f t="shared" si="460"/>
        <v/>
      </c>
      <c r="CL261" s="150"/>
      <c r="CM261" s="150" t="str">
        <f t="shared" si="461"/>
        <v/>
      </c>
      <c r="CN261" s="151"/>
      <c r="EG261" s="135" t="s">
        <v>47</v>
      </c>
      <c r="EH261" s="154" t="str">
        <f t="shared" si="452"/>
        <v xml:space="preserve">
Présence de note de sensibilisation et d'une preuve de diffusion (émargement lors d'une réunion, mail de diffusion).
R</v>
      </c>
    </row>
    <row r="262" spans="1:138" s="147" customFormat="1" ht="48" customHeight="1" x14ac:dyDescent="0.25">
      <c r="A262" s="144"/>
      <c r="B262" s="144" t="s">
        <v>66</v>
      </c>
      <c r="C262" s="328" t="s">
        <v>483</v>
      </c>
      <c r="D262" s="187" t="s">
        <v>484</v>
      </c>
      <c r="E262" s="144"/>
      <c r="F262" s="137">
        <f>VLOOKUP(H262,Feuil1!A$1:B$5,2,0)</f>
        <v>0.1</v>
      </c>
      <c r="G262" s="144">
        <f>IF(H262="Information et Communication",1,IF(H262="Savoir-faire Savoir-être",2,IF(H262="Confort et hygiène",3,IF(H262="Qualité de la prestation",5,IF(H262="Développement Durable",4)))))</f>
        <v>4</v>
      </c>
      <c r="H262" s="292" t="s">
        <v>104</v>
      </c>
      <c r="I262" s="145" t="s">
        <v>492</v>
      </c>
      <c r="J262" s="146">
        <v>81</v>
      </c>
      <c r="K262" s="146">
        <f>IF(J262&lt;&gt;"",MAX(K$1:K261)+1,"")</f>
        <v>214</v>
      </c>
      <c r="L262" s="346" t="s">
        <v>493</v>
      </c>
      <c r="M262" s="347">
        <v>1</v>
      </c>
      <c r="N262" s="348" t="s">
        <v>0</v>
      </c>
      <c r="O262" s="349"/>
      <c r="P262" s="350" t="str">
        <f t="shared" si="451"/>
        <v/>
      </c>
      <c r="Q262" s="346" t="s">
        <v>491</v>
      </c>
      <c r="R262" s="346" t="s">
        <v>69</v>
      </c>
      <c r="S262" s="146"/>
      <c r="U262" s="148">
        <f>M262</f>
        <v>1</v>
      </c>
      <c r="V262" s="148">
        <f>IF(N262="OUI",1,IF(N262="NON",0,IF(N262="Non Mesuré","",0)))</f>
        <v>1</v>
      </c>
      <c r="W262" s="148">
        <f>IF(N262&lt;&gt;"Non Mesuré",U262*V262,"")</f>
        <v>1</v>
      </c>
      <c r="X262" s="148"/>
      <c r="Y262" s="148">
        <f>IF(N262="Non Mesuré",U262,0)</f>
        <v>0</v>
      </c>
      <c r="Z262" s="148"/>
      <c r="AA262" s="148">
        <f>U262-Y262</f>
        <v>1</v>
      </c>
      <c r="AB262" s="120"/>
      <c r="AC262" s="155"/>
      <c r="AD262" s="185"/>
      <c r="AE262" s="150" t="str">
        <f t="shared" si="468"/>
        <v/>
      </c>
      <c r="AF262" s="150"/>
      <c r="AG262" s="150" t="str">
        <f t="shared" si="469"/>
        <v/>
      </c>
      <c r="AH262" s="150"/>
      <c r="AI262" s="150" t="str">
        <f t="shared" si="470"/>
        <v/>
      </c>
      <c r="AJ262" s="151"/>
      <c r="AK262" s="152"/>
      <c r="AL262" s="150"/>
      <c r="AM262" s="150" t="str">
        <f t="shared" si="471"/>
        <v/>
      </c>
      <c r="AN262" s="150"/>
      <c r="AO262" s="150" t="str">
        <f t="shared" si="472"/>
        <v/>
      </c>
      <c r="AP262" s="150"/>
      <c r="AQ262" s="150" t="str">
        <f t="shared" si="473"/>
        <v/>
      </c>
      <c r="AR262" s="151"/>
      <c r="AS262" s="152"/>
      <c r="AT262" s="150"/>
      <c r="AU262" s="150" t="str">
        <f t="shared" si="462"/>
        <v/>
      </c>
      <c r="AV262" s="150"/>
      <c r="AW262" s="150" t="str">
        <f t="shared" si="463"/>
        <v/>
      </c>
      <c r="AX262" s="150"/>
      <c r="AY262" s="150" t="str">
        <f>IF(G262=3,AA262,"")</f>
        <v/>
      </c>
      <c r="AZ262" s="151"/>
      <c r="BA262" s="152"/>
      <c r="BB262" s="150"/>
      <c r="BC262" s="150">
        <f t="shared" si="464"/>
        <v>1</v>
      </c>
      <c r="BD262" s="150"/>
      <c r="BE262" s="150">
        <f t="shared" si="465"/>
        <v>0</v>
      </c>
      <c r="BF262" s="150"/>
      <c r="BG262" s="150">
        <f>IF(G262=4,AA262,"")</f>
        <v>1</v>
      </c>
      <c r="BH262" s="151"/>
      <c r="BI262" s="152"/>
      <c r="BJ262" s="148"/>
      <c r="BK262" s="150" t="str">
        <f t="shared" si="466"/>
        <v/>
      </c>
      <c r="BL262" s="150"/>
      <c r="BM262" s="150" t="str">
        <f t="shared" si="467"/>
        <v/>
      </c>
      <c r="BN262" s="150"/>
      <c r="BO262" s="150" t="str">
        <f>IF(G262=5,AA262,"")</f>
        <v/>
      </c>
      <c r="BP262" s="151"/>
      <c r="BQ262" s="152"/>
      <c r="BR262" s="148"/>
      <c r="BS262" s="150" t="str">
        <f t="shared" si="453"/>
        <v/>
      </c>
      <c r="BT262" s="150"/>
      <c r="BU262" s="150" t="str">
        <f t="shared" si="454"/>
        <v/>
      </c>
      <c r="BV262" s="150"/>
      <c r="BW262" s="150" t="str">
        <f t="shared" si="455"/>
        <v/>
      </c>
      <c r="BX262" s="151"/>
      <c r="BY262" s="152"/>
      <c r="BZ262" s="153"/>
      <c r="CA262" s="150" t="str">
        <f t="shared" si="456"/>
        <v/>
      </c>
      <c r="CB262" s="150"/>
      <c r="CC262" s="150" t="str">
        <f t="shared" si="457"/>
        <v/>
      </c>
      <c r="CD262" s="150"/>
      <c r="CE262" s="150" t="str">
        <f t="shared" si="458"/>
        <v/>
      </c>
      <c r="CF262" s="151"/>
      <c r="CI262" s="150" t="str">
        <f t="shared" si="459"/>
        <v/>
      </c>
      <c r="CJ262" s="150"/>
      <c r="CK262" s="150" t="str">
        <f t="shared" si="460"/>
        <v/>
      </c>
      <c r="CL262" s="150"/>
      <c r="CM262" s="150" t="str">
        <f t="shared" si="461"/>
        <v/>
      </c>
      <c r="CN262" s="151"/>
      <c r="EG262" s="135" t="s">
        <v>47</v>
      </c>
      <c r="EH262" s="154" t="str">
        <f t="shared" si="452"/>
        <v xml:space="preserve">
Présence de note de sensibilisation et d'une preuve de diffusion (émargement lors d'une réunion, mail de diffusion).
R</v>
      </c>
    </row>
    <row r="263" spans="1:138" s="165" customFormat="1" ht="18" customHeight="1" x14ac:dyDescent="0.25">
      <c r="A263" s="110"/>
      <c r="B263" s="144" t="s">
        <v>66</v>
      </c>
      <c r="C263" s="328" t="s">
        <v>483</v>
      </c>
      <c r="D263" s="201"/>
      <c r="E263" s="110"/>
      <c r="F263" s="137" t="e">
        <f>VLOOKUP(H263,Feuil1!A$1:B$5,2,0)</f>
        <v>#N/A</v>
      </c>
      <c r="G263" s="110"/>
      <c r="H263" s="188"/>
      <c r="I263" s="335"/>
      <c r="J263" s="157"/>
      <c r="K263" s="146" t="str">
        <f>IF(J263&lt;&gt;"",MAX(K$1:K262)+1,"")</f>
        <v/>
      </c>
      <c r="L263" s="187" t="s">
        <v>494</v>
      </c>
      <c r="M263" s="139"/>
      <c r="N263" s="281"/>
      <c r="O263" s="282"/>
      <c r="P263" s="329" t="str">
        <f t="shared" si="451"/>
        <v/>
      </c>
      <c r="Q263" s="138"/>
      <c r="R263" s="188"/>
      <c r="S263" s="157"/>
      <c r="U263" s="158"/>
      <c r="V263" s="158"/>
      <c r="W263" s="158"/>
      <c r="X263" s="158"/>
      <c r="Y263" s="158"/>
      <c r="Z263" s="158"/>
      <c r="AA263" s="158"/>
      <c r="AB263" s="119"/>
      <c r="AC263" s="159"/>
      <c r="AD263" s="182"/>
      <c r="AE263" s="150" t="str">
        <f t="shared" si="468"/>
        <v/>
      </c>
      <c r="AF263" s="150"/>
      <c r="AG263" s="150" t="str">
        <f t="shared" si="469"/>
        <v/>
      </c>
      <c r="AH263" s="150"/>
      <c r="AI263" s="150" t="str">
        <f t="shared" si="470"/>
        <v/>
      </c>
      <c r="AJ263" s="162"/>
      <c r="AK263" s="163"/>
      <c r="AL263" s="161"/>
      <c r="AM263" s="150" t="str">
        <f t="shared" si="471"/>
        <v/>
      </c>
      <c r="AN263" s="150"/>
      <c r="AO263" s="150" t="str">
        <f t="shared" si="472"/>
        <v/>
      </c>
      <c r="AP263" s="150"/>
      <c r="AQ263" s="150" t="str">
        <f t="shared" si="473"/>
        <v/>
      </c>
      <c r="AR263" s="162"/>
      <c r="AS263" s="163"/>
      <c r="AT263" s="161"/>
      <c r="AU263" s="150" t="str">
        <f t="shared" si="462"/>
        <v/>
      </c>
      <c r="AV263" s="150"/>
      <c r="AW263" s="150" t="str">
        <f t="shared" si="463"/>
        <v/>
      </c>
      <c r="AX263" s="150"/>
      <c r="AY263" s="161"/>
      <c r="AZ263" s="162"/>
      <c r="BA263" s="163"/>
      <c r="BB263" s="161"/>
      <c r="BC263" s="150" t="str">
        <f t="shared" si="464"/>
        <v/>
      </c>
      <c r="BD263" s="150"/>
      <c r="BE263" s="150" t="str">
        <f t="shared" si="465"/>
        <v/>
      </c>
      <c r="BF263" s="150"/>
      <c r="BG263" s="161"/>
      <c r="BH263" s="162"/>
      <c r="BI263" s="163"/>
      <c r="BJ263" s="158"/>
      <c r="BK263" s="150" t="str">
        <f t="shared" si="466"/>
        <v/>
      </c>
      <c r="BL263" s="150"/>
      <c r="BM263" s="150" t="str">
        <f t="shared" si="467"/>
        <v/>
      </c>
      <c r="BN263" s="150"/>
      <c r="BO263" s="161"/>
      <c r="BP263" s="162"/>
      <c r="BQ263" s="163"/>
      <c r="BR263" s="158"/>
      <c r="BS263" s="161" t="str">
        <f t="shared" si="453"/>
        <v/>
      </c>
      <c r="BT263" s="161"/>
      <c r="BU263" s="161" t="str">
        <f t="shared" si="454"/>
        <v/>
      </c>
      <c r="BV263" s="161"/>
      <c r="BW263" s="161" t="str">
        <f t="shared" si="455"/>
        <v/>
      </c>
      <c r="BX263" s="162"/>
      <c r="BY263" s="163"/>
      <c r="BZ263" s="164"/>
      <c r="CA263" s="161" t="str">
        <f t="shared" si="456"/>
        <v/>
      </c>
      <c r="CB263" s="161"/>
      <c r="CC263" s="161" t="str">
        <f t="shared" si="457"/>
        <v/>
      </c>
      <c r="CD263" s="161"/>
      <c r="CE263" s="161" t="str">
        <f t="shared" si="458"/>
        <v/>
      </c>
      <c r="CF263" s="162"/>
      <c r="CI263" s="161" t="str">
        <f t="shared" si="459"/>
        <v/>
      </c>
      <c r="CJ263" s="161"/>
      <c r="CK263" s="161" t="str">
        <f t="shared" si="460"/>
        <v/>
      </c>
      <c r="CL263" s="161"/>
      <c r="CM263" s="161" t="str">
        <f t="shared" si="461"/>
        <v/>
      </c>
      <c r="CN263" s="162"/>
      <c r="EG263" s="135" t="s">
        <v>47</v>
      </c>
      <c r="EH263" s="154" t="str">
        <f t="shared" si="452"/>
        <v xml:space="preserve">
R</v>
      </c>
    </row>
    <row r="264" spans="1:138" s="147" customFormat="1" ht="43.5" customHeight="1" x14ac:dyDescent="0.25">
      <c r="A264" s="144"/>
      <c r="B264" s="144" t="s">
        <v>66</v>
      </c>
      <c r="C264" s="328" t="s">
        <v>483</v>
      </c>
      <c r="D264" s="187" t="s">
        <v>494</v>
      </c>
      <c r="E264" s="144"/>
      <c r="F264" s="137">
        <f>VLOOKUP(H264,Feuil1!A$1:B$5,2,0)</f>
        <v>0.1</v>
      </c>
      <c r="G264" s="144">
        <f t="shared" ref="G264:G269" si="474">IF(H264="Information et Communication",1,IF(H264="Savoir-faire Savoir-être",2,IF(H264="Confort et hygiène",3,IF(H264="Qualité de la prestation",5,IF(H264="Développement Durable",4)))))</f>
        <v>4</v>
      </c>
      <c r="H264" s="292" t="s">
        <v>104</v>
      </c>
      <c r="I264" s="145" t="s">
        <v>495</v>
      </c>
      <c r="J264" s="146">
        <v>80</v>
      </c>
      <c r="K264" s="146">
        <f>IF(J264&lt;&gt;"",MAX(K$1:K263)+1,"")</f>
        <v>215</v>
      </c>
      <c r="L264" s="339" t="s">
        <v>496</v>
      </c>
      <c r="M264" s="340">
        <v>1</v>
      </c>
      <c r="N264" s="341" t="s">
        <v>0</v>
      </c>
      <c r="O264" s="342"/>
      <c r="P264" s="343" t="str">
        <f t="shared" si="451"/>
        <v/>
      </c>
      <c r="Q264" s="339" t="s">
        <v>497</v>
      </c>
      <c r="R264" s="339" t="s">
        <v>498</v>
      </c>
      <c r="S264" s="146"/>
      <c r="U264" s="148">
        <f t="shared" ref="U264:U269" si="475">M264</f>
        <v>1</v>
      </c>
      <c r="V264" s="148">
        <f t="shared" ref="V264:V269" si="476">IF(N264="OUI",1,IF(N264="NON",0,IF(N264="Non Mesuré","",0)))</f>
        <v>1</v>
      </c>
      <c r="W264" s="148">
        <f t="shared" ref="W264:W269" si="477">IF(N264&lt;&gt;"Non Mesuré",U264*V264,"")</f>
        <v>1</v>
      </c>
      <c r="X264" s="148"/>
      <c r="Y264" s="148">
        <f t="shared" ref="Y264:Y269" si="478">IF(N264="Non Mesuré",U264,0)</f>
        <v>0</v>
      </c>
      <c r="Z264" s="148"/>
      <c r="AA264" s="148">
        <f t="shared" ref="AA264:AA269" si="479">U264-Y264</f>
        <v>1</v>
      </c>
      <c r="AB264" s="148"/>
      <c r="AC264" s="155"/>
      <c r="AD264" s="149"/>
      <c r="AE264" s="150" t="str">
        <f t="shared" si="468"/>
        <v/>
      </c>
      <c r="AF264" s="150"/>
      <c r="AG264" s="150" t="str">
        <f t="shared" si="469"/>
        <v/>
      </c>
      <c r="AH264" s="150"/>
      <c r="AI264" s="150" t="str">
        <f t="shared" si="470"/>
        <v/>
      </c>
      <c r="AJ264" s="151"/>
      <c r="AK264" s="152"/>
      <c r="AL264" s="150"/>
      <c r="AM264" s="150" t="str">
        <f t="shared" si="471"/>
        <v/>
      </c>
      <c r="AN264" s="150"/>
      <c r="AO264" s="150" t="str">
        <f t="shared" si="472"/>
        <v/>
      </c>
      <c r="AP264" s="150"/>
      <c r="AQ264" s="150" t="str">
        <f t="shared" si="473"/>
        <v/>
      </c>
      <c r="AR264" s="151"/>
      <c r="AS264" s="152"/>
      <c r="AT264" s="150"/>
      <c r="AU264" s="150" t="str">
        <f t="shared" si="462"/>
        <v/>
      </c>
      <c r="AV264" s="150"/>
      <c r="AW264" s="150" t="str">
        <f t="shared" si="463"/>
        <v/>
      </c>
      <c r="AX264" s="150"/>
      <c r="AY264" s="150" t="str">
        <f t="shared" ref="AY264:AY269" si="480">IF(G264=3,AA264,"")</f>
        <v/>
      </c>
      <c r="AZ264" s="151"/>
      <c r="BA264" s="152"/>
      <c r="BB264" s="150"/>
      <c r="BC264" s="150">
        <f t="shared" si="464"/>
        <v>1</v>
      </c>
      <c r="BD264" s="150"/>
      <c r="BE264" s="150">
        <f t="shared" si="465"/>
        <v>0</v>
      </c>
      <c r="BF264" s="150"/>
      <c r="BG264" s="150">
        <f t="shared" ref="BG264:BG269" si="481">IF(G264=4,AA264,"")</f>
        <v>1</v>
      </c>
      <c r="BH264" s="151"/>
      <c r="BI264" s="152"/>
      <c r="BJ264" s="148"/>
      <c r="BK264" s="150" t="str">
        <f t="shared" si="466"/>
        <v/>
      </c>
      <c r="BL264" s="150"/>
      <c r="BM264" s="150" t="str">
        <f t="shared" si="467"/>
        <v/>
      </c>
      <c r="BN264" s="150"/>
      <c r="BO264" s="150" t="str">
        <f t="shared" ref="BO264:BO269" si="482">IF(G264=5,AA264,"")</f>
        <v/>
      </c>
      <c r="BP264" s="151"/>
      <c r="BQ264" s="152"/>
      <c r="BR264" s="148"/>
      <c r="BS264" s="150" t="str">
        <f t="shared" si="453"/>
        <v/>
      </c>
      <c r="BT264" s="150"/>
      <c r="BU264" s="150" t="str">
        <f t="shared" si="454"/>
        <v/>
      </c>
      <c r="BV264" s="150"/>
      <c r="BW264" s="150" t="str">
        <f t="shared" si="455"/>
        <v/>
      </c>
      <c r="BX264" s="151"/>
      <c r="BY264" s="152"/>
      <c r="BZ264" s="153"/>
      <c r="CA264" s="150" t="str">
        <f t="shared" si="456"/>
        <v/>
      </c>
      <c r="CB264" s="150"/>
      <c r="CC264" s="150" t="str">
        <f t="shared" si="457"/>
        <v/>
      </c>
      <c r="CD264" s="150"/>
      <c r="CE264" s="150" t="str">
        <f t="shared" si="458"/>
        <v/>
      </c>
      <c r="CF264" s="151"/>
      <c r="CI264" s="150" t="str">
        <f t="shared" si="459"/>
        <v/>
      </c>
      <c r="CJ264" s="150"/>
      <c r="CK264" s="150" t="str">
        <f t="shared" si="460"/>
        <v/>
      </c>
      <c r="CL264" s="150"/>
      <c r="CM264" s="150" t="str">
        <f t="shared" si="461"/>
        <v/>
      </c>
      <c r="CN264" s="151"/>
      <c r="EG264" s="135" t="s">
        <v>47</v>
      </c>
      <c r="EH264" s="154" t="str">
        <f t="shared" si="452"/>
        <v xml:space="preserve">
Au minimum : emballage, piles, verres… ET communiqué par affichage (carte, circulations…). NM si pas de tri organisé par la commune. Le tri sélectif est effectué par le personnel.
R</v>
      </c>
    </row>
    <row r="265" spans="1:138" s="147" customFormat="1" ht="59.25" customHeight="1" x14ac:dyDescent="0.25">
      <c r="A265" s="144"/>
      <c r="B265" s="144" t="s">
        <v>66</v>
      </c>
      <c r="C265" s="328" t="s">
        <v>483</v>
      </c>
      <c r="D265" s="187" t="s">
        <v>494</v>
      </c>
      <c r="E265" s="144"/>
      <c r="F265" s="137">
        <f>VLOOKUP(H265,Feuil1!A$1:B$5,2,0)</f>
        <v>0.1</v>
      </c>
      <c r="G265" s="144">
        <f t="shared" si="474"/>
        <v>4</v>
      </c>
      <c r="H265" s="292" t="s">
        <v>104</v>
      </c>
      <c r="I265" s="145" t="s">
        <v>495</v>
      </c>
      <c r="J265" s="146">
        <v>80</v>
      </c>
      <c r="K265" s="146">
        <f>IF(J265&lt;&gt;"",MAX(K$1:K264)+1,"")</f>
        <v>216</v>
      </c>
      <c r="L265" s="295" t="s">
        <v>499</v>
      </c>
      <c r="M265" s="344">
        <v>1</v>
      </c>
      <c r="N265" s="297" t="s">
        <v>0</v>
      </c>
      <c r="O265" s="298"/>
      <c r="P265" s="345" t="str">
        <f t="shared" si="451"/>
        <v/>
      </c>
      <c r="Q265" s="295" t="s">
        <v>500</v>
      </c>
      <c r="R265" s="295" t="s">
        <v>262</v>
      </c>
      <c r="S265" s="146"/>
      <c r="U265" s="148">
        <f t="shared" si="475"/>
        <v>1</v>
      </c>
      <c r="V265" s="148">
        <f t="shared" si="476"/>
        <v>1</v>
      </c>
      <c r="W265" s="148">
        <f t="shared" si="477"/>
        <v>1</v>
      </c>
      <c r="X265" s="148"/>
      <c r="Y265" s="148">
        <f t="shared" si="478"/>
        <v>0</v>
      </c>
      <c r="Z265" s="148"/>
      <c r="AA265" s="148">
        <f t="shared" si="479"/>
        <v>1</v>
      </c>
      <c r="AB265" s="148"/>
      <c r="AC265" s="155"/>
      <c r="AD265" s="149"/>
      <c r="AE265" s="150" t="str">
        <f t="shared" si="468"/>
        <v/>
      </c>
      <c r="AF265" s="150"/>
      <c r="AG265" s="150" t="str">
        <f t="shared" si="469"/>
        <v/>
      </c>
      <c r="AH265" s="150"/>
      <c r="AI265" s="150" t="str">
        <f t="shared" si="470"/>
        <v/>
      </c>
      <c r="AJ265" s="151"/>
      <c r="AK265" s="152"/>
      <c r="AL265" s="150"/>
      <c r="AM265" s="150" t="str">
        <f t="shared" si="471"/>
        <v/>
      </c>
      <c r="AN265" s="150"/>
      <c r="AO265" s="150" t="str">
        <f t="shared" si="472"/>
        <v/>
      </c>
      <c r="AP265" s="150"/>
      <c r="AQ265" s="150" t="str">
        <f t="shared" si="473"/>
        <v/>
      </c>
      <c r="AR265" s="151"/>
      <c r="AS265" s="152"/>
      <c r="AT265" s="150"/>
      <c r="AU265" s="150" t="str">
        <f t="shared" si="462"/>
        <v/>
      </c>
      <c r="AV265" s="150"/>
      <c r="AW265" s="150" t="str">
        <f t="shared" si="463"/>
        <v/>
      </c>
      <c r="AX265" s="150"/>
      <c r="AY265" s="150" t="str">
        <f t="shared" si="480"/>
        <v/>
      </c>
      <c r="AZ265" s="151"/>
      <c r="BA265" s="152"/>
      <c r="BB265" s="150"/>
      <c r="BC265" s="150">
        <f t="shared" si="464"/>
        <v>1</v>
      </c>
      <c r="BD265" s="150"/>
      <c r="BE265" s="150">
        <f t="shared" si="465"/>
        <v>0</v>
      </c>
      <c r="BF265" s="150"/>
      <c r="BG265" s="150">
        <f t="shared" si="481"/>
        <v>1</v>
      </c>
      <c r="BH265" s="151"/>
      <c r="BI265" s="152"/>
      <c r="BJ265" s="148"/>
      <c r="BK265" s="150" t="str">
        <f t="shared" si="466"/>
        <v/>
      </c>
      <c r="BL265" s="150"/>
      <c r="BM265" s="150" t="str">
        <f t="shared" si="467"/>
        <v/>
      </c>
      <c r="BN265" s="150"/>
      <c r="BO265" s="150" t="str">
        <f t="shared" si="482"/>
        <v/>
      </c>
      <c r="BP265" s="151"/>
      <c r="BQ265" s="152"/>
      <c r="BR265" s="148"/>
      <c r="BS265" s="150" t="str">
        <f t="shared" si="453"/>
        <v/>
      </c>
      <c r="BT265" s="150"/>
      <c r="BU265" s="150" t="str">
        <f t="shared" si="454"/>
        <v/>
      </c>
      <c r="BV265" s="150"/>
      <c r="BW265" s="150" t="str">
        <f t="shared" si="455"/>
        <v/>
      </c>
      <c r="BX265" s="151"/>
      <c r="BY265" s="152"/>
      <c r="BZ265" s="153"/>
      <c r="CA265" s="150" t="str">
        <f t="shared" si="456"/>
        <v/>
      </c>
      <c r="CB265" s="150"/>
      <c r="CC265" s="150" t="str">
        <f t="shared" si="457"/>
        <v/>
      </c>
      <c r="CD265" s="150"/>
      <c r="CE265" s="150" t="str">
        <f t="shared" si="458"/>
        <v/>
      </c>
      <c r="CF265" s="151"/>
      <c r="CI265" s="150" t="str">
        <f t="shared" si="459"/>
        <v/>
      </c>
      <c r="CJ265" s="150"/>
      <c r="CK265" s="150" t="str">
        <f t="shared" si="460"/>
        <v/>
      </c>
      <c r="CL265" s="150"/>
      <c r="CM265" s="150" t="str">
        <f t="shared" si="461"/>
        <v/>
      </c>
      <c r="CN265" s="151"/>
      <c r="EG265" s="135" t="s">
        <v>47</v>
      </c>
      <c r="EH265" s="154" t="str">
        <f t="shared" si="452"/>
        <v xml:space="preserve">
Utilisation de piles rechargeables (télécommandes), utilisation produits d'accueil non jetables, réduction de la consommation de papier (utilisation recto-verso), compostage des déchets organiques, etc.
R</v>
      </c>
    </row>
    <row r="266" spans="1:138" s="147" customFormat="1" ht="81" customHeight="1" x14ac:dyDescent="0.25">
      <c r="A266" s="144"/>
      <c r="B266" s="144" t="s">
        <v>66</v>
      </c>
      <c r="C266" s="328" t="s">
        <v>483</v>
      </c>
      <c r="D266" s="187" t="s">
        <v>494</v>
      </c>
      <c r="E266" s="144"/>
      <c r="F266" s="137">
        <f>VLOOKUP(H266,Feuil1!A$1:B$5,2,0)</f>
        <v>0.1</v>
      </c>
      <c r="G266" s="144">
        <f t="shared" si="474"/>
        <v>4</v>
      </c>
      <c r="H266" s="292" t="s">
        <v>104</v>
      </c>
      <c r="I266" s="145" t="s">
        <v>492</v>
      </c>
      <c r="J266" s="146">
        <v>81</v>
      </c>
      <c r="K266" s="146">
        <f>IF(J266&lt;&gt;"",MAX(K$1:K265)+1,"")</f>
        <v>217</v>
      </c>
      <c r="L266" s="295" t="s">
        <v>501</v>
      </c>
      <c r="M266" s="344">
        <v>1</v>
      </c>
      <c r="N266" s="297" t="s">
        <v>0</v>
      </c>
      <c r="O266" s="298"/>
      <c r="P266" s="345" t="str">
        <f t="shared" si="451"/>
        <v/>
      </c>
      <c r="Q266" s="295" t="s">
        <v>502</v>
      </c>
      <c r="R266" s="295" t="s">
        <v>611</v>
      </c>
      <c r="S266" s="146"/>
      <c r="U266" s="148">
        <f t="shared" si="475"/>
        <v>1</v>
      </c>
      <c r="V266" s="148">
        <f t="shared" si="476"/>
        <v>1</v>
      </c>
      <c r="W266" s="148">
        <f t="shared" si="477"/>
        <v>1</v>
      </c>
      <c r="X266" s="148"/>
      <c r="Y266" s="148">
        <f t="shared" si="478"/>
        <v>0</v>
      </c>
      <c r="Z266" s="148"/>
      <c r="AA266" s="148">
        <f t="shared" si="479"/>
        <v>1</v>
      </c>
      <c r="AB266" s="148"/>
      <c r="AC266" s="155"/>
      <c r="AD266" s="149"/>
      <c r="AE266" s="150" t="str">
        <f t="shared" si="468"/>
        <v/>
      </c>
      <c r="AF266" s="150"/>
      <c r="AG266" s="150" t="str">
        <f t="shared" si="469"/>
        <v/>
      </c>
      <c r="AH266" s="150"/>
      <c r="AI266" s="150" t="str">
        <f t="shared" si="470"/>
        <v/>
      </c>
      <c r="AJ266" s="151"/>
      <c r="AK266" s="152"/>
      <c r="AL266" s="150"/>
      <c r="AM266" s="150" t="str">
        <f t="shared" si="471"/>
        <v/>
      </c>
      <c r="AN266" s="150"/>
      <c r="AO266" s="150" t="str">
        <f t="shared" si="472"/>
        <v/>
      </c>
      <c r="AP266" s="150"/>
      <c r="AQ266" s="150" t="str">
        <f t="shared" si="473"/>
        <v/>
      </c>
      <c r="AR266" s="151"/>
      <c r="AS266" s="152"/>
      <c r="AT266" s="150"/>
      <c r="AU266" s="150" t="str">
        <f t="shared" si="462"/>
        <v/>
      </c>
      <c r="AV266" s="150"/>
      <c r="AW266" s="150" t="str">
        <f t="shared" si="463"/>
        <v/>
      </c>
      <c r="AX266" s="150"/>
      <c r="AY266" s="150" t="str">
        <f t="shared" si="480"/>
        <v/>
      </c>
      <c r="AZ266" s="151"/>
      <c r="BA266" s="152"/>
      <c r="BB266" s="150"/>
      <c r="BC266" s="150">
        <f t="shared" si="464"/>
        <v>1</v>
      </c>
      <c r="BD266" s="150"/>
      <c r="BE266" s="150">
        <f t="shared" si="465"/>
        <v>0</v>
      </c>
      <c r="BF266" s="150"/>
      <c r="BG266" s="150">
        <f t="shared" si="481"/>
        <v>1</v>
      </c>
      <c r="BH266" s="151"/>
      <c r="BI266" s="152"/>
      <c r="BJ266" s="148"/>
      <c r="BK266" s="150" t="str">
        <f t="shared" si="466"/>
        <v/>
      </c>
      <c r="BL266" s="150"/>
      <c r="BM266" s="150" t="str">
        <f t="shared" si="467"/>
        <v/>
      </c>
      <c r="BN266" s="150"/>
      <c r="BO266" s="150" t="str">
        <f t="shared" si="482"/>
        <v/>
      </c>
      <c r="BP266" s="151"/>
      <c r="BQ266" s="152"/>
      <c r="BR266" s="148"/>
      <c r="BS266" s="150" t="str">
        <f t="shared" si="453"/>
        <v/>
      </c>
      <c r="BT266" s="150"/>
      <c r="BU266" s="150" t="str">
        <f t="shared" si="454"/>
        <v/>
      </c>
      <c r="BV266" s="150"/>
      <c r="BW266" s="150" t="str">
        <f t="shared" si="455"/>
        <v/>
      </c>
      <c r="BX266" s="151"/>
      <c r="BY266" s="152"/>
      <c r="BZ266" s="153"/>
      <c r="CA266" s="150" t="str">
        <f t="shared" si="456"/>
        <v/>
      </c>
      <c r="CB266" s="150"/>
      <c r="CC266" s="150" t="str">
        <f t="shared" si="457"/>
        <v/>
      </c>
      <c r="CD266" s="150"/>
      <c r="CE266" s="150" t="str">
        <f t="shared" si="458"/>
        <v/>
      </c>
      <c r="CF266" s="151"/>
      <c r="CI266" s="150" t="str">
        <f t="shared" si="459"/>
        <v/>
      </c>
      <c r="CJ266" s="150"/>
      <c r="CK266" s="150" t="str">
        <f t="shared" si="460"/>
        <v/>
      </c>
      <c r="CL266" s="150"/>
      <c r="CM266" s="150" t="str">
        <f t="shared" si="461"/>
        <v/>
      </c>
      <c r="CN266" s="151"/>
      <c r="EG266" s="135" t="s">
        <v>47</v>
      </c>
      <c r="EH266" s="154" t="str">
        <f t="shared" si="452"/>
        <v xml:space="preserve">
Exemples de mesures : ampoules basse consommation, utilisation de papier recyclé, utilisation écocertifiée / écolabellisée, suivi et analyse des consommations d'eau et d'énergie, présence de double vitrage, robinets équipés de mitigeurs et de réducteurs de débit ou de cellule, présence de chasses d'eau à double volume, etc.
R</v>
      </c>
    </row>
    <row r="267" spans="1:138" s="147" customFormat="1" ht="66.75" customHeight="1" x14ac:dyDescent="0.25">
      <c r="A267" s="144"/>
      <c r="B267" s="144" t="s">
        <v>66</v>
      </c>
      <c r="C267" s="328" t="s">
        <v>483</v>
      </c>
      <c r="D267" s="187" t="s">
        <v>494</v>
      </c>
      <c r="E267" s="144"/>
      <c r="F267" s="137">
        <f>VLOOKUP(H267,Feuil1!A$1:B$5,2,0)</f>
        <v>0.1</v>
      </c>
      <c r="G267" s="144">
        <f t="shared" si="474"/>
        <v>4</v>
      </c>
      <c r="H267" s="292" t="s">
        <v>104</v>
      </c>
      <c r="I267" s="145" t="s">
        <v>492</v>
      </c>
      <c r="J267" s="146">
        <v>81</v>
      </c>
      <c r="K267" s="146">
        <f>IF(J267&lt;&gt;"",MAX(K$1:K266)+1,"")</f>
        <v>218</v>
      </c>
      <c r="L267" s="295" t="s">
        <v>503</v>
      </c>
      <c r="M267" s="344">
        <v>1</v>
      </c>
      <c r="N267" s="297" t="s">
        <v>0</v>
      </c>
      <c r="O267" s="298"/>
      <c r="P267" s="345" t="str">
        <f t="shared" si="451"/>
        <v/>
      </c>
      <c r="Q267" s="295" t="s">
        <v>649</v>
      </c>
      <c r="R267" s="295" t="s">
        <v>262</v>
      </c>
      <c r="S267" s="146"/>
      <c r="U267" s="148">
        <f t="shared" si="475"/>
        <v>1</v>
      </c>
      <c r="V267" s="148">
        <f t="shared" si="476"/>
        <v>1</v>
      </c>
      <c r="W267" s="148">
        <f t="shared" si="477"/>
        <v>1</v>
      </c>
      <c r="X267" s="148"/>
      <c r="Y267" s="148">
        <f t="shared" si="478"/>
        <v>0</v>
      </c>
      <c r="Z267" s="148"/>
      <c r="AA267" s="148">
        <f t="shared" si="479"/>
        <v>1</v>
      </c>
      <c r="AB267" s="148"/>
      <c r="AC267" s="155"/>
      <c r="AD267" s="149"/>
      <c r="AE267" s="150" t="str">
        <f t="shared" si="468"/>
        <v/>
      </c>
      <c r="AF267" s="150"/>
      <c r="AG267" s="150" t="str">
        <f t="shared" si="469"/>
        <v/>
      </c>
      <c r="AH267" s="150"/>
      <c r="AI267" s="150" t="str">
        <f t="shared" si="470"/>
        <v/>
      </c>
      <c r="AJ267" s="151"/>
      <c r="AK267" s="152"/>
      <c r="AL267" s="150"/>
      <c r="AM267" s="150" t="str">
        <f t="shared" si="471"/>
        <v/>
      </c>
      <c r="AN267" s="150"/>
      <c r="AO267" s="150" t="str">
        <f t="shared" si="472"/>
        <v/>
      </c>
      <c r="AP267" s="150"/>
      <c r="AQ267" s="150" t="str">
        <f t="shared" si="473"/>
        <v/>
      </c>
      <c r="AR267" s="151"/>
      <c r="AS267" s="152"/>
      <c r="AT267" s="150"/>
      <c r="AU267" s="150" t="str">
        <f t="shared" si="462"/>
        <v/>
      </c>
      <c r="AV267" s="150"/>
      <c r="AW267" s="150" t="str">
        <f t="shared" si="463"/>
        <v/>
      </c>
      <c r="AX267" s="150"/>
      <c r="AY267" s="150" t="str">
        <f t="shared" si="480"/>
        <v/>
      </c>
      <c r="AZ267" s="151"/>
      <c r="BA267" s="152"/>
      <c r="BB267" s="150"/>
      <c r="BC267" s="150">
        <f t="shared" si="464"/>
        <v>1</v>
      </c>
      <c r="BD267" s="150"/>
      <c r="BE267" s="150">
        <f t="shared" si="465"/>
        <v>0</v>
      </c>
      <c r="BF267" s="150"/>
      <c r="BG267" s="150">
        <f t="shared" si="481"/>
        <v>1</v>
      </c>
      <c r="BH267" s="151"/>
      <c r="BI267" s="152"/>
      <c r="BJ267" s="148"/>
      <c r="BK267" s="150" t="str">
        <f t="shared" si="466"/>
        <v/>
      </c>
      <c r="BL267" s="150"/>
      <c r="BM267" s="150" t="str">
        <f t="shared" si="467"/>
        <v/>
      </c>
      <c r="BN267" s="150"/>
      <c r="BO267" s="150" t="str">
        <f t="shared" si="482"/>
        <v/>
      </c>
      <c r="BP267" s="151"/>
      <c r="BQ267" s="152"/>
      <c r="BR267" s="148"/>
      <c r="BS267" s="150" t="str">
        <f t="shared" si="453"/>
        <v/>
      </c>
      <c r="BT267" s="150"/>
      <c r="BU267" s="150" t="str">
        <f t="shared" si="454"/>
        <v/>
      </c>
      <c r="BV267" s="150"/>
      <c r="BW267" s="150" t="str">
        <f t="shared" si="455"/>
        <v/>
      </c>
      <c r="BX267" s="151"/>
      <c r="BY267" s="152"/>
      <c r="BZ267" s="153"/>
      <c r="CA267" s="150" t="str">
        <f t="shared" si="456"/>
        <v/>
      </c>
      <c r="CB267" s="150"/>
      <c r="CC267" s="150" t="str">
        <f t="shared" si="457"/>
        <v/>
      </c>
      <c r="CD267" s="150"/>
      <c r="CE267" s="150" t="str">
        <f t="shared" si="458"/>
        <v/>
      </c>
      <c r="CF267" s="151"/>
      <c r="CI267" s="150" t="str">
        <f t="shared" si="459"/>
        <v/>
      </c>
      <c r="CJ267" s="150"/>
      <c r="CK267" s="150" t="str">
        <f t="shared" si="460"/>
        <v/>
      </c>
      <c r="CL267" s="150"/>
      <c r="CM267" s="150" t="str">
        <f t="shared" si="461"/>
        <v/>
      </c>
      <c r="CN267" s="151"/>
      <c r="EG267" s="135" t="s">
        <v>47</v>
      </c>
      <c r="EH267" s="154" t="str">
        <f t="shared" si="452"/>
        <v xml:space="preserve">
Exemples de produits : sacs en papier, serviettes en coton non blanchies au chlore, serviettes en papier contenant 30% de matières recyclées, papier recyclé, produits écocertifiés, favorise les produits réemployables et recyclables (ex: gobelets lavables).
R</v>
      </c>
    </row>
    <row r="268" spans="1:138" s="147" customFormat="1" ht="41.25" customHeight="1" x14ac:dyDescent="0.25">
      <c r="A268" s="144"/>
      <c r="B268" s="144" t="s">
        <v>66</v>
      </c>
      <c r="C268" s="328" t="s">
        <v>483</v>
      </c>
      <c r="D268" s="187" t="s">
        <v>494</v>
      </c>
      <c r="E268" s="144"/>
      <c r="F268" s="137">
        <f>VLOOKUP(H268,Feuil1!A$1:B$5,2,0)</f>
        <v>0.1</v>
      </c>
      <c r="G268" s="144">
        <f t="shared" si="474"/>
        <v>4</v>
      </c>
      <c r="H268" s="292" t="s">
        <v>104</v>
      </c>
      <c r="I268" s="145" t="s">
        <v>504</v>
      </c>
      <c r="J268" s="146">
        <v>79</v>
      </c>
      <c r="K268" s="146">
        <f>IF(J268&lt;&gt;"",MAX(K$1:K267)+1,"")</f>
        <v>219</v>
      </c>
      <c r="L268" s="295" t="s">
        <v>505</v>
      </c>
      <c r="M268" s="344">
        <v>1</v>
      </c>
      <c r="N268" s="297" t="s">
        <v>0</v>
      </c>
      <c r="O268" s="298"/>
      <c r="P268" s="345" t="str">
        <f t="shared" si="451"/>
        <v/>
      </c>
      <c r="Q268" s="295" t="s">
        <v>506</v>
      </c>
      <c r="R268" s="295" t="s">
        <v>69</v>
      </c>
      <c r="S268" s="146"/>
      <c r="U268" s="148">
        <f t="shared" si="475"/>
        <v>1</v>
      </c>
      <c r="V268" s="148">
        <f t="shared" si="476"/>
        <v>1</v>
      </c>
      <c r="W268" s="148">
        <f t="shared" si="477"/>
        <v>1</v>
      </c>
      <c r="X268" s="148"/>
      <c r="Y268" s="148">
        <f t="shared" si="478"/>
        <v>0</v>
      </c>
      <c r="Z268" s="148"/>
      <c r="AA268" s="148">
        <f t="shared" si="479"/>
        <v>1</v>
      </c>
      <c r="AB268" s="148"/>
      <c r="AC268" s="155"/>
      <c r="AD268" s="149"/>
      <c r="AE268" s="150" t="str">
        <f t="shared" si="468"/>
        <v/>
      </c>
      <c r="AF268" s="150"/>
      <c r="AG268" s="150" t="str">
        <f t="shared" si="469"/>
        <v/>
      </c>
      <c r="AH268" s="150"/>
      <c r="AI268" s="150" t="str">
        <f t="shared" si="470"/>
        <v/>
      </c>
      <c r="AJ268" s="151"/>
      <c r="AK268" s="152"/>
      <c r="AL268" s="150"/>
      <c r="AM268" s="150" t="str">
        <f t="shared" si="471"/>
        <v/>
      </c>
      <c r="AN268" s="150"/>
      <c r="AO268" s="150" t="str">
        <f t="shared" si="472"/>
        <v/>
      </c>
      <c r="AP268" s="150"/>
      <c r="AQ268" s="150" t="str">
        <f t="shared" si="473"/>
        <v/>
      </c>
      <c r="AR268" s="151"/>
      <c r="AS268" s="152"/>
      <c r="AT268" s="150"/>
      <c r="AU268" s="150" t="str">
        <f t="shared" si="462"/>
        <v/>
      </c>
      <c r="AV268" s="150"/>
      <c r="AW268" s="150" t="str">
        <f t="shared" si="463"/>
        <v/>
      </c>
      <c r="AX268" s="150"/>
      <c r="AY268" s="150" t="str">
        <f t="shared" si="480"/>
        <v/>
      </c>
      <c r="AZ268" s="151"/>
      <c r="BA268" s="152"/>
      <c r="BB268" s="150"/>
      <c r="BC268" s="150">
        <f t="shared" si="464"/>
        <v>1</v>
      </c>
      <c r="BD268" s="150"/>
      <c r="BE268" s="150">
        <f t="shared" si="465"/>
        <v>0</v>
      </c>
      <c r="BF268" s="150"/>
      <c r="BG268" s="150">
        <f t="shared" si="481"/>
        <v>1</v>
      </c>
      <c r="BH268" s="151"/>
      <c r="BI268" s="152"/>
      <c r="BJ268" s="148"/>
      <c r="BK268" s="150" t="str">
        <f t="shared" si="466"/>
        <v/>
      </c>
      <c r="BL268" s="150"/>
      <c r="BM268" s="150" t="str">
        <f t="shared" si="467"/>
        <v/>
      </c>
      <c r="BN268" s="150"/>
      <c r="BO268" s="150" t="str">
        <f t="shared" si="482"/>
        <v/>
      </c>
      <c r="BP268" s="151"/>
      <c r="BQ268" s="152"/>
      <c r="BR268" s="148"/>
      <c r="BS268" s="150" t="str">
        <f t="shared" si="453"/>
        <v/>
      </c>
      <c r="BT268" s="150"/>
      <c r="BU268" s="150" t="str">
        <f t="shared" si="454"/>
        <v/>
      </c>
      <c r="BV268" s="150"/>
      <c r="BW268" s="150" t="str">
        <f t="shared" si="455"/>
        <v/>
      </c>
      <c r="BX268" s="151"/>
      <c r="BY268" s="152"/>
      <c r="BZ268" s="153"/>
      <c r="CA268" s="150" t="str">
        <f t="shared" si="456"/>
        <v/>
      </c>
      <c r="CB268" s="150"/>
      <c r="CC268" s="150" t="str">
        <f t="shared" si="457"/>
        <v/>
      </c>
      <c r="CD268" s="150"/>
      <c r="CE268" s="150" t="str">
        <f t="shared" si="458"/>
        <v/>
      </c>
      <c r="CF268" s="151"/>
      <c r="CI268" s="150" t="str">
        <f t="shared" si="459"/>
        <v/>
      </c>
      <c r="CJ268" s="150"/>
      <c r="CK268" s="150" t="str">
        <f t="shared" si="460"/>
        <v/>
      </c>
      <c r="CL268" s="150"/>
      <c r="CM268" s="150" t="str">
        <f t="shared" si="461"/>
        <v/>
      </c>
      <c r="CN268" s="151"/>
      <c r="EG268" s="135" t="s">
        <v>47</v>
      </c>
      <c r="EH268" s="154" t="str">
        <f t="shared" si="452"/>
        <v xml:space="preserve">
Présence d'un affichage dans l'établissement et/ou d'une information sur le livret d'accueil.
R</v>
      </c>
    </row>
    <row r="269" spans="1:138" s="147" customFormat="1" ht="82.5" customHeight="1" x14ac:dyDescent="0.25">
      <c r="A269" s="144"/>
      <c r="B269" s="144" t="s">
        <v>66</v>
      </c>
      <c r="C269" s="328" t="s">
        <v>483</v>
      </c>
      <c r="D269" s="187" t="s">
        <v>494</v>
      </c>
      <c r="E269" s="144"/>
      <c r="F269" s="137">
        <f>VLOOKUP(H269,Feuil1!A$1:B$5,2,0)</f>
        <v>0.1</v>
      </c>
      <c r="G269" s="144">
        <f t="shared" si="474"/>
        <v>4</v>
      </c>
      <c r="H269" s="292" t="s">
        <v>104</v>
      </c>
      <c r="I269" s="145" t="s">
        <v>507</v>
      </c>
      <c r="J269" s="146">
        <v>82</v>
      </c>
      <c r="K269" s="146">
        <f>IF(J269&lt;&gt;"",MAX(K$1:K268)+1,"")</f>
        <v>220</v>
      </c>
      <c r="L269" s="346" t="s">
        <v>508</v>
      </c>
      <c r="M269" s="347">
        <v>1</v>
      </c>
      <c r="N269" s="348" t="s">
        <v>0</v>
      </c>
      <c r="O269" s="349"/>
      <c r="P269" s="350" t="str">
        <f t="shared" si="451"/>
        <v/>
      </c>
      <c r="Q269" s="346" t="s">
        <v>509</v>
      </c>
      <c r="R269" s="346" t="s">
        <v>262</v>
      </c>
      <c r="S269" s="146"/>
      <c r="U269" s="148">
        <f t="shared" si="475"/>
        <v>1</v>
      </c>
      <c r="V269" s="148">
        <f t="shared" si="476"/>
        <v>1</v>
      </c>
      <c r="W269" s="148">
        <f t="shared" si="477"/>
        <v>1</v>
      </c>
      <c r="X269" s="148"/>
      <c r="Y269" s="148">
        <f t="shared" si="478"/>
        <v>0</v>
      </c>
      <c r="Z269" s="148"/>
      <c r="AA269" s="148">
        <f t="shared" si="479"/>
        <v>1</v>
      </c>
      <c r="AB269" s="148"/>
      <c r="AC269" s="155"/>
      <c r="AD269" s="149"/>
      <c r="AE269" s="150" t="str">
        <f t="shared" si="468"/>
        <v/>
      </c>
      <c r="AF269" s="150"/>
      <c r="AG269" s="150" t="str">
        <f t="shared" si="469"/>
        <v/>
      </c>
      <c r="AH269" s="150"/>
      <c r="AI269" s="150" t="str">
        <f t="shared" si="470"/>
        <v/>
      </c>
      <c r="AJ269" s="151"/>
      <c r="AK269" s="152"/>
      <c r="AL269" s="150"/>
      <c r="AM269" s="150" t="str">
        <f t="shared" si="471"/>
        <v/>
      </c>
      <c r="AN269" s="150"/>
      <c r="AO269" s="150" t="str">
        <f t="shared" si="472"/>
        <v/>
      </c>
      <c r="AP269" s="150"/>
      <c r="AQ269" s="150" t="str">
        <f t="shared" si="473"/>
        <v/>
      </c>
      <c r="AR269" s="151"/>
      <c r="AS269" s="152"/>
      <c r="AT269" s="150"/>
      <c r="AU269" s="150" t="str">
        <f t="shared" si="462"/>
        <v/>
      </c>
      <c r="AV269" s="150"/>
      <c r="AW269" s="150" t="str">
        <f t="shared" si="463"/>
        <v/>
      </c>
      <c r="AX269" s="150"/>
      <c r="AY269" s="150" t="str">
        <f t="shared" si="480"/>
        <v/>
      </c>
      <c r="AZ269" s="151"/>
      <c r="BA269" s="152"/>
      <c r="BB269" s="150"/>
      <c r="BC269" s="150">
        <f t="shared" si="464"/>
        <v>1</v>
      </c>
      <c r="BD269" s="150"/>
      <c r="BE269" s="150">
        <f t="shared" si="465"/>
        <v>0</v>
      </c>
      <c r="BF269" s="150"/>
      <c r="BG269" s="150">
        <f t="shared" si="481"/>
        <v>1</v>
      </c>
      <c r="BH269" s="151"/>
      <c r="BI269" s="152"/>
      <c r="BJ269" s="148"/>
      <c r="BK269" s="150" t="str">
        <f t="shared" si="466"/>
        <v/>
      </c>
      <c r="BL269" s="150"/>
      <c r="BM269" s="150" t="str">
        <f t="shared" si="467"/>
        <v/>
      </c>
      <c r="BN269" s="150"/>
      <c r="BO269" s="150" t="str">
        <f t="shared" si="482"/>
        <v/>
      </c>
      <c r="BP269" s="151"/>
      <c r="BQ269" s="152"/>
      <c r="BR269" s="148"/>
      <c r="BS269" s="150" t="str">
        <f t="shared" si="453"/>
        <v/>
      </c>
      <c r="BT269" s="150"/>
      <c r="BU269" s="150" t="str">
        <f t="shared" si="454"/>
        <v/>
      </c>
      <c r="BV269" s="150"/>
      <c r="BW269" s="150" t="str">
        <f t="shared" si="455"/>
        <v/>
      </c>
      <c r="BX269" s="151"/>
      <c r="BY269" s="152"/>
      <c r="BZ269" s="153"/>
      <c r="CA269" s="150" t="str">
        <f t="shared" si="456"/>
        <v/>
      </c>
      <c r="CB269" s="150"/>
      <c r="CC269" s="150" t="str">
        <f t="shared" si="457"/>
        <v/>
      </c>
      <c r="CD269" s="150"/>
      <c r="CE269" s="150" t="str">
        <f t="shared" si="458"/>
        <v/>
      </c>
      <c r="CF269" s="151"/>
      <c r="CI269" s="150" t="str">
        <f t="shared" si="459"/>
        <v/>
      </c>
      <c r="CJ269" s="150"/>
      <c r="CK269" s="150" t="str">
        <f t="shared" si="460"/>
        <v/>
      </c>
      <c r="CL269" s="150"/>
      <c r="CM269" s="150" t="str">
        <f t="shared" si="461"/>
        <v/>
      </c>
      <c r="CN269" s="151"/>
      <c r="EG269" s="135" t="s">
        <v>47</v>
      </c>
      <c r="EH269" s="154" t="str">
        <f t="shared" si="452"/>
        <v xml:space="preserve">
Exemples de mesures : détecteurs de mouvements / minuterie / cellule photo électrique,  contrôle automatique du chauffage/climatisation, isolation performante (mise en place de double vitrage), réducteurs de débit sur les robinets, chasses d’eau à double débit, arroseurs goutte à goutte / arrosage en dehors des heures les plus chaudes, utilisation de piles rechargeables. 
R</v>
      </c>
    </row>
    <row r="270" spans="1:138" s="165" customFormat="1" ht="18" customHeight="1" x14ac:dyDescent="0.25">
      <c r="A270" s="110"/>
      <c r="B270" s="144" t="s">
        <v>66</v>
      </c>
      <c r="C270" s="328" t="s">
        <v>483</v>
      </c>
      <c r="D270" s="187" t="s">
        <v>494</v>
      </c>
      <c r="E270" s="110"/>
      <c r="F270" s="137" t="e">
        <f>VLOOKUP(H270,Feuil1!A$1:B$5,2,0)</f>
        <v>#N/A</v>
      </c>
      <c r="G270" s="110"/>
      <c r="H270" s="136"/>
      <c r="I270" s="186"/>
      <c r="J270" s="157"/>
      <c r="K270" s="146" t="str">
        <f>IF(J270&lt;&gt;"",MAX(K$1:K269)+1,"")</f>
        <v/>
      </c>
      <c r="L270" s="187" t="s">
        <v>510</v>
      </c>
      <c r="M270" s="139"/>
      <c r="N270" s="283"/>
      <c r="O270" s="282"/>
      <c r="P270" s="329" t="str">
        <f t="shared" si="451"/>
        <v/>
      </c>
      <c r="Q270" s="188"/>
      <c r="R270" s="188"/>
      <c r="S270" s="157"/>
      <c r="U270" s="158"/>
      <c r="V270" s="158"/>
      <c r="W270" s="158"/>
      <c r="X270" s="158"/>
      <c r="Y270" s="158"/>
      <c r="Z270" s="158"/>
      <c r="AA270" s="158"/>
      <c r="AB270" s="119"/>
      <c r="AC270" s="159"/>
      <c r="AD270" s="182"/>
      <c r="AE270" s="150" t="str">
        <f t="shared" si="468"/>
        <v/>
      </c>
      <c r="AF270" s="150"/>
      <c r="AG270" s="150" t="str">
        <f t="shared" si="469"/>
        <v/>
      </c>
      <c r="AH270" s="150"/>
      <c r="AI270" s="150" t="str">
        <f t="shared" si="470"/>
        <v/>
      </c>
      <c r="AJ270" s="162"/>
      <c r="AK270" s="163"/>
      <c r="AL270" s="161"/>
      <c r="AM270" s="150" t="str">
        <f t="shared" si="471"/>
        <v/>
      </c>
      <c r="AN270" s="150"/>
      <c r="AO270" s="150" t="str">
        <f t="shared" si="472"/>
        <v/>
      </c>
      <c r="AP270" s="150"/>
      <c r="AQ270" s="150" t="str">
        <f t="shared" si="473"/>
        <v/>
      </c>
      <c r="AR270" s="162"/>
      <c r="AS270" s="163"/>
      <c r="AT270" s="161"/>
      <c r="AU270" s="150" t="str">
        <f t="shared" si="462"/>
        <v/>
      </c>
      <c r="AV270" s="150"/>
      <c r="AW270" s="150" t="str">
        <f t="shared" si="463"/>
        <v/>
      </c>
      <c r="AX270" s="150"/>
      <c r="AY270" s="161"/>
      <c r="AZ270" s="162"/>
      <c r="BA270" s="163"/>
      <c r="BB270" s="161"/>
      <c r="BC270" s="150" t="str">
        <f t="shared" si="464"/>
        <v/>
      </c>
      <c r="BD270" s="150"/>
      <c r="BE270" s="150" t="str">
        <f t="shared" si="465"/>
        <v/>
      </c>
      <c r="BF270" s="150"/>
      <c r="BG270" s="161"/>
      <c r="BH270" s="162"/>
      <c r="BI270" s="163"/>
      <c r="BJ270" s="158"/>
      <c r="BK270" s="150" t="str">
        <f t="shared" si="466"/>
        <v/>
      </c>
      <c r="BL270" s="150"/>
      <c r="BM270" s="150" t="str">
        <f t="shared" si="467"/>
        <v/>
      </c>
      <c r="BN270" s="150"/>
      <c r="BO270" s="161"/>
      <c r="BP270" s="162"/>
      <c r="BQ270" s="163"/>
      <c r="BR270" s="158"/>
      <c r="BS270" s="161" t="str">
        <f t="shared" si="453"/>
        <v/>
      </c>
      <c r="BT270" s="161"/>
      <c r="BU270" s="161" t="str">
        <f t="shared" si="454"/>
        <v/>
      </c>
      <c r="BV270" s="161"/>
      <c r="BW270" s="161" t="str">
        <f t="shared" si="455"/>
        <v/>
      </c>
      <c r="BX270" s="162"/>
      <c r="BY270" s="163"/>
      <c r="BZ270" s="164"/>
      <c r="CA270" s="161" t="str">
        <f t="shared" si="456"/>
        <v/>
      </c>
      <c r="CB270" s="161"/>
      <c r="CC270" s="161" t="str">
        <f t="shared" si="457"/>
        <v/>
      </c>
      <c r="CD270" s="161"/>
      <c r="CE270" s="161" t="str">
        <f t="shared" si="458"/>
        <v/>
      </c>
      <c r="CF270" s="162"/>
      <c r="CI270" s="161" t="str">
        <f t="shared" si="459"/>
        <v/>
      </c>
      <c r="CJ270" s="161"/>
      <c r="CK270" s="161" t="str">
        <f t="shared" si="460"/>
        <v/>
      </c>
      <c r="CL270" s="161"/>
      <c r="CM270" s="161" t="str">
        <f t="shared" si="461"/>
        <v/>
      </c>
      <c r="CN270" s="162"/>
      <c r="EG270" s="135" t="s">
        <v>47</v>
      </c>
      <c r="EH270" s="154" t="str">
        <f t="shared" si="452"/>
        <v xml:space="preserve">
R</v>
      </c>
    </row>
    <row r="271" spans="1:138" s="147" customFormat="1" ht="54.75" customHeight="1" x14ac:dyDescent="0.25">
      <c r="A271" s="144"/>
      <c r="B271" s="144" t="s">
        <v>66</v>
      </c>
      <c r="C271" s="328" t="s">
        <v>483</v>
      </c>
      <c r="D271" s="187" t="s">
        <v>510</v>
      </c>
      <c r="E271" s="144"/>
      <c r="F271" s="137">
        <f>VLOOKUP(H271,Feuil1!A$1:B$5,2,0)</f>
        <v>0.35</v>
      </c>
      <c r="G271" s="144">
        <f>IF(H271="Information et Communication",1,IF(H271="Savoir-faire Savoir-être",2,IF(H271="Confort et hygiène",3,IF(H271="Qualité de la prestation",5,IF(H271="Développement Durable",4)))))</f>
        <v>2</v>
      </c>
      <c r="H271" s="291" t="s">
        <v>114</v>
      </c>
      <c r="I271" s="145" t="s">
        <v>486</v>
      </c>
      <c r="J271" s="146">
        <v>19</v>
      </c>
      <c r="K271" s="146">
        <f>IF(J271&lt;&gt;"",MAX(K$1:K270)+1,"")</f>
        <v>221</v>
      </c>
      <c r="L271" s="351" t="s">
        <v>487</v>
      </c>
      <c r="M271" s="367">
        <v>1</v>
      </c>
      <c r="N271" s="368" t="s">
        <v>0</v>
      </c>
      <c r="O271" s="369"/>
      <c r="P271" s="370" t="str">
        <f t="shared" si="451"/>
        <v/>
      </c>
      <c r="Q271" s="351" t="s">
        <v>488</v>
      </c>
      <c r="R271" s="351" t="s">
        <v>69</v>
      </c>
      <c r="S271" s="146"/>
      <c r="U271" s="148">
        <f>M271</f>
        <v>1</v>
      </c>
      <c r="V271" s="148">
        <f>IF(N271="OUI",1,IF(N271="NON",0,IF(N271="Non Mesuré","",0)))</f>
        <v>1</v>
      </c>
      <c r="W271" s="148">
        <f>IF(N271&lt;&gt;"Non Mesuré",U271*V271,"")</f>
        <v>1</v>
      </c>
      <c r="X271" s="148"/>
      <c r="Y271" s="148">
        <f>IF(N271="Non Mesuré",U271,0)</f>
        <v>0</v>
      </c>
      <c r="Z271" s="148"/>
      <c r="AA271" s="148">
        <f>U271-Y271</f>
        <v>1</v>
      </c>
      <c r="AB271" s="120"/>
      <c r="AC271" s="155"/>
      <c r="AD271" s="185"/>
      <c r="AE271" s="150" t="str">
        <f t="shared" si="468"/>
        <v/>
      </c>
      <c r="AF271" s="150"/>
      <c r="AG271" s="150" t="str">
        <f t="shared" si="469"/>
        <v/>
      </c>
      <c r="AH271" s="150"/>
      <c r="AI271" s="150" t="str">
        <f t="shared" si="470"/>
        <v/>
      </c>
      <c r="AJ271" s="151"/>
      <c r="AK271" s="152"/>
      <c r="AL271" s="150"/>
      <c r="AM271" s="150">
        <f t="shared" si="471"/>
        <v>1</v>
      </c>
      <c r="AN271" s="150"/>
      <c r="AO271" s="150">
        <f t="shared" si="472"/>
        <v>0</v>
      </c>
      <c r="AP271" s="150"/>
      <c r="AQ271" s="150">
        <f t="shared" si="473"/>
        <v>1</v>
      </c>
      <c r="AR271" s="151"/>
      <c r="AS271" s="152"/>
      <c r="AT271" s="150"/>
      <c r="AU271" s="150" t="str">
        <f t="shared" si="462"/>
        <v/>
      </c>
      <c r="AV271" s="150"/>
      <c r="AW271" s="150" t="str">
        <f t="shared" si="463"/>
        <v/>
      </c>
      <c r="AX271" s="150"/>
      <c r="AY271" s="150" t="str">
        <f>IF(G271=3,AA271,"")</f>
        <v/>
      </c>
      <c r="AZ271" s="151"/>
      <c r="BA271" s="152"/>
      <c r="BB271" s="150"/>
      <c r="BC271" s="150" t="str">
        <f t="shared" si="464"/>
        <v/>
      </c>
      <c r="BD271" s="150"/>
      <c r="BE271" s="150" t="str">
        <f t="shared" si="465"/>
        <v/>
      </c>
      <c r="BF271" s="150"/>
      <c r="BG271" s="150" t="str">
        <f>IF(G271=4,AA271,"")</f>
        <v/>
      </c>
      <c r="BH271" s="151"/>
      <c r="BI271" s="152"/>
      <c r="BJ271" s="148"/>
      <c r="BK271" s="150" t="str">
        <f t="shared" si="466"/>
        <v/>
      </c>
      <c r="BL271" s="150"/>
      <c r="BM271" s="150" t="str">
        <f t="shared" si="467"/>
        <v/>
      </c>
      <c r="BN271" s="150"/>
      <c r="BO271" s="150" t="str">
        <f>IF(G271=5,AA271,"")</f>
        <v/>
      </c>
      <c r="BP271" s="151"/>
      <c r="BQ271" s="152"/>
      <c r="BR271" s="148"/>
      <c r="BS271" s="150" t="str">
        <f>IF(A271=31,W271,"")</f>
        <v/>
      </c>
      <c r="BT271" s="150"/>
      <c r="BU271" s="150" t="str">
        <f>IF(A271=31,Y271,"")</f>
        <v/>
      </c>
      <c r="BV271" s="150"/>
      <c r="BW271" s="150" t="str">
        <f>IF(A271=31,AA271,"")</f>
        <v/>
      </c>
      <c r="BX271" s="151"/>
      <c r="BY271" s="152"/>
      <c r="BZ271" s="153"/>
      <c r="CA271" s="150" t="str">
        <f>IF(A271=32,W271,"")</f>
        <v/>
      </c>
      <c r="CB271" s="150"/>
      <c r="CC271" s="150" t="str">
        <f>IF(A271=32,Y271,"")</f>
        <v/>
      </c>
      <c r="CD271" s="150"/>
      <c r="CE271" s="150" t="str">
        <f>IF(A271=32,AA271,"")</f>
        <v/>
      </c>
      <c r="CF271" s="151"/>
      <c r="CI271" s="150" t="str">
        <f>IF(A271=33,W271,"")</f>
        <v/>
      </c>
      <c r="CJ271" s="150"/>
      <c r="CK271" s="150" t="str">
        <f>IF(A271=33,Y271,"")</f>
        <v/>
      </c>
      <c r="CL271" s="150"/>
      <c r="CM271" s="150" t="str">
        <f>IF(A271=33,AA271,"")</f>
        <v/>
      </c>
      <c r="CN271" s="151"/>
      <c r="EG271" s="135" t="s">
        <v>47</v>
      </c>
      <c r="EH271" s="154" t="str">
        <f t="shared" si="452"/>
        <v xml:space="preserve">
Présence de note de sensibilisation et d'une preuve de diffusion (émargement lors d'une réunion, mail de diffusion). Cet item est validé si le prestataire est labellisé "tourisme et handicap" pour au moins deux handicaps.
R</v>
      </c>
    </row>
    <row r="272" spans="1:138" s="165" customFormat="1" ht="18" customHeight="1" x14ac:dyDescent="0.25">
      <c r="A272" s="110"/>
      <c r="B272" s="110"/>
      <c r="C272" s="328" t="s">
        <v>483</v>
      </c>
      <c r="D272" s="113"/>
      <c r="E272" s="110"/>
      <c r="F272" s="137" t="e">
        <f>VLOOKUP(H272,Feuil1!A$1:B$5,2,0)</f>
        <v>#N/A</v>
      </c>
      <c r="G272" s="110"/>
      <c r="H272" s="188"/>
      <c r="I272" s="335"/>
      <c r="J272" s="157"/>
      <c r="K272" s="146" t="str">
        <f>IF(J272&lt;&gt;"",MAX(K$1:K271)+1,"")</f>
        <v/>
      </c>
      <c r="L272" s="187" t="s">
        <v>511</v>
      </c>
      <c r="M272" s="139"/>
      <c r="N272" s="281"/>
      <c r="O272" s="282"/>
      <c r="P272" s="329" t="str">
        <f t="shared" ref="P272:P288" si="483">IF(ISERROR(SEARCH("Pas de NM possible",Q272)),"","oui")</f>
        <v/>
      </c>
      <c r="Q272" s="138"/>
      <c r="R272" s="188"/>
      <c r="S272" s="157"/>
      <c r="U272" s="158"/>
      <c r="V272" s="158"/>
      <c r="W272" s="158"/>
      <c r="X272" s="158"/>
      <c r="Y272" s="158"/>
      <c r="Z272" s="158"/>
      <c r="AA272" s="158"/>
      <c r="AB272" s="158"/>
      <c r="AC272" s="159"/>
      <c r="AD272" s="160"/>
      <c r="AE272" s="150" t="str">
        <f t="shared" si="468"/>
        <v/>
      </c>
      <c r="AF272" s="150"/>
      <c r="AG272" s="150" t="str">
        <f t="shared" si="469"/>
        <v/>
      </c>
      <c r="AH272" s="150"/>
      <c r="AI272" s="150" t="str">
        <f t="shared" si="470"/>
        <v/>
      </c>
      <c r="AJ272" s="162"/>
      <c r="AK272" s="163"/>
      <c r="AL272" s="161"/>
      <c r="AM272" s="150" t="str">
        <f t="shared" si="471"/>
        <v/>
      </c>
      <c r="AN272" s="150"/>
      <c r="AO272" s="150" t="str">
        <f t="shared" si="472"/>
        <v/>
      </c>
      <c r="AP272" s="150"/>
      <c r="AQ272" s="150" t="str">
        <f t="shared" si="473"/>
        <v/>
      </c>
      <c r="AR272" s="162"/>
      <c r="AS272" s="163"/>
      <c r="AT272" s="161"/>
      <c r="AU272" s="150" t="str">
        <f t="shared" si="462"/>
        <v/>
      </c>
      <c r="AV272" s="150"/>
      <c r="AW272" s="150" t="str">
        <f t="shared" si="463"/>
        <v/>
      </c>
      <c r="AX272" s="150"/>
      <c r="AY272" s="161"/>
      <c r="AZ272" s="162"/>
      <c r="BA272" s="163"/>
      <c r="BB272" s="161"/>
      <c r="BC272" s="150" t="str">
        <f t="shared" si="464"/>
        <v/>
      </c>
      <c r="BD272" s="150"/>
      <c r="BE272" s="150" t="str">
        <f t="shared" si="465"/>
        <v/>
      </c>
      <c r="BF272" s="150"/>
      <c r="BG272" s="161"/>
      <c r="BH272" s="162"/>
      <c r="BI272" s="163"/>
      <c r="BJ272" s="158"/>
      <c r="BK272" s="150" t="str">
        <f t="shared" si="466"/>
        <v/>
      </c>
      <c r="BL272" s="150"/>
      <c r="BM272" s="150" t="str">
        <f t="shared" si="467"/>
        <v/>
      </c>
      <c r="BN272" s="150"/>
      <c r="BO272" s="161"/>
      <c r="BP272" s="162"/>
      <c r="BQ272" s="163"/>
      <c r="BR272" s="158"/>
      <c r="BS272" s="161" t="str">
        <f t="shared" si="453"/>
        <v/>
      </c>
      <c r="BT272" s="161"/>
      <c r="BU272" s="161" t="str">
        <f t="shared" si="454"/>
        <v/>
      </c>
      <c r="BV272" s="161"/>
      <c r="BW272" s="161" t="str">
        <f t="shared" si="455"/>
        <v/>
      </c>
      <c r="BX272" s="162"/>
      <c r="BY272" s="163"/>
      <c r="BZ272" s="164"/>
      <c r="CA272" s="161" t="str">
        <f t="shared" si="456"/>
        <v/>
      </c>
      <c r="CB272" s="161"/>
      <c r="CC272" s="161" t="str">
        <f t="shared" si="457"/>
        <v/>
      </c>
      <c r="CD272" s="161"/>
      <c r="CE272" s="161" t="str">
        <f t="shared" si="458"/>
        <v/>
      </c>
      <c r="CF272" s="162"/>
      <c r="CI272" s="161" t="str">
        <f t="shared" si="459"/>
        <v/>
      </c>
      <c r="CJ272" s="161"/>
      <c r="CK272" s="161" t="str">
        <f t="shared" si="460"/>
        <v/>
      </c>
      <c r="CL272" s="161"/>
      <c r="CM272" s="161" t="str">
        <f t="shared" si="461"/>
        <v/>
      </c>
      <c r="CN272" s="162"/>
      <c r="EG272" s="135" t="s">
        <v>47</v>
      </c>
      <c r="EH272" s="154" t="str">
        <f t="shared" ref="EH272:EH337" si="484">CONCATENATE(P272,EG272,Q272,EG272,B272)</f>
        <v xml:space="preserve">
</v>
      </c>
    </row>
    <row r="273" spans="1:212" s="147" customFormat="1" ht="40.5" customHeight="1" x14ac:dyDescent="0.25">
      <c r="A273" s="144"/>
      <c r="B273" s="113" t="s">
        <v>66</v>
      </c>
      <c r="C273" s="328" t="s">
        <v>483</v>
      </c>
      <c r="D273" s="187" t="s">
        <v>511</v>
      </c>
      <c r="E273" s="113"/>
      <c r="F273" s="137">
        <f>VLOOKUP(H273,Feuil1!A$1:B$5,2,0)</f>
        <v>0.1</v>
      </c>
      <c r="G273" s="144">
        <f t="shared" ref="G273:G281" si="485">IF(H273="Information et Communication",1,IF(H273="Savoir-faire Savoir-être",2,IF(H273="Confort et hygiène",3,IF(H273="Qualité de la prestation",5,IF(H273="Développement Durable",4)))))</f>
        <v>4</v>
      </c>
      <c r="H273" s="292" t="s">
        <v>104</v>
      </c>
      <c r="I273" s="145" t="s">
        <v>512</v>
      </c>
      <c r="J273" s="146">
        <v>87</v>
      </c>
      <c r="K273" s="146">
        <f>IF(J273&lt;&gt;"",MAX(K$1:K272)+1,"")</f>
        <v>222</v>
      </c>
      <c r="L273" s="339" t="s">
        <v>513</v>
      </c>
      <c r="M273" s="340">
        <v>3</v>
      </c>
      <c r="N273" s="341" t="s">
        <v>0</v>
      </c>
      <c r="O273" s="342"/>
      <c r="P273" s="343" t="str">
        <f t="shared" si="483"/>
        <v/>
      </c>
      <c r="Q273" s="339" t="s">
        <v>636</v>
      </c>
      <c r="R273" s="339" t="s">
        <v>69</v>
      </c>
      <c r="S273" s="146"/>
      <c r="U273" s="148">
        <f t="shared" ref="U273:U280" si="486">M273</f>
        <v>3</v>
      </c>
      <c r="V273" s="148">
        <f t="shared" ref="V273:V280" si="487">IF(N273="OUI",1,IF(N273="NON",0,IF(N273="Non Mesuré","",0)))</f>
        <v>1</v>
      </c>
      <c r="W273" s="148">
        <f t="shared" ref="W273:W280" si="488">IF(N273&lt;&gt;"Non Mesuré",U273*V273,"")</f>
        <v>3</v>
      </c>
      <c r="X273" s="148"/>
      <c r="Y273" s="148">
        <f t="shared" ref="Y273:Y280" si="489">IF(N273="Non Mesuré",U273,0)</f>
        <v>0</v>
      </c>
      <c r="Z273" s="148"/>
      <c r="AA273" s="148">
        <f t="shared" ref="AA273:AA280" si="490">U273-Y273</f>
        <v>3</v>
      </c>
      <c r="AB273" s="148"/>
      <c r="AC273" s="155"/>
      <c r="AD273" s="149"/>
      <c r="AE273" s="150" t="str">
        <f t="shared" si="468"/>
        <v/>
      </c>
      <c r="AF273" s="150"/>
      <c r="AG273" s="150" t="str">
        <f t="shared" si="469"/>
        <v/>
      </c>
      <c r="AH273" s="150"/>
      <c r="AI273" s="150" t="str">
        <f t="shared" si="470"/>
        <v/>
      </c>
      <c r="AJ273" s="151"/>
      <c r="AK273" s="152"/>
      <c r="AL273" s="150"/>
      <c r="AM273" s="150" t="str">
        <f t="shared" si="471"/>
        <v/>
      </c>
      <c r="AN273" s="150"/>
      <c r="AO273" s="150" t="str">
        <f t="shared" si="472"/>
        <v/>
      </c>
      <c r="AP273" s="150"/>
      <c r="AQ273" s="150" t="str">
        <f t="shared" si="473"/>
        <v/>
      </c>
      <c r="AR273" s="151"/>
      <c r="AS273" s="152"/>
      <c r="AT273" s="150"/>
      <c r="AU273" s="150" t="str">
        <f t="shared" si="462"/>
        <v/>
      </c>
      <c r="AV273" s="150"/>
      <c r="AW273" s="150" t="str">
        <f t="shared" si="463"/>
        <v/>
      </c>
      <c r="AX273" s="150"/>
      <c r="AY273" s="150" t="str">
        <f t="shared" ref="AY273:AY280" si="491">IF(G273=3,AA273,"")</f>
        <v/>
      </c>
      <c r="AZ273" s="151"/>
      <c r="BA273" s="152"/>
      <c r="BB273" s="150"/>
      <c r="BC273" s="150">
        <f t="shared" si="464"/>
        <v>3</v>
      </c>
      <c r="BD273" s="150"/>
      <c r="BE273" s="150">
        <f t="shared" si="465"/>
        <v>0</v>
      </c>
      <c r="BF273" s="150"/>
      <c r="BG273" s="150">
        <f t="shared" ref="BG273:BG280" si="492">IF(G273=4,AA273,"")</f>
        <v>3</v>
      </c>
      <c r="BH273" s="151"/>
      <c r="BI273" s="152"/>
      <c r="BJ273" s="148"/>
      <c r="BK273" s="150" t="str">
        <f t="shared" si="466"/>
        <v/>
      </c>
      <c r="BL273" s="150"/>
      <c r="BM273" s="150" t="str">
        <f t="shared" si="467"/>
        <v/>
      </c>
      <c r="BN273" s="150"/>
      <c r="BO273" s="150" t="str">
        <f t="shared" ref="BO273:BO280" si="493">IF(G273=5,AA273,"")</f>
        <v/>
      </c>
      <c r="BP273" s="151"/>
      <c r="BQ273" s="152"/>
      <c r="BR273" s="148"/>
      <c r="BS273" s="150" t="str">
        <f t="shared" si="453"/>
        <v/>
      </c>
      <c r="BT273" s="150"/>
      <c r="BU273" s="150" t="str">
        <f t="shared" si="454"/>
        <v/>
      </c>
      <c r="BV273" s="150"/>
      <c r="BW273" s="150" t="str">
        <f t="shared" si="455"/>
        <v/>
      </c>
      <c r="BX273" s="151"/>
      <c r="BY273" s="152"/>
      <c r="BZ273" s="153"/>
      <c r="CA273" s="150" t="str">
        <f t="shared" si="456"/>
        <v/>
      </c>
      <c r="CB273" s="150"/>
      <c r="CC273" s="150" t="str">
        <f t="shared" si="457"/>
        <v/>
      </c>
      <c r="CD273" s="150"/>
      <c r="CE273" s="150" t="str">
        <f t="shared" si="458"/>
        <v/>
      </c>
      <c r="CF273" s="151"/>
      <c r="CI273" s="150" t="str">
        <f t="shared" si="459"/>
        <v/>
      </c>
      <c r="CJ273" s="150"/>
      <c r="CK273" s="150" t="str">
        <f t="shared" si="460"/>
        <v/>
      </c>
      <c r="CL273" s="150"/>
      <c r="CM273" s="150" t="str">
        <f t="shared" si="461"/>
        <v/>
      </c>
      <c r="CN273" s="151"/>
      <c r="EG273" s="135" t="s">
        <v>47</v>
      </c>
      <c r="EH273" s="154" t="str">
        <f t="shared" si="484"/>
        <v xml:space="preserve">
Miel, confiture, charcuterie, fromage d'un producteur local, vins, alcool, etc.
R</v>
      </c>
    </row>
    <row r="274" spans="1:212" s="147" customFormat="1" ht="20.25" customHeight="1" x14ac:dyDescent="0.25">
      <c r="A274" s="144"/>
      <c r="B274" s="113" t="s">
        <v>66</v>
      </c>
      <c r="C274" s="328" t="s">
        <v>483</v>
      </c>
      <c r="D274" s="187" t="s">
        <v>511</v>
      </c>
      <c r="E274" s="113"/>
      <c r="F274" s="137">
        <f>VLOOKUP(H274,Feuil1!A$1:B$5,2,0)</f>
        <v>0.1</v>
      </c>
      <c r="G274" s="144">
        <f t="shared" si="485"/>
        <v>1</v>
      </c>
      <c r="H274" s="292" t="s">
        <v>59</v>
      </c>
      <c r="I274" s="145" t="s">
        <v>514</v>
      </c>
      <c r="J274" s="146">
        <v>85</v>
      </c>
      <c r="K274" s="146">
        <f>IF(J274&lt;&gt;"",MAX(K$1:K273)+1,"")</f>
        <v>223</v>
      </c>
      <c r="L274" s="295" t="s">
        <v>515</v>
      </c>
      <c r="M274" s="344">
        <v>3</v>
      </c>
      <c r="N274" s="297" t="s">
        <v>0</v>
      </c>
      <c r="O274" s="298"/>
      <c r="P274" s="345" t="str">
        <f t="shared" si="483"/>
        <v/>
      </c>
      <c r="Q274" s="295" t="s">
        <v>516</v>
      </c>
      <c r="R274" s="295" t="s">
        <v>69</v>
      </c>
      <c r="S274" s="146"/>
      <c r="U274" s="148">
        <f t="shared" si="486"/>
        <v>3</v>
      </c>
      <c r="V274" s="148">
        <f t="shared" si="487"/>
        <v>1</v>
      </c>
      <c r="W274" s="148">
        <f t="shared" si="488"/>
        <v>3</v>
      </c>
      <c r="X274" s="148"/>
      <c r="Y274" s="148">
        <f t="shared" si="489"/>
        <v>0</v>
      </c>
      <c r="Z274" s="148"/>
      <c r="AA274" s="148">
        <f t="shared" si="490"/>
        <v>3</v>
      </c>
      <c r="AB274" s="120"/>
      <c r="AC274" s="155"/>
      <c r="AD274" s="185"/>
      <c r="AE274" s="150">
        <f t="shared" si="468"/>
        <v>3</v>
      </c>
      <c r="AF274" s="150"/>
      <c r="AG274" s="150">
        <f t="shared" si="469"/>
        <v>0</v>
      </c>
      <c r="AH274" s="150"/>
      <c r="AI274" s="150">
        <f t="shared" si="470"/>
        <v>3</v>
      </c>
      <c r="AJ274" s="151"/>
      <c r="AK274" s="152"/>
      <c r="AL274" s="150"/>
      <c r="AM274" s="150" t="str">
        <f t="shared" si="471"/>
        <v/>
      </c>
      <c r="AN274" s="150"/>
      <c r="AO274" s="150" t="str">
        <f t="shared" si="472"/>
        <v/>
      </c>
      <c r="AP274" s="150"/>
      <c r="AQ274" s="150" t="str">
        <f t="shared" si="473"/>
        <v/>
      </c>
      <c r="AR274" s="151"/>
      <c r="AS274" s="152"/>
      <c r="AT274" s="150"/>
      <c r="AU274" s="150" t="str">
        <f t="shared" si="462"/>
        <v/>
      </c>
      <c r="AV274" s="150"/>
      <c r="AW274" s="150" t="str">
        <f t="shared" si="463"/>
        <v/>
      </c>
      <c r="AX274" s="150"/>
      <c r="AY274" s="150" t="str">
        <f t="shared" si="491"/>
        <v/>
      </c>
      <c r="AZ274" s="151"/>
      <c r="BA274" s="152"/>
      <c r="BB274" s="150"/>
      <c r="BC274" s="150" t="str">
        <f t="shared" si="464"/>
        <v/>
      </c>
      <c r="BD274" s="150"/>
      <c r="BE274" s="150" t="str">
        <f t="shared" si="465"/>
        <v/>
      </c>
      <c r="BF274" s="150"/>
      <c r="BG274" s="150" t="str">
        <f t="shared" si="492"/>
        <v/>
      </c>
      <c r="BH274" s="151"/>
      <c r="BI274" s="152"/>
      <c r="BJ274" s="148"/>
      <c r="BK274" s="150" t="str">
        <f t="shared" si="466"/>
        <v/>
      </c>
      <c r="BL274" s="150"/>
      <c r="BM274" s="150" t="str">
        <f t="shared" si="467"/>
        <v/>
      </c>
      <c r="BN274" s="150"/>
      <c r="BO274" s="150" t="str">
        <f t="shared" si="493"/>
        <v/>
      </c>
      <c r="BP274" s="151"/>
      <c r="BQ274" s="152"/>
      <c r="BR274" s="148"/>
      <c r="BS274" s="150" t="str">
        <f t="shared" si="453"/>
        <v/>
      </c>
      <c r="BT274" s="150"/>
      <c r="BU274" s="150" t="str">
        <f t="shared" si="454"/>
        <v/>
      </c>
      <c r="BV274" s="150"/>
      <c r="BW274" s="150" t="str">
        <f t="shared" si="455"/>
        <v/>
      </c>
      <c r="BX274" s="151"/>
      <c r="BY274" s="152"/>
      <c r="BZ274" s="153"/>
      <c r="CA274" s="150" t="str">
        <f t="shared" si="456"/>
        <v/>
      </c>
      <c r="CB274" s="150"/>
      <c r="CC274" s="150" t="str">
        <f t="shared" si="457"/>
        <v/>
      </c>
      <c r="CD274" s="150"/>
      <c r="CE274" s="150" t="str">
        <f t="shared" si="458"/>
        <v/>
      </c>
      <c r="CF274" s="151"/>
      <c r="CI274" s="150" t="str">
        <f t="shared" si="459"/>
        <v/>
      </c>
      <c r="CJ274" s="150"/>
      <c r="CK274" s="150" t="str">
        <f t="shared" si="460"/>
        <v/>
      </c>
      <c r="CL274" s="150"/>
      <c r="CM274" s="150" t="str">
        <f t="shared" si="461"/>
        <v/>
      </c>
      <c r="CN274" s="151"/>
      <c r="EG274" s="135" t="s">
        <v>47</v>
      </c>
      <c r="EH274" s="154" t="str">
        <f t="shared" si="484"/>
        <v xml:space="preserve">
Tolérance sur la forme du support.
R</v>
      </c>
    </row>
    <row r="275" spans="1:212" s="147" customFormat="1" ht="60" customHeight="1" x14ac:dyDescent="0.25">
      <c r="A275" s="144"/>
      <c r="B275" s="113" t="s">
        <v>66</v>
      </c>
      <c r="C275" s="328" t="s">
        <v>483</v>
      </c>
      <c r="D275" s="187" t="s">
        <v>511</v>
      </c>
      <c r="E275" s="113"/>
      <c r="F275" s="137">
        <f>VLOOKUP(H275,Feuil1!A$1:B$5,2,0)</f>
        <v>0.1</v>
      </c>
      <c r="G275" s="144">
        <f t="shared" si="485"/>
        <v>4</v>
      </c>
      <c r="H275" s="292" t="s">
        <v>104</v>
      </c>
      <c r="I275" s="145" t="s">
        <v>517</v>
      </c>
      <c r="J275" s="146">
        <v>85</v>
      </c>
      <c r="K275" s="146">
        <f>IF(J275&lt;&gt;"",MAX(K$1:K274)+1,"")</f>
        <v>224</v>
      </c>
      <c r="L275" s="295" t="s">
        <v>587</v>
      </c>
      <c r="M275" s="344">
        <v>3</v>
      </c>
      <c r="N275" s="297" t="s">
        <v>0</v>
      </c>
      <c r="O275" s="298"/>
      <c r="P275" s="345" t="str">
        <f t="shared" si="483"/>
        <v/>
      </c>
      <c r="Q275" s="295" t="s">
        <v>518</v>
      </c>
      <c r="R275" s="295" t="s">
        <v>69</v>
      </c>
      <c r="S275" s="146"/>
      <c r="U275" s="148">
        <f t="shared" si="486"/>
        <v>3</v>
      </c>
      <c r="V275" s="148">
        <f t="shared" si="487"/>
        <v>1</v>
      </c>
      <c r="W275" s="148">
        <f t="shared" si="488"/>
        <v>3</v>
      </c>
      <c r="X275" s="148"/>
      <c r="Y275" s="148">
        <f t="shared" si="489"/>
        <v>0</v>
      </c>
      <c r="Z275" s="148"/>
      <c r="AA275" s="148">
        <f t="shared" si="490"/>
        <v>3</v>
      </c>
      <c r="AB275" s="148"/>
      <c r="AC275" s="155"/>
      <c r="AD275" s="149"/>
      <c r="AE275" s="150" t="str">
        <f t="shared" si="468"/>
        <v/>
      </c>
      <c r="AF275" s="150"/>
      <c r="AG275" s="150" t="str">
        <f t="shared" si="469"/>
        <v/>
      </c>
      <c r="AH275" s="150"/>
      <c r="AI275" s="150" t="str">
        <f t="shared" si="470"/>
        <v/>
      </c>
      <c r="AJ275" s="151"/>
      <c r="AK275" s="152"/>
      <c r="AL275" s="150"/>
      <c r="AM275" s="150" t="str">
        <f t="shared" si="471"/>
        <v/>
      </c>
      <c r="AN275" s="150"/>
      <c r="AO275" s="150" t="str">
        <f t="shared" si="472"/>
        <v/>
      </c>
      <c r="AP275" s="150"/>
      <c r="AQ275" s="150" t="str">
        <f t="shared" si="473"/>
        <v/>
      </c>
      <c r="AR275" s="151"/>
      <c r="AS275" s="152"/>
      <c r="AT275" s="150"/>
      <c r="AU275" s="150" t="str">
        <f t="shared" si="462"/>
        <v/>
      </c>
      <c r="AV275" s="150"/>
      <c r="AW275" s="150" t="str">
        <f t="shared" si="463"/>
        <v/>
      </c>
      <c r="AX275" s="150"/>
      <c r="AY275" s="150" t="str">
        <f t="shared" si="491"/>
        <v/>
      </c>
      <c r="AZ275" s="151"/>
      <c r="BA275" s="152"/>
      <c r="BB275" s="150"/>
      <c r="BC275" s="150">
        <f t="shared" si="464"/>
        <v>3</v>
      </c>
      <c r="BD275" s="150"/>
      <c r="BE275" s="150">
        <f t="shared" si="465"/>
        <v>0</v>
      </c>
      <c r="BF275" s="150"/>
      <c r="BG275" s="150">
        <f t="shared" si="492"/>
        <v>3</v>
      </c>
      <c r="BH275" s="151"/>
      <c r="BI275" s="152"/>
      <c r="BJ275" s="148"/>
      <c r="BK275" s="150" t="str">
        <f t="shared" si="466"/>
        <v/>
      </c>
      <c r="BL275" s="150"/>
      <c r="BM275" s="150" t="str">
        <f t="shared" si="467"/>
        <v/>
      </c>
      <c r="BN275" s="150"/>
      <c r="BO275" s="150" t="str">
        <f t="shared" si="493"/>
        <v/>
      </c>
      <c r="BP275" s="151"/>
      <c r="BQ275" s="152"/>
      <c r="BR275" s="148"/>
      <c r="BS275" s="150" t="str">
        <f t="shared" si="453"/>
        <v/>
      </c>
      <c r="BT275" s="150"/>
      <c r="BU275" s="150" t="str">
        <f t="shared" si="454"/>
        <v/>
      </c>
      <c r="BV275" s="150"/>
      <c r="BW275" s="150" t="str">
        <f t="shared" si="455"/>
        <v/>
      </c>
      <c r="BX275" s="151"/>
      <c r="BY275" s="152"/>
      <c r="BZ275" s="153"/>
      <c r="CA275" s="150" t="str">
        <f t="shared" si="456"/>
        <v/>
      </c>
      <c r="CB275" s="150"/>
      <c r="CC275" s="150" t="str">
        <f t="shared" si="457"/>
        <v/>
      </c>
      <c r="CD275" s="150"/>
      <c r="CE275" s="150" t="str">
        <f t="shared" si="458"/>
        <v/>
      </c>
      <c r="CF275" s="151"/>
      <c r="CI275" s="150" t="str">
        <f t="shared" si="459"/>
        <v/>
      </c>
      <c r="CJ275" s="150"/>
      <c r="CK275" s="150" t="str">
        <f t="shared" si="460"/>
        <v/>
      </c>
      <c r="CL275" s="150"/>
      <c r="CM275" s="150" t="str">
        <f t="shared" si="461"/>
        <v/>
      </c>
      <c r="CN275" s="151"/>
      <c r="EG275" s="135" t="s">
        <v>47</v>
      </c>
      <c r="EH275" s="154" t="str">
        <f t="shared" si="484"/>
        <v xml:space="preserve">
Exemples : carte de la région affichée dans l'établissement, rappel de l'identité régionale sur la carte de restaurant (texte de présentation, photos, etc.), rappel de la région dans la décoration (photos, objets), présence d'ouvrages sur la région, etc.
R</v>
      </c>
    </row>
    <row r="276" spans="1:212" s="147" customFormat="1" ht="36" customHeight="1" x14ac:dyDescent="0.25">
      <c r="A276" s="144"/>
      <c r="B276" s="113" t="s">
        <v>58</v>
      </c>
      <c r="C276" s="328" t="s">
        <v>483</v>
      </c>
      <c r="D276" s="187" t="s">
        <v>511</v>
      </c>
      <c r="E276" s="113"/>
      <c r="F276" s="137">
        <f>VLOOKUP(H276,Feuil1!A$1:B$5,2,0)</f>
        <v>0.1</v>
      </c>
      <c r="G276" s="144">
        <f t="shared" si="485"/>
        <v>4</v>
      </c>
      <c r="H276" s="292" t="s">
        <v>104</v>
      </c>
      <c r="I276" s="145" t="s">
        <v>519</v>
      </c>
      <c r="J276" s="146">
        <v>84</v>
      </c>
      <c r="K276" s="146">
        <f>IF(J276&lt;&gt;"",MAX(K$1:K275)+1,"")</f>
        <v>225</v>
      </c>
      <c r="L276" s="295" t="s">
        <v>520</v>
      </c>
      <c r="M276" s="344">
        <v>3</v>
      </c>
      <c r="N276" s="297" t="s">
        <v>0</v>
      </c>
      <c r="O276" s="298"/>
      <c r="P276" s="345" t="str">
        <f t="shared" si="483"/>
        <v/>
      </c>
      <c r="Q276" s="295" t="s">
        <v>637</v>
      </c>
      <c r="R276" s="295" t="s">
        <v>69</v>
      </c>
      <c r="S276" s="146"/>
      <c r="U276" s="148">
        <f t="shared" si="486"/>
        <v>3</v>
      </c>
      <c r="V276" s="148">
        <f t="shared" si="487"/>
        <v>1</v>
      </c>
      <c r="W276" s="148">
        <f t="shared" si="488"/>
        <v>3</v>
      </c>
      <c r="X276" s="148"/>
      <c r="Y276" s="148">
        <f t="shared" si="489"/>
        <v>0</v>
      </c>
      <c r="Z276" s="148"/>
      <c r="AA276" s="148">
        <f t="shared" si="490"/>
        <v>3</v>
      </c>
      <c r="AB276" s="148"/>
      <c r="AC276" s="155"/>
      <c r="AD276" s="149"/>
      <c r="AE276" s="150" t="str">
        <f t="shared" si="468"/>
        <v/>
      </c>
      <c r="AF276" s="150"/>
      <c r="AG276" s="150" t="str">
        <f t="shared" si="469"/>
        <v/>
      </c>
      <c r="AH276" s="150"/>
      <c r="AI276" s="150" t="str">
        <f t="shared" si="470"/>
        <v/>
      </c>
      <c r="AJ276" s="151"/>
      <c r="AK276" s="152"/>
      <c r="AL276" s="150"/>
      <c r="AM276" s="150" t="str">
        <f t="shared" si="471"/>
        <v/>
      </c>
      <c r="AN276" s="150"/>
      <c r="AO276" s="150" t="str">
        <f t="shared" si="472"/>
        <v/>
      </c>
      <c r="AP276" s="150"/>
      <c r="AQ276" s="150" t="str">
        <f t="shared" si="473"/>
        <v/>
      </c>
      <c r="AR276" s="151"/>
      <c r="AS276" s="152"/>
      <c r="AT276" s="150"/>
      <c r="AU276" s="150" t="str">
        <f t="shared" si="462"/>
        <v/>
      </c>
      <c r="AV276" s="150"/>
      <c r="AW276" s="150" t="str">
        <f t="shared" si="463"/>
        <v/>
      </c>
      <c r="AX276" s="150"/>
      <c r="AY276" s="150" t="str">
        <f t="shared" si="491"/>
        <v/>
      </c>
      <c r="AZ276" s="151"/>
      <c r="BA276" s="152"/>
      <c r="BB276" s="150"/>
      <c r="BC276" s="150">
        <f t="shared" si="464"/>
        <v>3</v>
      </c>
      <c r="BD276" s="150"/>
      <c r="BE276" s="150">
        <f t="shared" si="465"/>
        <v>0</v>
      </c>
      <c r="BF276" s="150"/>
      <c r="BG276" s="150">
        <f t="shared" si="492"/>
        <v>3</v>
      </c>
      <c r="BH276" s="151"/>
      <c r="BI276" s="152"/>
      <c r="BJ276" s="148"/>
      <c r="BK276" s="150" t="str">
        <f t="shared" si="466"/>
        <v/>
      </c>
      <c r="BL276" s="150"/>
      <c r="BM276" s="150" t="str">
        <f t="shared" si="467"/>
        <v/>
      </c>
      <c r="BN276" s="150"/>
      <c r="BO276" s="150" t="str">
        <f t="shared" si="493"/>
        <v/>
      </c>
      <c r="BP276" s="151"/>
      <c r="BQ276" s="152"/>
      <c r="BR276" s="148"/>
      <c r="BS276" s="150" t="str">
        <f t="shared" si="453"/>
        <v/>
      </c>
      <c r="BT276" s="150"/>
      <c r="BU276" s="150" t="str">
        <f t="shared" si="454"/>
        <v/>
      </c>
      <c r="BV276" s="150"/>
      <c r="BW276" s="150" t="str">
        <f t="shared" si="455"/>
        <v/>
      </c>
      <c r="BX276" s="151"/>
      <c r="BY276" s="152"/>
      <c r="BZ276" s="153"/>
      <c r="CA276" s="150" t="str">
        <f t="shared" si="456"/>
        <v/>
      </c>
      <c r="CB276" s="150"/>
      <c r="CC276" s="150" t="str">
        <f t="shared" si="457"/>
        <v/>
      </c>
      <c r="CD276" s="150"/>
      <c r="CE276" s="150" t="str">
        <f t="shared" si="458"/>
        <v/>
      </c>
      <c r="CF276" s="151"/>
      <c r="CI276" s="150" t="str">
        <f t="shared" si="459"/>
        <v/>
      </c>
      <c r="CJ276" s="150"/>
      <c r="CK276" s="150" t="str">
        <f t="shared" si="460"/>
        <v/>
      </c>
      <c r="CL276" s="150"/>
      <c r="CM276" s="150" t="str">
        <f t="shared" si="461"/>
        <v/>
      </c>
      <c r="CN276" s="151"/>
      <c r="EG276" s="135" t="s">
        <v>47</v>
      </c>
      <c r="EH276" s="154" t="str">
        <f t="shared" si="484"/>
        <v xml:space="preserve">
L'auditeur questionne le serveur sur : un lieu de visite emblématique du territoire ou un point de vente d'un produit local, etc.
NR</v>
      </c>
    </row>
    <row r="277" spans="1:212" s="147" customFormat="1" ht="40.5" customHeight="1" x14ac:dyDescent="0.25">
      <c r="A277" s="144"/>
      <c r="B277" s="113" t="s">
        <v>66</v>
      </c>
      <c r="C277" s="328" t="s">
        <v>483</v>
      </c>
      <c r="D277" s="187" t="s">
        <v>511</v>
      </c>
      <c r="E277" s="113"/>
      <c r="F277" s="137">
        <f>VLOOKUP(H277,Feuil1!A$1:B$5,2,0)</f>
        <v>0.1</v>
      </c>
      <c r="G277" s="144">
        <f t="shared" si="485"/>
        <v>4</v>
      </c>
      <c r="H277" s="292" t="s">
        <v>104</v>
      </c>
      <c r="I277" s="145" t="s">
        <v>521</v>
      </c>
      <c r="J277" s="146">
        <v>88</v>
      </c>
      <c r="K277" s="146">
        <f>IF(J277&lt;&gt;"",MAX(K$1:K276)+1,"")</f>
        <v>226</v>
      </c>
      <c r="L277" s="295" t="s">
        <v>522</v>
      </c>
      <c r="M277" s="344">
        <v>1</v>
      </c>
      <c r="N277" s="297" t="s">
        <v>0</v>
      </c>
      <c r="O277" s="298"/>
      <c r="P277" s="345" t="str">
        <f t="shared" si="483"/>
        <v/>
      </c>
      <c r="Q277" s="295" t="s">
        <v>523</v>
      </c>
      <c r="R277" s="295" t="s">
        <v>69</v>
      </c>
      <c r="S277" s="146"/>
      <c r="U277" s="148">
        <f t="shared" si="486"/>
        <v>1</v>
      </c>
      <c r="V277" s="148">
        <f t="shared" si="487"/>
        <v>1</v>
      </c>
      <c r="W277" s="148">
        <f t="shared" si="488"/>
        <v>1</v>
      </c>
      <c r="X277" s="148"/>
      <c r="Y277" s="148">
        <f t="shared" si="489"/>
        <v>0</v>
      </c>
      <c r="Z277" s="148"/>
      <c r="AA277" s="148">
        <f t="shared" si="490"/>
        <v>1</v>
      </c>
      <c r="AB277" s="148"/>
      <c r="AC277" s="155"/>
      <c r="AD277" s="149"/>
      <c r="AE277" s="150" t="str">
        <f t="shared" si="468"/>
        <v/>
      </c>
      <c r="AF277" s="150"/>
      <c r="AG277" s="150" t="str">
        <f t="shared" si="469"/>
        <v/>
      </c>
      <c r="AH277" s="150"/>
      <c r="AI277" s="150" t="str">
        <f t="shared" si="470"/>
        <v/>
      </c>
      <c r="AJ277" s="151"/>
      <c r="AK277" s="152"/>
      <c r="AL277" s="150"/>
      <c r="AM277" s="150" t="str">
        <f t="shared" si="471"/>
        <v/>
      </c>
      <c r="AN277" s="150"/>
      <c r="AO277" s="150" t="str">
        <f t="shared" si="472"/>
        <v/>
      </c>
      <c r="AP277" s="150"/>
      <c r="AQ277" s="150" t="str">
        <f t="shared" si="473"/>
        <v/>
      </c>
      <c r="AR277" s="151"/>
      <c r="AS277" s="152"/>
      <c r="AT277" s="150"/>
      <c r="AU277" s="150" t="str">
        <f t="shared" si="462"/>
        <v/>
      </c>
      <c r="AV277" s="150"/>
      <c r="AW277" s="150" t="str">
        <f t="shared" si="463"/>
        <v/>
      </c>
      <c r="AX277" s="150"/>
      <c r="AY277" s="150" t="str">
        <f t="shared" si="491"/>
        <v/>
      </c>
      <c r="AZ277" s="151"/>
      <c r="BA277" s="152"/>
      <c r="BB277" s="150"/>
      <c r="BC277" s="150">
        <f t="shared" si="464"/>
        <v>1</v>
      </c>
      <c r="BD277" s="150"/>
      <c r="BE277" s="150">
        <f t="shared" si="465"/>
        <v>0</v>
      </c>
      <c r="BF277" s="150"/>
      <c r="BG277" s="150">
        <f t="shared" si="492"/>
        <v>1</v>
      </c>
      <c r="BH277" s="151"/>
      <c r="BI277" s="152"/>
      <c r="BJ277" s="148"/>
      <c r="BK277" s="150" t="str">
        <f t="shared" si="466"/>
        <v/>
      </c>
      <c r="BL277" s="150"/>
      <c r="BM277" s="150" t="str">
        <f t="shared" si="467"/>
        <v/>
      </c>
      <c r="BN277" s="150"/>
      <c r="BO277" s="150" t="str">
        <f t="shared" si="493"/>
        <v/>
      </c>
      <c r="BP277" s="151"/>
      <c r="BQ277" s="152"/>
      <c r="BR277" s="148"/>
      <c r="BS277" s="150" t="str">
        <f t="shared" si="453"/>
        <v/>
      </c>
      <c r="BT277" s="150"/>
      <c r="BU277" s="150" t="str">
        <f t="shared" si="454"/>
        <v/>
      </c>
      <c r="BV277" s="150"/>
      <c r="BW277" s="150" t="str">
        <f t="shared" si="455"/>
        <v/>
      </c>
      <c r="BX277" s="151"/>
      <c r="BY277" s="152"/>
      <c r="BZ277" s="153"/>
      <c r="CA277" s="150" t="str">
        <f t="shared" si="456"/>
        <v/>
      </c>
      <c r="CB277" s="150"/>
      <c r="CC277" s="150" t="str">
        <f t="shared" si="457"/>
        <v/>
      </c>
      <c r="CD277" s="150"/>
      <c r="CE277" s="150" t="str">
        <f t="shared" si="458"/>
        <v/>
      </c>
      <c r="CF277" s="151"/>
      <c r="CI277" s="150" t="str">
        <f t="shared" si="459"/>
        <v/>
      </c>
      <c r="CJ277" s="150"/>
      <c r="CK277" s="150" t="str">
        <f t="shared" si="460"/>
        <v/>
      </c>
      <c r="CL277" s="150"/>
      <c r="CM277" s="150" t="str">
        <f t="shared" si="461"/>
        <v/>
      </c>
      <c r="CN277" s="151"/>
      <c r="EG277" s="135" t="s">
        <v>47</v>
      </c>
      <c r="EH277" s="154" t="str">
        <f t="shared" si="484"/>
        <v xml:space="preserve">
Présence d'un document sur l'établissement.
R</v>
      </c>
    </row>
    <row r="278" spans="1:212" s="147" customFormat="1" ht="42.75" customHeight="1" x14ac:dyDescent="0.25">
      <c r="A278" s="144"/>
      <c r="B278" s="113" t="s">
        <v>66</v>
      </c>
      <c r="C278" s="328" t="s">
        <v>483</v>
      </c>
      <c r="D278" s="187" t="s">
        <v>511</v>
      </c>
      <c r="E278" s="113"/>
      <c r="F278" s="137">
        <f>VLOOKUP(H278,Feuil1!A$1:B$5,2,0)</f>
        <v>0.1</v>
      </c>
      <c r="G278" s="144">
        <f t="shared" si="485"/>
        <v>4</v>
      </c>
      <c r="H278" s="292" t="s">
        <v>104</v>
      </c>
      <c r="I278" s="145" t="s">
        <v>521</v>
      </c>
      <c r="J278" s="146">
        <v>88</v>
      </c>
      <c r="K278" s="146">
        <f>IF(J278&lt;&gt;"",MAX(K$1:K277)+1,"")</f>
        <v>227</v>
      </c>
      <c r="L278" s="295" t="s">
        <v>524</v>
      </c>
      <c r="M278" s="344">
        <v>1</v>
      </c>
      <c r="N278" s="297" t="s">
        <v>0</v>
      </c>
      <c r="O278" s="366"/>
      <c r="P278" s="345" t="str">
        <f t="shared" si="483"/>
        <v/>
      </c>
      <c r="Q278" s="295" t="s">
        <v>525</v>
      </c>
      <c r="R278" s="295" t="s">
        <v>262</v>
      </c>
      <c r="S278" s="146"/>
      <c r="U278" s="148">
        <f t="shared" si="486"/>
        <v>1</v>
      </c>
      <c r="V278" s="148">
        <f t="shared" si="487"/>
        <v>1</v>
      </c>
      <c r="W278" s="148">
        <f t="shared" si="488"/>
        <v>1</v>
      </c>
      <c r="X278" s="148"/>
      <c r="Y278" s="148">
        <f t="shared" si="489"/>
        <v>0</v>
      </c>
      <c r="Z278" s="148"/>
      <c r="AA278" s="148">
        <f t="shared" si="490"/>
        <v>1</v>
      </c>
      <c r="AB278" s="148"/>
      <c r="AC278" s="155"/>
      <c r="AD278" s="149"/>
      <c r="AE278" s="150" t="str">
        <f t="shared" si="468"/>
        <v/>
      </c>
      <c r="AF278" s="150"/>
      <c r="AG278" s="150" t="str">
        <f t="shared" si="469"/>
        <v/>
      </c>
      <c r="AH278" s="150"/>
      <c r="AI278" s="150" t="str">
        <f t="shared" si="470"/>
        <v/>
      </c>
      <c r="AJ278" s="151"/>
      <c r="AK278" s="152"/>
      <c r="AL278" s="150"/>
      <c r="AM278" s="150" t="str">
        <f t="shared" si="471"/>
        <v/>
      </c>
      <c r="AN278" s="150"/>
      <c r="AO278" s="150" t="str">
        <f t="shared" si="472"/>
        <v/>
      </c>
      <c r="AP278" s="150"/>
      <c r="AQ278" s="150" t="str">
        <f t="shared" si="473"/>
        <v/>
      </c>
      <c r="AR278" s="151"/>
      <c r="AS278" s="152"/>
      <c r="AT278" s="150"/>
      <c r="AU278" s="150" t="str">
        <f t="shared" si="462"/>
        <v/>
      </c>
      <c r="AV278" s="150"/>
      <c r="AW278" s="150" t="str">
        <f t="shared" si="463"/>
        <v/>
      </c>
      <c r="AX278" s="150"/>
      <c r="AY278" s="150" t="str">
        <f t="shared" si="491"/>
        <v/>
      </c>
      <c r="AZ278" s="151"/>
      <c r="BA278" s="152"/>
      <c r="BB278" s="150"/>
      <c r="BC278" s="150">
        <f t="shared" si="464"/>
        <v>1</v>
      </c>
      <c r="BD278" s="150"/>
      <c r="BE278" s="150">
        <f t="shared" si="465"/>
        <v>0</v>
      </c>
      <c r="BF278" s="150"/>
      <c r="BG278" s="150">
        <f t="shared" si="492"/>
        <v>1</v>
      </c>
      <c r="BH278" s="151"/>
      <c r="BI278" s="152"/>
      <c r="BJ278" s="148"/>
      <c r="BK278" s="150" t="str">
        <f t="shared" si="466"/>
        <v/>
      </c>
      <c r="BL278" s="150"/>
      <c r="BM278" s="150" t="str">
        <f t="shared" si="467"/>
        <v/>
      </c>
      <c r="BN278" s="150"/>
      <c r="BO278" s="150" t="str">
        <f t="shared" si="493"/>
        <v/>
      </c>
      <c r="BP278" s="151"/>
      <c r="BQ278" s="152"/>
      <c r="BR278" s="148"/>
      <c r="BS278" s="150" t="str">
        <f t="shared" si="453"/>
        <v/>
      </c>
      <c r="BT278" s="150"/>
      <c r="BU278" s="150" t="str">
        <f t="shared" si="454"/>
        <v/>
      </c>
      <c r="BV278" s="150"/>
      <c r="BW278" s="150" t="str">
        <f t="shared" si="455"/>
        <v/>
      </c>
      <c r="BX278" s="151"/>
      <c r="BY278" s="152"/>
      <c r="BZ278" s="153"/>
      <c r="CA278" s="150" t="str">
        <f t="shared" si="456"/>
        <v/>
      </c>
      <c r="CB278" s="150"/>
      <c r="CC278" s="150" t="str">
        <f t="shared" si="457"/>
        <v/>
      </c>
      <c r="CD278" s="150"/>
      <c r="CE278" s="150" t="str">
        <f t="shared" si="458"/>
        <v/>
      </c>
      <c r="CF278" s="151"/>
      <c r="CI278" s="150" t="str">
        <f t="shared" si="459"/>
        <v/>
      </c>
      <c r="CJ278" s="150"/>
      <c r="CK278" s="150" t="str">
        <f t="shared" si="460"/>
        <v/>
      </c>
      <c r="CL278" s="150"/>
      <c r="CM278" s="150" t="str">
        <f t="shared" si="461"/>
        <v/>
      </c>
      <c r="CN278" s="151"/>
      <c r="EG278" s="135" t="s">
        <v>47</v>
      </c>
      <c r="EH278" s="154" t="str">
        <f t="shared" si="484"/>
        <v xml:space="preserve">
Présence d'un document sur l'établissement rassemblant les coordonnées des partenaires.
R</v>
      </c>
    </row>
    <row r="279" spans="1:212" s="147" customFormat="1" ht="25.5" customHeight="1" x14ac:dyDescent="0.25">
      <c r="A279" s="144"/>
      <c r="B279" s="113" t="s">
        <v>66</v>
      </c>
      <c r="C279" s="328" t="s">
        <v>483</v>
      </c>
      <c r="D279" s="187" t="s">
        <v>511</v>
      </c>
      <c r="E279" s="113"/>
      <c r="F279" s="137">
        <f>VLOOKUP(H279,Feuil1!A$1:B$5,2,0)</f>
        <v>0.1</v>
      </c>
      <c r="G279" s="144">
        <f t="shared" ref="G279" si="494">IF(H279="Information et Communication",1,IF(H279="Savoir-faire Savoir-être",2,IF(H279="Confort et hygiène",3,IF(H279="Qualité de la prestation",5,IF(H279="Développement Durable",4)))))</f>
        <v>4</v>
      </c>
      <c r="H279" s="292" t="s">
        <v>104</v>
      </c>
      <c r="I279" s="145" t="s">
        <v>517</v>
      </c>
      <c r="J279" s="146">
        <v>85</v>
      </c>
      <c r="K279" s="146">
        <f>IF(J279&lt;&gt;"",MAX(K$1:K278)+1,"")</f>
        <v>228</v>
      </c>
      <c r="L279" s="295" t="s">
        <v>539</v>
      </c>
      <c r="M279" s="344">
        <v>1</v>
      </c>
      <c r="N279" s="297" t="s">
        <v>0</v>
      </c>
      <c r="O279" s="366"/>
      <c r="P279" s="345" t="str">
        <f t="shared" ref="P279" si="495">IF(ISERROR(SEARCH("Pas de NM possible",Q279)),"","oui")</f>
        <v/>
      </c>
      <c r="Q279" s="295" t="s">
        <v>538</v>
      </c>
      <c r="R279" s="295" t="s">
        <v>262</v>
      </c>
      <c r="S279" s="146"/>
      <c r="U279" s="148">
        <f t="shared" ref="U279" si="496">M279</f>
        <v>1</v>
      </c>
      <c r="V279" s="148">
        <f t="shared" ref="V279" si="497">IF(N279="OUI",1,IF(N279="NON",0,IF(N279="Non Mesuré","",0)))</f>
        <v>1</v>
      </c>
      <c r="W279" s="148">
        <f t="shared" ref="W279" si="498">IF(N279&lt;&gt;"Non Mesuré",U279*V279,"")</f>
        <v>1</v>
      </c>
      <c r="X279" s="148"/>
      <c r="Y279" s="148">
        <f t="shared" ref="Y279" si="499">IF(N279="Non Mesuré",U279,0)</f>
        <v>0</v>
      </c>
      <c r="Z279" s="148"/>
      <c r="AA279" s="148">
        <f t="shared" ref="AA279" si="500">U279-Y279</f>
        <v>1</v>
      </c>
      <c r="AB279" s="148"/>
      <c r="AC279" s="155"/>
      <c r="AD279" s="149"/>
      <c r="AE279" s="150" t="str">
        <f t="shared" si="468"/>
        <v/>
      </c>
      <c r="AF279" s="150"/>
      <c r="AG279" s="150" t="str">
        <f t="shared" si="469"/>
        <v/>
      </c>
      <c r="AH279" s="150"/>
      <c r="AI279" s="150" t="str">
        <f t="shared" si="470"/>
        <v/>
      </c>
      <c r="AJ279" s="151"/>
      <c r="AK279" s="152"/>
      <c r="AL279" s="150"/>
      <c r="AM279" s="150" t="str">
        <f t="shared" si="471"/>
        <v/>
      </c>
      <c r="AN279" s="150"/>
      <c r="AO279" s="150" t="str">
        <f t="shared" si="472"/>
        <v/>
      </c>
      <c r="AP279" s="150"/>
      <c r="AQ279" s="150" t="str">
        <f t="shared" si="473"/>
        <v/>
      </c>
      <c r="AR279" s="151"/>
      <c r="AS279" s="152"/>
      <c r="AT279" s="150"/>
      <c r="AU279" s="150" t="str">
        <f t="shared" si="462"/>
        <v/>
      </c>
      <c r="AV279" s="150"/>
      <c r="AW279" s="150" t="str">
        <f t="shared" si="463"/>
        <v/>
      </c>
      <c r="AX279" s="150"/>
      <c r="AY279" s="150" t="str">
        <f t="shared" ref="AY279" si="501">IF(G279=3,AA279,"")</f>
        <v/>
      </c>
      <c r="AZ279" s="151"/>
      <c r="BA279" s="152"/>
      <c r="BB279" s="150"/>
      <c r="BC279" s="150">
        <f t="shared" si="464"/>
        <v>1</v>
      </c>
      <c r="BD279" s="150"/>
      <c r="BE279" s="150">
        <f t="shared" si="465"/>
        <v>0</v>
      </c>
      <c r="BF279" s="150"/>
      <c r="BG279" s="150">
        <f t="shared" ref="BG279" si="502">IF(G279=4,AA279,"")</f>
        <v>1</v>
      </c>
      <c r="BH279" s="151"/>
      <c r="BI279" s="152"/>
      <c r="BJ279" s="148"/>
      <c r="BK279" s="150" t="str">
        <f t="shared" si="466"/>
        <v/>
      </c>
      <c r="BL279" s="150"/>
      <c r="BM279" s="150" t="str">
        <f t="shared" si="467"/>
        <v/>
      </c>
      <c r="BN279" s="150"/>
      <c r="BO279" s="150" t="str">
        <f t="shared" ref="BO279" si="503">IF(G279=5,AA279,"")</f>
        <v/>
      </c>
      <c r="BP279" s="151"/>
      <c r="BQ279" s="152"/>
      <c r="BR279" s="148"/>
      <c r="BS279" s="150" t="str">
        <f t="shared" ref="BS279" si="504">IF(A279=31,W279,"")</f>
        <v/>
      </c>
      <c r="BT279" s="150"/>
      <c r="BU279" s="150" t="str">
        <f t="shared" ref="BU279" si="505">IF(A279=31,Y279,"")</f>
        <v/>
      </c>
      <c r="BV279" s="150"/>
      <c r="BW279" s="150" t="str">
        <f t="shared" ref="BW279" si="506">IF(A279=31,AA279,"")</f>
        <v/>
      </c>
      <c r="BX279" s="151"/>
      <c r="BY279" s="152"/>
      <c r="BZ279" s="153"/>
      <c r="CA279" s="150" t="str">
        <f t="shared" ref="CA279" si="507">IF(A279=32,W279,"")</f>
        <v/>
      </c>
      <c r="CB279" s="150"/>
      <c r="CC279" s="150" t="str">
        <f t="shared" ref="CC279" si="508">IF(A279=32,Y279,"")</f>
        <v/>
      </c>
      <c r="CD279" s="150"/>
      <c r="CE279" s="150" t="str">
        <f t="shared" ref="CE279" si="509">IF(A279=32,AA279,"")</f>
        <v/>
      </c>
      <c r="CF279" s="151"/>
      <c r="CI279" s="150" t="str">
        <f t="shared" ref="CI279" si="510">IF(A279=33,W279,"")</f>
        <v/>
      </c>
      <c r="CJ279" s="150"/>
      <c r="CK279" s="150" t="str">
        <f t="shared" ref="CK279" si="511">IF(A279=33,Y279,"")</f>
        <v/>
      </c>
      <c r="CL279" s="150"/>
      <c r="CM279" s="150" t="str">
        <f t="shared" ref="CM279" si="512">IF(A279=33,AA279,"")</f>
        <v/>
      </c>
      <c r="CN279" s="151"/>
      <c r="EG279" s="135" t="s">
        <v>47</v>
      </c>
      <c r="EH279" s="154" t="str">
        <f t="shared" ref="EH279" si="513">CONCATENATE(P279,EG279,Q279,EG279,B279)</f>
        <v xml:space="preserve">
Dans le cadre de démarches territoriales uniquement
R</v>
      </c>
    </row>
    <row r="280" spans="1:212" s="147" customFormat="1" ht="27.75" customHeight="1" x14ac:dyDescent="0.25">
      <c r="A280" s="144"/>
      <c r="B280" s="113" t="s">
        <v>66</v>
      </c>
      <c r="C280" s="328" t="s">
        <v>483</v>
      </c>
      <c r="D280" s="187" t="s">
        <v>511</v>
      </c>
      <c r="E280" s="113"/>
      <c r="F280" s="137">
        <f>VLOOKUP(H280,Feuil1!A$1:B$5,2,0)</f>
        <v>0.1</v>
      </c>
      <c r="G280" s="144">
        <f t="shared" si="485"/>
        <v>1</v>
      </c>
      <c r="H280" s="291" t="s">
        <v>59</v>
      </c>
      <c r="I280" s="145" t="s">
        <v>526</v>
      </c>
      <c r="J280" s="146">
        <v>69</v>
      </c>
      <c r="K280" s="146">
        <f>IF(J280&lt;&gt;"",MAX(K$1:K279)+1,"")</f>
        <v>229</v>
      </c>
      <c r="L280" s="295" t="s">
        <v>527</v>
      </c>
      <c r="M280" s="344">
        <v>3</v>
      </c>
      <c r="N280" s="297" t="s">
        <v>0</v>
      </c>
      <c r="O280" s="298"/>
      <c r="P280" s="345" t="str">
        <f t="shared" si="483"/>
        <v/>
      </c>
      <c r="Q280" s="295"/>
      <c r="R280" s="295" t="s">
        <v>69</v>
      </c>
      <c r="S280" s="146"/>
      <c r="U280" s="148">
        <f t="shared" si="486"/>
        <v>3</v>
      </c>
      <c r="V280" s="148">
        <f t="shared" si="487"/>
        <v>1</v>
      </c>
      <c r="W280" s="148">
        <f t="shared" si="488"/>
        <v>3</v>
      </c>
      <c r="X280" s="148"/>
      <c r="Y280" s="148">
        <f t="shared" si="489"/>
        <v>0</v>
      </c>
      <c r="Z280" s="148"/>
      <c r="AA280" s="148">
        <f t="shared" si="490"/>
        <v>3</v>
      </c>
      <c r="AB280" s="148"/>
      <c r="AC280" s="155"/>
      <c r="AD280" s="149"/>
      <c r="AE280" s="150">
        <f t="shared" si="468"/>
        <v>3</v>
      </c>
      <c r="AF280" s="150"/>
      <c r="AG280" s="150">
        <f t="shared" si="469"/>
        <v>0</v>
      </c>
      <c r="AH280" s="150"/>
      <c r="AI280" s="150">
        <f t="shared" si="470"/>
        <v>3</v>
      </c>
      <c r="AJ280" s="151"/>
      <c r="AK280" s="152"/>
      <c r="AL280" s="150"/>
      <c r="AM280" s="150" t="str">
        <f t="shared" si="471"/>
        <v/>
      </c>
      <c r="AN280" s="150"/>
      <c r="AO280" s="150" t="str">
        <f t="shared" si="472"/>
        <v/>
      </c>
      <c r="AP280" s="150"/>
      <c r="AQ280" s="150" t="str">
        <f t="shared" si="473"/>
        <v/>
      </c>
      <c r="AR280" s="151"/>
      <c r="AS280" s="152"/>
      <c r="AT280" s="150"/>
      <c r="AU280" s="150" t="str">
        <f t="shared" si="462"/>
        <v/>
      </c>
      <c r="AV280" s="150"/>
      <c r="AW280" s="150" t="str">
        <f t="shared" si="463"/>
        <v/>
      </c>
      <c r="AX280" s="150"/>
      <c r="AY280" s="150" t="str">
        <f t="shared" si="491"/>
        <v/>
      </c>
      <c r="AZ280" s="151"/>
      <c r="BA280" s="152"/>
      <c r="BB280" s="150"/>
      <c r="BC280" s="150" t="str">
        <f t="shared" si="464"/>
        <v/>
      </c>
      <c r="BD280" s="150"/>
      <c r="BE280" s="150" t="str">
        <f t="shared" si="465"/>
        <v/>
      </c>
      <c r="BF280" s="150"/>
      <c r="BG280" s="150" t="str">
        <f t="shared" si="492"/>
        <v/>
      </c>
      <c r="BH280" s="151"/>
      <c r="BI280" s="152"/>
      <c r="BJ280" s="148"/>
      <c r="BK280" s="150" t="str">
        <f t="shared" si="466"/>
        <v/>
      </c>
      <c r="BL280" s="150"/>
      <c r="BM280" s="150" t="str">
        <f t="shared" si="467"/>
        <v/>
      </c>
      <c r="BN280" s="150"/>
      <c r="BO280" s="150" t="str">
        <f t="shared" si="493"/>
        <v/>
      </c>
      <c r="BP280" s="151"/>
      <c r="BQ280" s="152"/>
      <c r="BR280" s="148"/>
      <c r="BS280" s="150" t="str">
        <f t="shared" si="453"/>
        <v/>
      </c>
      <c r="BT280" s="150"/>
      <c r="BU280" s="150" t="str">
        <f t="shared" si="454"/>
        <v/>
      </c>
      <c r="BV280" s="150"/>
      <c r="BW280" s="150" t="str">
        <f t="shared" si="455"/>
        <v/>
      </c>
      <c r="BX280" s="151"/>
      <c r="BY280" s="152"/>
      <c r="BZ280" s="153"/>
      <c r="CA280" s="150" t="str">
        <f t="shared" si="456"/>
        <v/>
      </c>
      <c r="CB280" s="150"/>
      <c r="CC280" s="150" t="str">
        <f t="shared" si="457"/>
        <v/>
      </c>
      <c r="CD280" s="150"/>
      <c r="CE280" s="150" t="str">
        <f t="shared" si="458"/>
        <v/>
      </c>
      <c r="CF280" s="151"/>
      <c r="CI280" s="150" t="str">
        <f t="shared" si="459"/>
        <v/>
      </c>
      <c r="CJ280" s="150"/>
      <c r="CK280" s="150" t="str">
        <f t="shared" si="460"/>
        <v/>
      </c>
      <c r="CL280" s="150"/>
      <c r="CM280" s="150" t="str">
        <f t="shared" si="461"/>
        <v/>
      </c>
      <c r="CN280" s="151"/>
      <c r="EG280" s="135" t="s">
        <v>47</v>
      </c>
      <c r="EH280" s="154" t="str">
        <f t="shared" si="484"/>
        <v xml:space="preserve">
R</v>
      </c>
    </row>
    <row r="281" spans="1:212" s="190" customFormat="1" ht="33" customHeight="1" x14ac:dyDescent="0.25">
      <c r="B281" s="113" t="s">
        <v>66</v>
      </c>
      <c r="C281" s="328" t="s">
        <v>483</v>
      </c>
      <c r="D281" s="321" t="s">
        <v>511</v>
      </c>
      <c r="E281" s="113"/>
      <c r="F281" s="113">
        <v>0.1</v>
      </c>
      <c r="G281" s="113">
        <f t="shared" si="485"/>
        <v>1</v>
      </c>
      <c r="H281" s="291" t="s">
        <v>59</v>
      </c>
      <c r="I281" s="145" t="s">
        <v>526</v>
      </c>
      <c r="J281" s="146">
        <v>69</v>
      </c>
      <c r="K281" s="146">
        <f>IF(J281&lt;&gt;"",MAX(K$1:K280)+1,"")</f>
        <v>230</v>
      </c>
      <c r="L281" s="346" t="s">
        <v>601</v>
      </c>
      <c r="M281" s="353">
        <v>3</v>
      </c>
      <c r="N281" s="348" t="s">
        <v>0</v>
      </c>
      <c r="O281" s="349"/>
      <c r="P281" s="354" t="str">
        <f t="shared" si="483"/>
        <v/>
      </c>
      <c r="Q281" s="346" t="s">
        <v>628</v>
      </c>
      <c r="R281" s="346" t="s">
        <v>69</v>
      </c>
      <c r="S281" s="291"/>
      <c r="U281" s="148">
        <f t="shared" ref="U281" si="514">M281</f>
        <v>3</v>
      </c>
      <c r="V281" s="148">
        <f t="shared" ref="V281" si="515">IF(N281="OUI",1,IF(N281="NON",0,IF(N281="Non Mesuré","",0)))</f>
        <v>1</v>
      </c>
      <c r="W281" s="148">
        <f t="shared" ref="W281" si="516">IF(N281&lt;&gt;"Non Mesuré",U281*V281,"")</f>
        <v>3</v>
      </c>
      <c r="X281" s="148"/>
      <c r="Y281" s="148">
        <f t="shared" ref="Y281" si="517">IF(N281="Non Mesuré",U281,0)</f>
        <v>0</v>
      </c>
      <c r="Z281" s="148"/>
      <c r="AA281" s="148">
        <f t="shared" ref="AA281" si="518">U281-Y281</f>
        <v>3</v>
      </c>
      <c r="AB281" s="148"/>
      <c r="AC281" s="155"/>
      <c r="AD281" s="149"/>
      <c r="AE281" s="150">
        <f t="shared" si="468"/>
        <v>3</v>
      </c>
      <c r="AF281" s="150"/>
      <c r="AG281" s="150">
        <f t="shared" si="469"/>
        <v>0</v>
      </c>
      <c r="AH281" s="150"/>
      <c r="AI281" s="150">
        <f t="shared" si="470"/>
        <v>3</v>
      </c>
      <c r="AJ281" s="151"/>
      <c r="AK281" s="152"/>
      <c r="AL281" s="150"/>
      <c r="AM281" s="150" t="str">
        <f t="shared" si="471"/>
        <v/>
      </c>
      <c r="AN281" s="150"/>
      <c r="AO281" s="150" t="str">
        <f t="shared" si="472"/>
        <v/>
      </c>
      <c r="AP281" s="150"/>
      <c r="AQ281" s="150" t="str">
        <f t="shared" si="473"/>
        <v/>
      </c>
      <c r="AR281" s="151"/>
      <c r="AS281" s="152"/>
      <c r="AT281" s="150"/>
      <c r="AU281" s="150" t="str">
        <f t="shared" si="462"/>
        <v/>
      </c>
      <c r="AV281" s="150"/>
      <c r="AW281" s="150" t="str">
        <f t="shared" si="463"/>
        <v/>
      </c>
      <c r="AX281" s="150"/>
      <c r="AY281" s="150" t="str">
        <f t="shared" ref="AY281" si="519">IF(G281=3,AA281,"")</f>
        <v/>
      </c>
      <c r="AZ281" s="151"/>
      <c r="BA281" s="152"/>
      <c r="BB281" s="150"/>
      <c r="BC281" s="150" t="str">
        <f t="shared" si="464"/>
        <v/>
      </c>
      <c r="BD281" s="150"/>
      <c r="BE281" s="150" t="str">
        <f t="shared" si="465"/>
        <v/>
      </c>
      <c r="BF281" s="150"/>
      <c r="BG281" s="150" t="str">
        <f t="shared" ref="BG281" si="520">IF(G281=4,AA281,"")</f>
        <v/>
      </c>
      <c r="BH281" s="151"/>
      <c r="BI281" s="152"/>
      <c r="BJ281" s="148"/>
      <c r="BK281" s="150" t="str">
        <f t="shared" si="466"/>
        <v/>
      </c>
      <c r="BL281" s="150"/>
      <c r="BM281" s="150" t="str">
        <f t="shared" si="467"/>
        <v/>
      </c>
      <c r="BN281" s="150"/>
      <c r="BO281" s="150" t="str">
        <f t="shared" ref="BO281" si="521">IF(G281=5,AA281,"")</f>
        <v/>
      </c>
      <c r="BP281" s="151"/>
      <c r="BQ281" s="152"/>
      <c r="BR281" s="148"/>
      <c r="BS281" s="150" t="str">
        <f t="shared" ref="BS281" si="522">IF(A281=31,W281,"")</f>
        <v/>
      </c>
      <c r="BT281" s="150"/>
      <c r="BU281" s="150" t="str">
        <f t="shared" ref="BU281" si="523">IF(A281=31,Y281,"")</f>
        <v/>
      </c>
      <c r="BV281" s="150"/>
      <c r="BW281" s="150" t="str">
        <f t="shared" ref="BW281" si="524">IF(A281=31,AA281,"")</f>
        <v/>
      </c>
      <c r="BX281" s="151"/>
      <c r="BY281" s="152"/>
      <c r="BZ281" s="153"/>
      <c r="CA281" s="150" t="str">
        <f t="shared" ref="CA281" si="525">IF(A281=32,W281,"")</f>
        <v/>
      </c>
      <c r="CB281" s="150"/>
      <c r="CC281" s="150" t="str">
        <f t="shared" ref="CC281" si="526">IF(A281=32,Y281,"")</f>
        <v/>
      </c>
      <c r="CD281" s="150"/>
      <c r="CE281" s="150" t="str">
        <f t="shared" ref="CE281" si="527">IF(A281=32,AA281,"")</f>
        <v/>
      </c>
      <c r="CF281" s="151"/>
      <c r="CG281" s="147"/>
      <c r="CH281" s="147"/>
      <c r="CI281" s="150" t="str">
        <f t="shared" ref="CI281" si="528">IF(A281=33,W281,"")</f>
        <v/>
      </c>
      <c r="CJ281" s="150"/>
      <c r="CK281" s="150" t="str">
        <f t="shared" ref="CK281" si="529">IF(A281=33,Y281,"")</f>
        <v/>
      </c>
      <c r="CL281" s="150"/>
      <c r="CM281" s="150" t="str">
        <f t="shared" ref="CM281" si="530">IF(A281=33,AA281,"")</f>
        <v/>
      </c>
      <c r="CN281" s="151"/>
      <c r="CO281" s="147"/>
      <c r="CP281" s="147"/>
      <c r="CQ281" s="147"/>
      <c r="CR281" s="147"/>
      <c r="CS281" s="147"/>
      <c r="CT281" s="147"/>
      <c r="CU281" s="147"/>
      <c r="CV281" s="147"/>
      <c r="CW281" s="147"/>
      <c r="CX281" s="147"/>
      <c r="CY281" s="147"/>
      <c r="CZ281" s="147"/>
      <c r="DA281" s="147"/>
      <c r="DB281" s="147"/>
      <c r="DC281" s="147"/>
      <c r="DD281" s="147"/>
      <c r="DE281" s="147"/>
      <c r="DF281" s="147"/>
      <c r="DG281" s="147"/>
      <c r="DH281" s="147"/>
      <c r="DI281" s="147"/>
      <c r="DJ281" s="147"/>
      <c r="DK281" s="147"/>
      <c r="DL281" s="147"/>
      <c r="DM281" s="147"/>
      <c r="DN281" s="147"/>
      <c r="DO281" s="147"/>
      <c r="DP281" s="147"/>
      <c r="DQ281" s="147"/>
      <c r="DR281" s="147"/>
      <c r="DS281" s="147"/>
      <c r="DT281" s="147"/>
      <c r="DU281" s="147"/>
      <c r="DV281" s="147"/>
      <c r="DW281" s="147"/>
      <c r="DX281" s="147"/>
      <c r="DY281" s="147"/>
      <c r="DZ281" s="147"/>
      <c r="EA281" s="147"/>
      <c r="EB281" s="147"/>
      <c r="EC281" s="147"/>
      <c r="ED281" s="147"/>
      <c r="EE281" s="147"/>
      <c r="EF281" s="147"/>
      <c r="EG281" s="135" t="s">
        <v>47</v>
      </c>
      <c r="EH281" s="154" t="str">
        <f t="shared" ref="EH281" si="531">CONCATENATE(P281,EG281,Q281,EG281,B281)</f>
        <v xml:space="preserve">
Bonus - Noter NM si non vérifié
R</v>
      </c>
      <c r="EI281" s="147"/>
      <c r="EJ281" s="147"/>
      <c r="EK281" s="147"/>
      <c r="EL281" s="147"/>
      <c r="EM281" s="147"/>
      <c r="EN281" s="147"/>
      <c r="EO281" s="147"/>
      <c r="EP281" s="147"/>
      <c r="EQ281" s="147"/>
      <c r="ER281" s="147"/>
      <c r="ES281" s="147"/>
      <c r="ET281" s="147"/>
      <c r="EU281" s="147"/>
      <c r="EV281" s="147"/>
      <c r="EW281" s="147"/>
      <c r="EX281" s="147"/>
      <c r="EY281" s="147"/>
      <c r="EZ281" s="147"/>
      <c r="FA281" s="147"/>
      <c r="FB281" s="147"/>
      <c r="FC281" s="147"/>
      <c r="FD281" s="147"/>
      <c r="FE281" s="147"/>
      <c r="FF281" s="147"/>
      <c r="FG281" s="147"/>
      <c r="FH281" s="147"/>
      <c r="FI281" s="147"/>
      <c r="FJ281" s="147"/>
      <c r="FK281" s="147"/>
      <c r="FL281" s="147"/>
      <c r="FM281" s="147"/>
      <c r="FN281" s="147"/>
      <c r="FO281" s="147"/>
      <c r="FP281" s="147"/>
      <c r="FQ281" s="147"/>
      <c r="FR281" s="147"/>
      <c r="FS281" s="147"/>
      <c r="FT281" s="147"/>
      <c r="FU281" s="147"/>
      <c r="FV281" s="147"/>
      <c r="FW281" s="147"/>
      <c r="FX281" s="147"/>
      <c r="FY281" s="147"/>
      <c r="FZ281" s="147"/>
      <c r="GA281" s="147"/>
      <c r="GB281" s="147"/>
      <c r="GC281" s="147"/>
      <c r="GD281" s="147"/>
      <c r="GE281" s="147"/>
      <c r="GF281" s="147"/>
      <c r="GG281" s="147"/>
      <c r="GH281" s="147"/>
      <c r="GI281" s="147"/>
      <c r="GJ281" s="147"/>
      <c r="GK281" s="147"/>
      <c r="GL281" s="147"/>
      <c r="GM281" s="147"/>
      <c r="GN281" s="147"/>
      <c r="GO281" s="147"/>
      <c r="GP281" s="147"/>
      <c r="GQ281" s="147"/>
      <c r="GR281" s="147"/>
      <c r="GS281" s="147"/>
      <c r="GT281" s="147"/>
      <c r="GU281" s="147"/>
      <c r="GV281" s="147"/>
      <c r="GW281" s="147"/>
      <c r="GX281" s="147"/>
      <c r="GY281" s="147"/>
      <c r="GZ281" s="147"/>
      <c r="HA281" s="147"/>
      <c r="HB281" s="147"/>
      <c r="HC281" s="147"/>
      <c r="HD281" s="147"/>
    </row>
    <row r="282" spans="1:212" s="190" customFormat="1" ht="33" customHeight="1" x14ac:dyDescent="0.25">
      <c r="B282" s="113"/>
      <c r="C282" s="330"/>
      <c r="D282" s="321"/>
      <c r="E282" s="113"/>
      <c r="F282" s="113"/>
      <c r="G282" s="113"/>
      <c r="H282" s="291"/>
      <c r="I282" s="145"/>
      <c r="J282" s="146"/>
      <c r="K282" s="146"/>
      <c r="L282" s="309"/>
      <c r="M282" s="308"/>
      <c r="N282" s="383"/>
      <c r="O282" s="386"/>
      <c r="P282" s="387"/>
      <c r="Q282" s="309"/>
      <c r="R282" s="388"/>
      <c r="S282" s="291"/>
      <c r="U282" s="148"/>
      <c r="V282" s="148"/>
      <c r="W282" s="148"/>
      <c r="X282" s="148"/>
      <c r="Y282" s="148"/>
      <c r="Z282" s="148"/>
      <c r="AA282" s="148"/>
      <c r="AB282" s="148"/>
      <c r="AC282" s="155"/>
      <c r="AD282" s="149"/>
      <c r="AE282" s="150" t="str">
        <f t="shared" si="468"/>
        <v/>
      </c>
      <c r="AF282" s="150"/>
      <c r="AG282" s="150" t="str">
        <f t="shared" si="469"/>
        <v/>
      </c>
      <c r="AH282" s="150"/>
      <c r="AI282" s="150" t="str">
        <f t="shared" si="470"/>
        <v/>
      </c>
      <c r="AJ282" s="151"/>
      <c r="AK282" s="152"/>
      <c r="AL282" s="150"/>
      <c r="AM282" s="150" t="str">
        <f t="shared" si="471"/>
        <v/>
      </c>
      <c r="AN282" s="150"/>
      <c r="AO282" s="150" t="str">
        <f t="shared" si="472"/>
        <v/>
      </c>
      <c r="AP282" s="150"/>
      <c r="AQ282" s="150" t="str">
        <f t="shared" si="473"/>
        <v/>
      </c>
      <c r="AR282" s="151"/>
      <c r="AS282" s="152"/>
      <c r="AT282" s="150"/>
      <c r="AU282" s="150" t="str">
        <f t="shared" si="462"/>
        <v/>
      </c>
      <c r="AV282" s="150"/>
      <c r="AW282" s="150" t="str">
        <f t="shared" si="463"/>
        <v/>
      </c>
      <c r="AX282" s="150"/>
      <c r="AY282" s="150"/>
      <c r="AZ282" s="151"/>
      <c r="BA282" s="152"/>
      <c r="BB282" s="150"/>
      <c r="BC282" s="150" t="str">
        <f t="shared" si="464"/>
        <v/>
      </c>
      <c r="BD282" s="150"/>
      <c r="BE282" s="150" t="str">
        <f t="shared" si="465"/>
        <v/>
      </c>
      <c r="BF282" s="150"/>
      <c r="BG282" s="150"/>
      <c r="BH282" s="151"/>
      <c r="BI282" s="152"/>
      <c r="BJ282" s="148"/>
      <c r="BK282" s="150" t="str">
        <f t="shared" si="466"/>
        <v/>
      </c>
      <c r="BL282" s="150"/>
      <c r="BM282" s="150" t="str">
        <f t="shared" si="467"/>
        <v/>
      </c>
      <c r="BN282" s="150"/>
      <c r="BO282" s="150"/>
      <c r="BP282" s="151"/>
      <c r="BQ282" s="152"/>
      <c r="BR282" s="148"/>
      <c r="BS282" s="150"/>
      <c r="BT282" s="150"/>
      <c r="BU282" s="150"/>
      <c r="BV282" s="150"/>
      <c r="BW282" s="150"/>
      <c r="BX282" s="151"/>
      <c r="BY282" s="152"/>
      <c r="BZ282" s="153"/>
      <c r="CA282" s="150"/>
      <c r="CB282" s="150"/>
      <c r="CC282" s="150"/>
      <c r="CD282" s="150"/>
      <c r="CE282" s="150"/>
      <c r="CF282" s="151"/>
      <c r="CG282" s="147"/>
      <c r="CH282" s="147"/>
      <c r="CI282" s="150"/>
      <c r="CJ282" s="150"/>
      <c r="CK282" s="150"/>
      <c r="CL282" s="150"/>
      <c r="CM282" s="150"/>
      <c r="CN282" s="151"/>
      <c r="CO282" s="147"/>
      <c r="CP282" s="147"/>
      <c r="CQ282" s="147"/>
      <c r="CR282" s="147"/>
      <c r="CS282" s="147"/>
      <c r="CT282" s="147"/>
      <c r="CU282" s="147"/>
      <c r="CV282" s="147"/>
      <c r="CW282" s="147"/>
      <c r="CX282" s="147"/>
      <c r="CY282" s="147"/>
      <c r="CZ282" s="147"/>
      <c r="DA282" s="147"/>
      <c r="DB282" s="147"/>
      <c r="DC282" s="147"/>
      <c r="DD282" s="147"/>
      <c r="DE282" s="147"/>
      <c r="DF282" s="147"/>
      <c r="DG282" s="147"/>
      <c r="DH282" s="147"/>
      <c r="DI282" s="147"/>
      <c r="DJ282" s="147"/>
      <c r="DK282" s="147"/>
      <c r="DL282" s="147"/>
      <c r="DM282" s="147"/>
      <c r="DN282" s="147"/>
      <c r="DO282" s="147"/>
      <c r="DP282" s="147"/>
      <c r="DQ282" s="147"/>
      <c r="DR282" s="147"/>
      <c r="DS282" s="147"/>
      <c r="DT282" s="147"/>
      <c r="DU282" s="147"/>
      <c r="DV282" s="147"/>
      <c r="DW282" s="147"/>
      <c r="DX282" s="147"/>
      <c r="DY282" s="147"/>
      <c r="DZ282" s="147"/>
      <c r="EA282" s="147"/>
      <c r="EB282" s="147"/>
      <c r="EC282" s="147"/>
      <c r="ED282" s="147"/>
      <c r="EE282" s="147"/>
      <c r="EF282" s="147"/>
      <c r="EG282" s="135"/>
      <c r="EH282" s="154"/>
      <c r="EI282" s="147"/>
      <c r="EJ282" s="147"/>
      <c r="EK282" s="147"/>
      <c r="EL282" s="147"/>
      <c r="EM282" s="147"/>
      <c r="EN282" s="147"/>
      <c r="EO282" s="147"/>
      <c r="EP282" s="147"/>
      <c r="EQ282" s="147"/>
      <c r="ER282" s="147"/>
      <c r="ES282" s="147"/>
      <c r="ET282" s="147"/>
      <c r="EU282" s="147"/>
      <c r="EV282" s="147"/>
      <c r="EW282" s="147"/>
      <c r="EX282" s="147"/>
      <c r="EY282" s="147"/>
      <c r="EZ282" s="147"/>
      <c r="FA282" s="147"/>
      <c r="FB282" s="147"/>
      <c r="FC282" s="147"/>
      <c r="FD282" s="147"/>
      <c r="FE282" s="147"/>
      <c r="FF282" s="147"/>
      <c r="FG282" s="147"/>
      <c r="FH282" s="147"/>
      <c r="FI282" s="147"/>
      <c r="FJ282" s="147"/>
      <c r="FK282" s="147"/>
      <c r="FL282" s="147"/>
      <c r="FM282" s="147"/>
      <c r="FN282" s="147"/>
      <c r="FO282" s="147"/>
      <c r="FP282" s="147"/>
      <c r="FQ282" s="147"/>
      <c r="FR282" s="147"/>
      <c r="FS282" s="147"/>
      <c r="FT282" s="147"/>
      <c r="FU282" s="147"/>
      <c r="FV282" s="147"/>
      <c r="FW282" s="147"/>
      <c r="FX282" s="147"/>
      <c r="FY282" s="147"/>
      <c r="FZ282" s="147"/>
      <c r="GA282" s="147"/>
      <c r="GB282" s="147"/>
      <c r="GC282" s="147"/>
      <c r="GD282" s="147"/>
      <c r="GE282" s="147"/>
      <c r="GF282" s="147"/>
      <c r="GG282" s="147"/>
      <c r="GH282" s="147"/>
      <c r="GI282" s="147"/>
      <c r="GJ282" s="147"/>
      <c r="GK282" s="147"/>
      <c r="GL282" s="147"/>
      <c r="GM282" s="147"/>
      <c r="GN282" s="147"/>
      <c r="GO282" s="147"/>
      <c r="GP282" s="147"/>
      <c r="GQ282" s="147"/>
      <c r="GR282" s="147"/>
      <c r="GS282" s="147"/>
      <c r="GT282" s="147"/>
      <c r="GU282" s="147"/>
      <c r="GV282" s="147"/>
      <c r="GW282" s="147"/>
      <c r="GX282" s="147"/>
      <c r="GY282" s="147"/>
      <c r="GZ282" s="147"/>
      <c r="HA282" s="147"/>
      <c r="HB282" s="147"/>
      <c r="HC282" s="147"/>
      <c r="HD282" s="147"/>
    </row>
    <row r="283" spans="1:212" s="322" customFormat="1" ht="33" customHeight="1" x14ac:dyDescent="0.2">
      <c r="A283" s="336"/>
      <c r="B283" s="336"/>
      <c r="C283" s="320">
        <f>$L$426</f>
        <v>0</v>
      </c>
      <c r="D283" s="337"/>
      <c r="E283" s="113" t="s">
        <v>70</v>
      </c>
      <c r="F283" s="113" t="e">
        <v>#N/A</v>
      </c>
      <c r="G283" s="113"/>
      <c r="H283" s="320"/>
      <c r="I283" s="320"/>
      <c r="J283" s="320"/>
      <c r="K283" s="146" t="str">
        <f>IF(J283&lt;&gt;"",MAX(K$1:K281)+1,"")</f>
        <v/>
      </c>
      <c r="L283" s="419" t="s">
        <v>602</v>
      </c>
      <c r="M283" s="420" t="s">
        <v>30</v>
      </c>
      <c r="N283" s="421" t="s">
        <v>31</v>
      </c>
      <c r="O283" s="422" t="s">
        <v>32</v>
      </c>
      <c r="P283" s="423" t="str">
        <f t="shared" si="483"/>
        <v/>
      </c>
      <c r="Q283" s="424" t="s">
        <v>33</v>
      </c>
      <c r="R283" s="424" t="s">
        <v>542</v>
      </c>
      <c r="S283" s="323"/>
      <c r="T283" s="323"/>
      <c r="U283" s="323"/>
      <c r="X283" s="148">
        <f>SUM(W261:W281)</f>
        <v>30</v>
      </c>
      <c r="Y283" s="148"/>
      <c r="Z283" s="148">
        <f>SUM(Y261:Y281)</f>
        <v>0</v>
      </c>
      <c r="AA283" s="148"/>
      <c r="AB283" s="148">
        <f>SUM(AA261:AA281)</f>
        <v>30</v>
      </c>
      <c r="AC283" s="149">
        <f>X283/AB283</f>
        <v>1</v>
      </c>
      <c r="AE283" s="150" t="str">
        <f t="shared" si="468"/>
        <v/>
      </c>
      <c r="AF283" s="150"/>
      <c r="AG283" s="150" t="str">
        <f t="shared" si="469"/>
        <v/>
      </c>
      <c r="AH283" s="150"/>
      <c r="AI283" s="150" t="str">
        <f t="shared" si="470"/>
        <v/>
      </c>
      <c r="AM283" s="150" t="str">
        <f t="shared" si="471"/>
        <v/>
      </c>
      <c r="AN283" s="150"/>
      <c r="AO283" s="150" t="str">
        <f t="shared" si="472"/>
        <v/>
      </c>
      <c r="AP283" s="150"/>
      <c r="AQ283" s="150" t="str">
        <f t="shared" si="473"/>
        <v/>
      </c>
      <c r="AU283" s="150" t="str">
        <f t="shared" si="462"/>
        <v/>
      </c>
      <c r="AV283" s="150"/>
      <c r="AW283" s="150" t="str">
        <f t="shared" si="463"/>
        <v/>
      </c>
      <c r="AX283" s="150"/>
      <c r="BC283" s="150" t="str">
        <f t="shared" si="464"/>
        <v/>
      </c>
      <c r="BD283" s="150"/>
      <c r="BE283" s="150" t="str">
        <f t="shared" si="465"/>
        <v/>
      </c>
      <c r="BF283" s="150"/>
      <c r="BK283" s="150" t="str">
        <f t="shared" si="466"/>
        <v/>
      </c>
      <c r="BL283" s="150"/>
      <c r="BM283" s="150" t="str">
        <f t="shared" si="467"/>
        <v/>
      </c>
      <c r="BN283" s="150"/>
    </row>
    <row r="284" spans="1:212" s="147" customFormat="1" ht="69.75" customHeight="1" x14ac:dyDescent="0.2">
      <c r="A284" s="338"/>
      <c r="B284" s="113" t="s">
        <v>66</v>
      </c>
      <c r="C284" s="320" t="s">
        <v>602</v>
      </c>
      <c r="D284" s="330" t="s">
        <v>573</v>
      </c>
      <c r="E284" s="113" t="s">
        <v>70</v>
      </c>
      <c r="F284" s="113">
        <v>0.2</v>
      </c>
      <c r="G284" s="113">
        <f t="shared" ref="G284:G288" si="532">IF(H284="Information et Communication",1,IF(H284="Savoir-faire Savoir-être",2,IF(H284="Confort et hygiène",3,IF(H284="Qualité de la prestation",5,IF(H284="Développement Durable",4)))))</f>
        <v>5</v>
      </c>
      <c r="H284" s="292" t="s">
        <v>158</v>
      </c>
      <c r="I284" s="145" t="s">
        <v>582</v>
      </c>
      <c r="J284" s="146">
        <v>99</v>
      </c>
      <c r="K284" s="146">
        <f>IF(J284&lt;&gt;"",MAX(K$1:K283)+1,"")</f>
        <v>231</v>
      </c>
      <c r="L284" s="378" t="s">
        <v>574</v>
      </c>
      <c r="M284" s="379">
        <v>1</v>
      </c>
      <c r="N284" s="380" t="str">
        <f>IF('RESULTAT GLOBAL'!I$22="NON","Non Mesuré","OUI")</f>
        <v>OUI</v>
      </c>
      <c r="O284" s="379" t="str">
        <f>IF('RESULTAT GLOBAL'!I$22="NON","NM si moins de 5 employés","")</f>
        <v/>
      </c>
      <c r="P284" s="378" t="str">
        <f t="shared" si="483"/>
        <v/>
      </c>
      <c r="Q284" s="381" t="s">
        <v>632</v>
      </c>
      <c r="R284" s="378" t="s">
        <v>612</v>
      </c>
      <c r="U284" s="148">
        <f t="shared" ref="U284:U291" si="533">M284</f>
        <v>1</v>
      </c>
      <c r="V284" s="148">
        <f t="shared" ref="V284:V291" si="534">IF(N284="OUI",1,IF(N284="NON",0,IF(N284="Non Mesuré","",0)))</f>
        <v>1</v>
      </c>
      <c r="W284" s="148">
        <f t="shared" ref="W284:W291" si="535">IF(N284&lt;&gt;"Non Mesuré",U284*V284,"")</f>
        <v>1</v>
      </c>
      <c r="X284" s="148"/>
      <c r="Y284" s="148">
        <f t="shared" ref="Y284:Y291" si="536">IF(N284="Non Mesuré",U284,0)</f>
        <v>0</v>
      </c>
      <c r="Z284" s="148"/>
      <c r="AA284" s="148">
        <f t="shared" ref="AA284:AA291" si="537">U284-Y284</f>
        <v>1</v>
      </c>
      <c r="AB284" s="148"/>
      <c r="AC284" s="155"/>
      <c r="AD284" s="149"/>
      <c r="AE284" s="150" t="str">
        <f t="shared" si="468"/>
        <v/>
      </c>
      <c r="AF284" s="150"/>
      <c r="AG284" s="150" t="str">
        <f t="shared" si="469"/>
        <v/>
      </c>
      <c r="AH284" s="150"/>
      <c r="AI284" s="150" t="str">
        <f t="shared" si="470"/>
        <v/>
      </c>
      <c r="AJ284" s="151"/>
      <c r="AK284" s="152"/>
      <c r="AL284" s="150"/>
      <c r="AM284" s="150" t="str">
        <f t="shared" si="471"/>
        <v/>
      </c>
      <c r="AN284" s="150"/>
      <c r="AO284" s="150" t="str">
        <f t="shared" si="472"/>
        <v/>
      </c>
      <c r="AP284" s="150"/>
      <c r="AQ284" s="150" t="str">
        <f t="shared" si="473"/>
        <v/>
      </c>
      <c r="AR284" s="151"/>
      <c r="AS284" s="152"/>
      <c r="AT284" s="150"/>
      <c r="AU284" s="150" t="str">
        <f t="shared" si="462"/>
        <v/>
      </c>
      <c r="AV284" s="150"/>
      <c r="AW284" s="150" t="str">
        <f t="shared" si="463"/>
        <v/>
      </c>
      <c r="AX284" s="150"/>
      <c r="AY284" s="150" t="str">
        <f t="shared" ref="AY284:AY291" si="538">IF(G284=3,AA284,"")</f>
        <v/>
      </c>
      <c r="AZ284" s="151"/>
      <c r="BA284" s="152"/>
      <c r="BB284" s="150"/>
      <c r="BC284" s="150" t="str">
        <f t="shared" si="464"/>
        <v/>
      </c>
      <c r="BD284" s="150"/>
      <c r="BE284" s="150" t="str">
        <f t="shared" si="465"/>
        <v/>
      </c>
      <c r="BF284" s="150"/>
      <c r="BG284" s="150" t="str">
        <f t="shared" ref="BG284:BG291" si="539">IF(G284=4,AA284,"")</f>
        <v/>
      </c>
      <c r="BH284" s="151"/>
      <c r="BI284" s="152"/>
      <c r="BJ284" s="148"/>
      <c r="BK284" s="150">
        <f t="shared" si="466"/>
        <v>1</v>
      </c>
      <c r="BL284" s="150"/>
      <c r="BM284" s="150">
        <f t="shared" si="467"/>
        <v>0</v>
      </c>
      <c r="BN284" s="150"/>
      <c r="BO284" s="150">
        <f t="shared" ref="BO284:BO291" si="540">IF(G284=5,AA284,"")</f>
        <v>1</v>
      </c>
      <c r="BP284" s="151"/>
      <c r="BQ284" s="152"/>
      <c r="BR284" s="148"/>
      <c r="BS284" s="150" t="str">
        <f t="shared" ref="BS284:BS291" si="541">IF(A284=31,W284,"")</f>
        <v/>
      </c>
      <c r="BT284" s="150"/>
      <c r="BU284" s="150" t="str">
        <f t="shared" ref="BU284:BU291" si="542">IF(A284=31,Y284,"")</f>
        <v/>
      </c>
      <c r="BV284" s="150"/>
      <c r="BW284" s="150" t="str">
        <f t="shared" ref="BW284:BW291" si="543">IF(A284=31,AA284,"")</f>
        <v/>
      </c>
      <c r="BX284" s="151"/>
      <c r="BY284" s="152"/>
      <c r="BZ284" s="153"/>
      <c r="CA284" s="150" t="str">
        <f t="shared" ref="CA284:CA291" si="544">IF(A284=32,W284,"")</f>
        <v/>
      </c>
      <c r="CB284" s="150"/>
      <c r="CC284" s="150" t="str">
        <f t="shared" ref="CC284:CC291" si="545">IF(A284=32,Y284,"")</f>
        <v/>
      </c>
      <c r="CD284" s="150"/>
      <c r="CE284" s="150" t="str">
        <f t="shared" ref="CE284:CE291" si="546">IF(A284=32,AA284,"")</f>
        <v/>
      </c>
      <c r="CF284" s="151"/>
      <c r="CI284" s="150" t="str">
        <f t="shared" ref="CI284:CI291" si="547">IF(A284=33,W284,"")</f>
        <v/>
      </c>
      <c r="CJ284" s="150"/>
      <c r="CK284" s="150" t="str">
        <f t="shared" ref="CK284:CK291" si="548">IF(A284=33,Y284,"")</f>
        <v/>
      </c>
      <c r="CL284" s="150"/>
      <c r="CM284" s="150" t="str">
        <f t="shared" ref="CM284:CM291" si="549">IF(A284=33,AA284,"")</f>
        <v/>
      </c>
      <c r="CN284" s="151"/>
      <c r="EG284" s="135" t="s">
        <v>47</v>
      </c>
      <c r="EH284" s="154" t="str">
        <f t="shared" ref="EH284:EH291" si="550">CONCATENATE(P284,EG284,Q284,EG284,B284)</f>
        <v xml:space="preserve">
NM possible si moins de 5 employés. L'auditeur interroge le gestionnaire du site sur la gestion des ressources humaines et s'assure que les étapes d'identification des besoins ont bien été prises en considération. Registre des formations et /ou fiches de poste.
R</v>
      </c>
    </row>
    <row r="285" spans="1:212" s="147" customFormat="1" ht="42.75" customHeight="1" x14ac:dyDescent="0.2">
      <c r="A285" s="338"/>
      <c r="B285" s="113" t="s">
        <v>66</v>
      </c>
      <c r="C285" s="320" t="s">
        <v>602</v>
      </c>
      <c r="D285" s="330" t="s">
        <v>573</v>
      </c>
      <c r="E285" s="113" t="s">
        <v>70</v>
      </c>
      <c r="F285" s="113">
        <v>0.2</v>
      </c>
      <c r="G285" s="113">
        <f t="shared" si="532"/>
        <v>5</v>
      </c>
      <c r="H285" s="292" t="s">
        <v>158</v>
      </c>
      <c r="I285" s="145" t="s">
        <v>582</v>
      </c>
      <c r="J285" s="146">
        <v>99</v>
      </c>
      <c r="K285" s="146">
        <f>IF(J285&lt;&gt;"",MAX(K$1:K284)+1,"")</f>
        <v>232</v>
      </c>
      <c r="L285" s="295" t="s">
        <v>575</v>
      </c>
      <c r="M285" s="296">
        <v>1</v>
      </c>
      <c r="N285" s="380" t="str">
        <f>IF('RESULTAT GLOBAL'!I$22="NON","Non Mesuré","OUI")</f>
        <v>OUI</v>
      </c>
      <c r="O285" s="379" t="str">
        <f>IF('RESULTAT GLOBAL'!I$22="NON","NM si moins de 5 employés","")</f>
        <v/>
      </c>
      <c r="P285" s="295" t="str">
        <f t="shared" si="483"/>
        <v/>
      </c>
      <c r="Q285" s="324" t="s">
        <v>576</v>
      </c>
      <c r="R285" s="295" t="s">
        <v>262</v>
      </c>
      <c r="U285" s="148">
        <f t="shared" si="533"/>
        <v>1</v>
      </c>
      <c r="V285" s="148">
        <f t="shared" si="534"/>
        <v>1</v>
      </c>
      <c r="W285" s="148">
        <f t="shared" si="535"/>
        <v>1</v>
      </c>
      <c r="X285" s="148"/>
      <c r="Y285" s="148">
        <f t="shared" si="536"/>
        <v>0</v>
      </c>
      <c r="Z285" s="148"/>
      <c r="AA285" s="148">
        <f t="shared" si="537"/>
        <v>1</v>
      </c>
      <c r="AB285" s="120"/>
      <c r="AC285" s="155"/>
      <c r="AD285" s="185"/>
      <c r="AE285" s="150" t="str">
        <f t="shared" si="468"/>
        <v/>
      </c>
      <c r="AF285" s="150"/>
      <c r="AG285" s="150" t="str">
        <f t="shared" si="469"/>
        <v/>
      </c>
      <c r="AH285" s="150"/>
      <c r="AI285" s="150" t="str">
        <f t="shared" si="470"/>
        <v/>
      </c>
      <c r="AJ285" s="151"/>
      <c r="AK285" s="152"/>
      <c r="AL285" s="150"/>
      <c r="AM285" s="150" t="str">
        <f t="shared" si="471"/>
        <v/>
      </c>
      <c r="AN285" s="150"/>
      <c r="AO285" s="150" t="str">
        <f t="shared" si="472"/>
        <v/>
      </c>
      <c r="AP285" s="150"/>
      <c r="AQ285" s="150" t="str">
        <f t="shared" si="473"/>
        <v/>
      </c>
      <c r="AR285" s="151"/>
      <c r="AS285" s="152"/>
      <c r="AT285" s="150"/>
      <c r="AU285" s="150" t="str">
        <f t="shared" si="462"/>
        <v/>
      </c>
      <c r="AV285" s="150"/>
      <c r="AW285" s="150" t="str">
        <f t="shared" si="463"/>
        <v/>
      </c>
      <c r="AX285" s="150"/>
      <c r="AY285" s="150" t="str">
        <f t="shared" si="538"/>
        <v/>
      </c>
      <c r="AZ285" s="151"/>
      <c r="BA285" s="152"/>
      <c r="BB285" s="150"/>
      <c r="BC285" s="150" t="str">
        <f t="shared" si="464"/>
        <v/>
      </c>
      <c r="BD285" s="150"/>
      <c r="BE285" s="150" t="str">
        <f t="shared" si="465"/>
        <v/>
      </c>
      <c r="BF285" s="150"/>
      <c r="BG285" s="150" t="str">
        <f t="shared" si="539"/>
        <v/>
      </c>
      <c r="BH285" s="151"/>
      <c r="BI285" s="152"/>
      <c r="BJ285" s="148"/>
      <c r="BK285" s="150">
        <f t="shared" si="466"/>
        <v>1</v>
      </c>
      <c r="BL285" s="150"/>
      <c r="BM285" s="150">
        <f t="shared" si="467"/>
        <v>0</v>
      </c>
      <c r="BN285" s="150"/>
      <c r="BO285" s="150">
        <f t="shared" si="540"/>
        <v>1</v>
      </c>
      <c r="BP285" s="151"/>
      <c r="BQ285" s="152"/>
      <c r="BR285" s="148"/>
      <c r="BS285" s="150" t="str">
        <f t="shared" si="541"/>
        <v/>
      </c>
      <c r="BT285" s="150"/>
      <c r="BU285" s="150" t="str">
        <f t="shared" si="542"/>
        <v/>
      </c>
      <c r="BV285" s="150"/>
      <c r="BW285" s="150" t="str">
        <f t="shared" si="543"/>
        <v/>
      </c>
      <c r="BX285" s="151"/>
      <c r="BY285" s="152"/>
      <c r="BZ285" s="153"/>
      <c r="CA285" s="150" t="str">
        <f t="shared" si="544"/>
        <v/>
      </c>
      <c r="CB285" s="150"/>
      <c r="CC285" s="150" t="str">
        <f t="shared" si="545"/>
        <v/>
      </c>
      <c r="CD285" s="150"/>
      <c r="CE285" s="150" t="str">
        <f t="shared" si="546"/>
        <v/>
      </c>
      <c r="CF285" s="151"/>
      <c r="CI285" s="150" t="str">
        <f t="shared" si="547"/>
        <v/>
      </c>
      <c r="CJ285" s="150"/>
      <c r="CK285" s="150" t="str">
        <f t="shared" si="548"/>
        <v/>
      </c>
      <c r="CL285" s="150"/>
      <c r="CM285" s="150" t="str">
        <f t="shared" si="549"/>
        <v/>
      </c>
      <c r="CN285" s="151"/>
      <c r="EG285" s="135" t="s">
        <v>47</v>
      </c>
      <c r="EH285" s="154" t="str">
        <f t="shared" si="550"/>
        <v xml:space="preserve">
NM possible si moins de 5 employés. L'auditeur interroge le gestionnaire du site afin de s'assurer que le personnel a été informé à la démarche qualité.
R</v>
      </c>
    </row>
    <row r="286" spans="1:212" s="147" customFormat="1" ht="50.25" customHeight="1" x14ac:dyDescent="0.2">
      <c r="A286" s="190"/>
      <c r="B286" s="113" t="s">
        <v>66</v>
      </c>
      <c r="C286" s="320" t="s">
        <v>602</v>
      </c>
      <c r="D286" s="330" t="s">
        <v>573</v>
      </c>
      <c r="E286" s="113" t="s">
        <v>70</v>
      </c>
      <c r="F286" s="113">
        <v>0.2</v>
      </c>
      <c r="G286" s="113">
        <v>4</v>
      </c>
      <c r="H286" s="292" t="s">
        <v>158</v>
      </c>
      <c r="I286" s="145" t="s">
        <v>582</v>
      </c>
      <c r="J286" s="146">
        <v>99</v>
      </c>
      <c r="K286" s="146">
        <f>IF(J286&lt;&gt;"",MAX(K$1:K285)+1,"")</f>
        <v>233</v>
      </c>
      <c r="L286" s="295" t="s">
        <v>603</v>
      </c>
      <c r="M286" s="296">
        <v>1</v>
      </c>
      <c r="N286" s="380" t="str">
        <f>IF('RESULTAT GLOBAL'!I$22="NON","Non Mesuré","OUI")</f>
        <v>OUI</v>
      </c>
      <c r="O286" s="379" t="str">
        <f>IF('RESULTAT GLOBAL'!I$22="NON","NM si moins de 5 employés","")</f>
        <v/>
      </c>
      <c r="P286" s="295"/>
      <c r="Q286" s="324" t="s">
        <v>577</v>
      </c>
      <c r="R286" s="295" t="s">
        <v>262</v>
      </c>
      <c r="U286" s="148">
        <f t="shared" si="533"/>
        <v>1</v>
      </c>
      <c r="V286" s="148">
        <f t="shared" si="534"/>
        <v>1</v>
      </c>
      <c r="W286" s="148">
        <f t="shared" si="535"/>
        <v>1</v>
      </c>
      <c r="X286" s="148"/>
      <c r="Y286" s="148">
        <f t="shared" si="536"/>
        <v>0</v>
      </c>
      <c r="Z286" s="148"/>
      <c r="AA286" s="148">
        <f t="shared" si="537"/>
        <v>1</v>
      </c>
      <c r="AB286" s="148"/>
      <c r="AC286" s="155"/>
      <c r="AD286" s="149"/>
      <c r="AE286" s="150" t="str">
        <f t="shared" si="468"/>
        <v/>
      </c>
      <c r="AF286" s="150"/>
      <c r="AG286" s="150" t="str">
        <f t="shared" si="469"/>
        <v/>
      </c>
      <c r="AH286" s="150"/>
      <c r="AI286" s="150" t="str">
        <f t="shared" si="470"/>
        <v/>
      </c>
      <c r="AJ286" s="151"/>
      <c r="AK286" s="152"/>
      <c r="AL286" s="150"/>
      <c r="AM286" s="150" t="str">
        <f t="shared" si="471"/>
        <v/>
      </c>
      <c r="AN286" s="150"/>
      <c r="AO286" s="150" t="str">
        <f t="shared" si="472"/>
        <v/>
      </c>
      <c r="AP286" s="150"/>
      <c r="AQ286" s="150" t="str">
        <f t="shared" si="473"/>
        <v/>
      </c>
      <c r="AR286" s="151"/>
      <c r="AS286" s="152"/>
      <c r="AT286" s="150"/>
      <c r="AU286" s="150" t="str">
        <f t="shared" si="462"/>
        <v/>
      </c>
      <c r="AV286" s="150"/>
      <c r="AW286" s="150" t="str">
        <f t="shared" si="463"/>
        <v/>
      </c>
      <c r="AX286" s="150"/>
      <c r="AY286" s="150" t="str">
        <f t="shared" si="538"/>
        <v/>
      </c>
      <c r="AZ286" s="151"/>
      <c r="BA286" s="152"/>
      <c r="BB286" s="150"/>
      <c r="BC286" s="150">
        <f t="shared" si="464"/>
        <v>1</v>
      </c>
      <c r="BD286" s="150"/>
      <c r="BE286" s="150">
        <f t="shared" si="465"/>
        <v>0</v>
      </c>
      <c r="BF286" s="150"/>
      <c r="BG286" s="150">
        <f t="shared" si="539"/>
        <v>1</v>
      </c>
      <c r="BH286" s="151"/>
      <c r="BI286" s="152"/>
      <c r="BJ286" s="148"/>
      <c r="BK286" s="150" t="str">
        <f t="shared" si="466"/>
        <v/>
      </c>
      <c r="BL286" s="150"/>
      <c r="BM286" s="150" t="str">
        <f t="shared" si="467"/>
        <v/>
      </c>
      <c r="BN286" s="150"/>
      <c r="BO286" s="150" t="str">
        <f t="shared" si="540"/>
        <v/>
      </c>
      <c r="BP286" s="151"/>
      <c r="BQ286" s="152"/>
      <c r="BR286" s="148"/>
      <c r="BS286" s="150" t="str">
        <f t="shared" si="541"/>
        <v/>
      </c>
      <c r="BT286" s="150"/>
      <c r="BU286" s="150" t="str">
        <f t="shared" si="542"/>
        <v/>
      </c>
      <c r="BV286" s="150"/>
      <c r="BW286" s="150" t="str">
        <f t="shared" si="543"/>
        <v/>
      </c>
      <c r="BX286" s="151"/>
      <c r="BY286" s="152"/>
      <c r="BZ286" s="153"/>
      <c r="CA286" s="150" t="str">
        <f t="shared" si="544"/>
        <v/>
      </c>
      <c r="CB286" s="150"/>
      <c r="CC286" s="150" t="str">
        <f t="shared" si="545"/>
        <v/>
      </c>
      <c r="CD286" s="150"/>
      <c r="CE286" s="150" t="str">
        <f t="shared" si="546"/>
        <v/>
      </c>
      <c r="CF286" s="151"/>
      <c r="CI286" s="150" t="str">
        <f t="shared" si="547"/>
        <v/>
      </c>
      <c r="CJ286" s="150"/>
      <c r="CK286" s="150" t="str">
        <f t="shared" si="548"/>
        <v/>
      </c>
      <c r="CL286" s="150"/>
      <c r="CM286" s="150" t="str">
        <f t="shared" si="549"/>
        <v/>
      </c>
      <c r="CN286" s="151"/>
      <c r="EG286" s="135" t="s">
        <v>47</v>
      </c>
      <c r="EH286" s="154" t="str">
        <f t="shared" si="550"/>
        <v xml:space="preserve">
NM possible si moins de 5 employés.
R</v>
      </c>
    </row>
    <row r="287" spans="1:212" s="147" customFormat="1" ht="44.25" customHeight="1" x14ac:dyDescent="0.2">
      <c r="A287" s="338"/>
      <c r="B287" s="113" t="s">
        <v>66</v>
      </c>
      <c r="C287" s="320" t="s">
        <v>602</v>
      </c>
      <c r="D287" s="330" t="s">
        <v>573</v>
      </c>
      <c r="E287" s="113" t="s">
        <v>70</v>
      </c>
      <c r="F287" s="113">
        <v>0.2</v>
      </c>
      <c r="G287" s="113">
        <v>4</v>
      </c>
      <c r="H287" s="292" t="s">
        <v>158</v>
      </c>
      <c r="I287" s="145" t="s">
        <v>582</v>
      </c>
      <c r="J287" s="146">
        <v>99</v>
      </c>
      <c r="K287" s="146">
        <f>IF(J287&lt;&gt;"",MAX(K$1:K286)+1,"")</f>
        <v>234</v>
      </c>
      <c r="L287" s="295" t="s">
        <v>578</v>
      </c>
      <c r="M287" s="296">
        <v>1</v>
      </c>
      <c r="N287" s="380" t="str">
        <f>IF('RESULTAT GLOBAL'!I$22="NON","Non Mesuré","OUI")</f>
        <v>OUI</v>
      </c>
      <c r="O287" s="379" t="str">
        <f>IF('RESULTAT GLOBAL'!I$22="NON","NM si moins de 5 employés","")</f>
        <v/>
      </c>
      <c r="P287" s="295"/>
      <c r="Q287" s="324" t="s">
        <v>579</v>
      </c>
      <c r="R287" s="295" t="s">
        <v>262</v>
      </c>
      <c r="U287" s="148">
        <f t="shared" si="533"/>
        <v>1</v>
      </c>
      <c r="V287" s="148">
        <f t="shared" si="534"/>
        <v>1</v>
      </c>
      <c r="W287" s="148">
        <f t="shared" si="535"/>
        <v>1</v>
      </c>
      <c r="X287" s="148"/>
      <c r="Y287" s="148">
        <f t="shared" si="536"/>
        <v>0</v>
      </c>
      <c r="Z287" s="148"/>
      <c r="AA287" s="148">
        <f t="shared" si="537"/>
        <v>1</v>
      </c>
      <c r="AB287" s="148"/>
      <c r="AC287" s="155"/>
      <c r="AD287" s="149"/>
      <c r="AE287" s="150" t="str">
        <f t="shared" si="468"/>
        <v/>
      </c>
      <c r="AF287" s="150"/>
      <c r="AG287" s="150" t="str">
        <f t="shared" si="469"/>
        <v/>
      </c>
      <c r="AH287" s="150"/>
      <c r="AI287" s="150" t="str">
        <f t="shared" si="470"/>
        <v/>
      </c>
      <c r="AJ287" s="151"/>
      <c r="AK287" s="152"/>
      <c r="AL287" s="150"/>
      <c r="AM287" s="150" t="str">
        <f t="shared" si="471"/>
        <v/>
      </c>
      <c r="AN287" s="150"/>
      <c r="AO287" s="150" t="str">
        <f t="shared" si="472"/>
        <v/>
      </c>
      <c r="AP287" s="150"/>
      <c r="AQ287" s="150" t="str">
        <f t="shared" si="473"/>
        <v/>
      </c>
      <c r="AR287" s="151"/>
      <c r="AS287" s="152"/>
      <c r="AT287" s="150"/>
      <c r="AU287" s="150" t="str">
        <f t="shared" si="462"/>
        <v/>
      </c>
      <c r="AV287" s="150"/>
      <c r="AW287" s="150" t="str">
        <f t="shared" si="463"/>
        <v/>
      </c>
      <c r="AX287" s="150"/>
      <c r="AY287" s="150" t="str">
        <f t="shared" si="538"/>
        <v/>
      </c>
      <c r="AZ287" s="151"/>
      <c r="BA287" s="152"/>
      <c r="BB287" s="150"/>
      <c r="BC287" s="150">
        <f t="shared" si="464"/>
        <v>1</v>
      </c>
      <c r="BD287" s="150"/>
      <c r="BE287" s="150">
        <f t="shared" si="465"/>
        <v>0</v>
      </c>
      <c r="BF287" s="150"/>
      <c r="BG287" s="150">
        <f t="shared" si="539"/>
        <v>1</v>
      </c>
      <c r="BH287" s="151"/>
      <c r="BI287" s="152"/>
      <c r="BJ287" s="148"/>
      <c r="BK287" s="150" t="str">
        <f t="shared" si="466"/>
        <v/>
      </c>
      <c r="BL287" s="150"/>
      <c r="BM287" s="150" t="str">
        <f t="shared" si="467"/>
        <v/>
      </c>
      <c r="BN287" s="150"/>
      <c r="BO287" s="150" t="str">
        <f t="shared" si="540"/>
        <v/>
      </c>
      <c r="BP287" s="151"/>
      <c r="BQ287" s="152"/>
      <c r="BR287" s="148"/>
      <c r="BS287" s="150" t="str">
        <f t="shared" si="541"/>
        <v/>
      </c>
      <c r="BT287" s="150"/>
      <c r="BU287" s="150" t="str">
        <f t="shared" si="542"/>
        <v/>
      </c>
      <c r="BV287" s="150"/>
      <c r="BW287" s="150" t="str">
        <f t="shared" si="543"/>
        <v/>
      </c>
      <c r="BX287" s="151"/>
      <c r="BY287" s="152"/>
      <c r="BZ287" s="153"/>
      <c r="CA287" s="150" t="str">
        <f t="shared" si="544"/>
        <v/>
      </c>
      <c r="CB287" s="150"/>
      <c r="CC287" s="150" t="str">
        <f t="shared" si="545"/>
        <v/>
      </c>
      <c r="CD287" s="150"/>
      <c r="CE287" s="150" t="str">
        <f t="shared" si="546"/>
        <v/>
      </c>
      <c r="CF287" s="151"/>
      <c r="CI287" s="150" t="str">
        <f t="shared" si="547"/>
        <v/>
      </c>
      <c r="CJ287" s="150"/>
      <c r="CK287" s="150" t="str">
        <f t="shared" si="548"/>
        <v/>
      </c>
      <c r="CL287" s="150"/>
      <c r="CM287" s="150" t="str">
        <f t="shared" si="549"/>
        <v/>
      </c>
      <c r="CN287" s="151"/>
      <c r="EG287" s="135" t="s">
        <v>47</v>
      </c>
      <c r="EH287" s="154" t="str">
        <f t="shared" si="550"/>
        <v xml:space="preserve">
NM possible si moins de 5 employés. 
R</v>
      </c>
    </row>
    <row r="288" spans="1:212" s="147" customFormat="1" ht="47.25" customHeight="1" x14ac:dyDescent="0.2">
      <c r="A288" s="338"/>
      <c r="B288" s="113" t="s">
        <v>66</v>
      </c>
      <c r="C288" s="320" t="s">
        <v>602</v>
      </c>
      <c r="D288" s="330" t="s">
        <v>573</v>
      </c>
      <c r="E288" s="113" t="s">
        <v>70</v>
      </c>
      <c r="F288" s="113">
        <v>0.2</v>
      </c>
      <c r="G288" s="113">
        <f t="shared" si="532"/>
        <v>5</v>
      </c>
      <c r="H288" s="292" t="s">
        <v>158</v>
      </c>
      <c r="I288" s="145" t="s">
        <v>582</v>
      </c>
      <c r="J288" s="146">
        <v>99</v>
      </c>
      <c r="K288" s="146">
        <f>IF(J288&lt;&gt;"",MAX(K$1:K287)+1,"")</f>
        <v>235</v>
      </c>
      <c r="L288" s="295" t="s">
        <v>580</v>
      </c>
      <c r="M288" s="296">
        <v>1</v>
      </c>
      <c r="N288" s="380" t="str">
        <f>IF('RESULTAT GLOBAL'!I$22="NON","Non Mesuré","OUI")</f>
        <v>OUI</v>
      </c>
      <c r="O288" s="379" t="str">
        <f>IF('RESULTAT GLOBAL'!I$22="NON","NM si moins de 5 employés","")</f>
        <v/>
      </c>
      <c r="P288" s="295" t="str">
        <f t="shared" si="483"/>
        <v/>
      </c>
      <c r="Q288" s="324" t="s">
        <v>581</v>
      </c>
      <c r="R288" s="295" t="s">
        <v>262</v>
      </c>
      <c r="U288" s="148">
        <f t="shared" si="533"/>
        <v>1</v>
      </c>
      <c r="V288" s="148">
        <f t="shared" si="534"/>
        <v>1</v>
      </c>
      <c r="W288" s="148">
        <f t="shared" si="535"/>
        <v>1</v>
      </c>
      <c r="X288" s="148"/>
      <c r="Y288" s="148">
        <f t="shared" si="536"/>
        <v>0</v>
      </c>
      <c r="Z288" s="148"/>
      <c r="AA288" s="148">
        <f t="shared" si="537"/>
        <v>1</v>
      </c>
      <c r="AB288" s="148"/>
      <c r="AC288" s="155"/>
      <c r="AD288" s="149"/>
      <c r="AE288" s="150" t="str">
        <f t="shared" si="468"/>
        <v/>
      </c>
      <c r="AF288" s="150"/>
      <c r="AG288" s="150" t="str">
        <f t="shared" si="469"/>
        <v/>
      </c>
      <c r="AH288" s="150"/>
      <c r="AI288" s="150" t="str">
        <f t="shared" si="470"/>
        <v/>
      </c>
      <c r="AJ288" s="151"/>
      <c r="AK288" s="152"/>
      <c r="AL288" s="150"/>
      <c r="AM288" s="150" t="str">
        <f t="shared" si="471"/>
        <v/>
      </c>
      <c r="AN288" s="150"/>
      <c r="AO288" s="150" t="str">
        <f t="shared" si="472"/>
        <v/>
      </c>
      <c r="AP288" s="150"/>
      <c r="AQ288" s="150" t="str">
        <f t="shared" si="473"/>
        <v/>
      </c>
      <c r="AR288" s="151"/>
      <c r="AS288" s="152"/>
      <c r="AT288" s="150"/>
      <c r="AU288" s="150" t="str">
        <f t="shared" si="462"/>
        <v/>
      </c>
      <c r="AV288" s="150"/>
      <c r="AW288" s="150" t="str">
        <f t="shared" si="463"/>
        <v/>
      </c>
      <c r="AX288" s="150"/>
      <c r="AY288" s="150" t="str">
        <f t="shared" si="538"/>
        <v/>
      </c>
      <c r="AZ288" s="151"/>
      <c r="BA288" s="152"/>
      <c r="BB288" s="150"/>
      <c r="BC288" s="150" t="str">
        <f t="shared" si="464"/>
        <v/>
      </c>
      <c r="BD288" s="150"/>
      <c r="BE288" s="150" t="str">
        <f t="shared" si="465"/>
        <v/>
      </c>
      <c r="BF288" s="150"/>
      <c r="BG288" s="150" t="str">
        <f t="shared" si="539"/>
        <v/>
      </c>
      <c r="BH288" s="151"/>
      <c r="BI288" s="152"/>
      <c r="BJ288" s="148"/>
      <c r="BK288" s="150">
        <f t="shared" si="466"/>
        <v>1</v>
      </c>
      <c r="BL288" s="150"/>
      <c r="BM288" s="150">
        <f t="shared" si="467"/>
        <v>0</v>
      </c>
      <c r="BN288" s="150"/>
      <c r="BO288" s="150">
        <f t="shared" si="540"/>
        <v>1</v>
      </c>
      <c r="BP288" s="151"/>
      <c r="BQ288" s="152"/>
      <c r="BR288" s="148"/>
      <c r="BS288" s="150" t="str">
        <f t="shared" si="541"/>
        <v/>
      </c>
      <c r="BT288" s="150"/>
      <c r="BU288" s="150" t="str">
        <f t="shared" si="542"/>
        <v/>
      </c>
      <c r="BV288" s="150"/>
      <c r="BW288" s="150" t="str">
        <f t="shared" si="543"/>
        <v/>
      </c>
      <c r="BX288" s="151"/>
      <c r="BY288" s="152"/>
      <c r="BZ288" s="153"/>
      <c r="CA288" s="150" t="str">
        <f t="shared" si="544"/>
        <v/>
      </c>
      <c r="CB288" s="150"/>
      <c r="CC288" s="150" t="str">
        <f t="shared" si="545"/>
        <v/>
      </c>
      <c r="CD288" s="150"/>
      <c r="CE288" s="150" t="str">
        <f t="shared" si="546"/>
        <v/>
      </c>
      <c r="CF288" s="151"/>
      <c r="CI288" s="150" t="str">
        <f t="shared" si="547"/>
        <v/>
      </c>
      <c r="CJ288" s="150"/>
      <c r="CK288" s="150" t="str">
        <f t="shared" si="548"/>
        <v/>
      </c>
      <c r="CL288" s="150"/>
      <c r="CM288" s="150" t="str">
        <f t="shared" si="549"/>
        <v/>
      </c>
      <c r="CN288" s="151"/>
      <c r="EG288" s="135" t="s">
        <v>47</v>
      </c>
      <c r="EH288" s="154" t="str">
        <f t="shared" si="550"/>
        <v xml:space="preserve">
NM possible si moins de 5 employés. L'auditeur interroge le gestionnaire du site et les employés afin de s'assurer qu'une réunion de présentation de la saison et une réunion de bilan ont bien été réalisées
R</v>
      </c>
    </row>
    <row r="289" spans="1:150" s="147" customFormat="1" ht="43.5" customHeight="1" x14ac:dyDescent="0.25">
      <c r="A289" s="190"/>
      <c r="B289" s="113" t="s">
        <v>66</v>
      </c>
      <c r="C289" s="320" t="s">
        <v>602</v>
      </c>
      <c r="D289" s="330" t="s">
        <v>573</v>
      </c>
      <c r="E289" s="113" t="s">
        <v>70</v>
      </c>
      <c r="F289" s="113">
        <v>0.2</v>
      </c>
      <c r="G289" s="113">
        <f>IF(H289="Information et Communication",1,IF(H289="Savoir-faire Savoir-être",2,IF(H289="Confort et hygiène",3,IF(H289="Qualité de la prestation",5,IF(H289="Développement Durable",4)))))</f>
        <v>5</v>
      </c>
      <c r="H289" s="292" t="s">
        <v>158</v>
      </c>
      <c r="I289" s="145" t="s">
        <v>582</v>
      </c>
      <c r="J289" s="146">
        <v>99</v>
      </c>
      <c r="K289" s="146">
        <f>IF(J289&lt;&gt;"",MAX(K$1:K288)+1,"")</f>
        <v>236</v>
      </c>
      <c r="L289" s="295" t="s">
        <v>583</v>
      </c>
      <c r="M289" s="296">
        <v>1</v>
      </c>
      <c r="N289" s="380" t="str">
        <f>IF('RESULTAT GLOBAL'!I$22="NON","Non Mesuré","OUI")</f>
        <v>OUI</v>
      </c>
      <c r="O289" s="379" t="str">
        <f>IF('RESULTAT GLOBAL'!I$22="NON","NM si moins de 5 employés","")</f>
        <v/>
      </c>
      <c r="P289" s="299" t="str">
        <f>IF(ISERROR(SEARCH("Pas de NM possible",Q289)),"","oui")</f>
        <v/>
      </c>
      <c r="Q289" s="324" t="s">
        <v>577</v>
      </c>
      <c r="R289" s="295" t="s">
        <v>69</v>
      </c>
      <c r="U289" s="148">
        <f t="shared" si="533"/>
        <v>1</v>
      </c>
      <c r="V289" s="148">
        <f t="shared" si="534"/>
        <v>1</v>
      </c>
      <c r="W289" s="148">
        <f t="shared" si="535"/>
        <v>1</v>
      </c>
      <c r="X289" s="148"/>
      <c r="Y289" s="148">
        <f t="shared" si="536"/>
        <v>0</v>
      </c>
      <c r="Z289" s="148"/>
      <c r="AA289" s="148">
        <f t="shared" si="537"/>
        <v>1</v>
      </c>
      <c r="AB289" s="148"/>
      <c r="AC289" s="155"/>
      <c r="AD289" s="149"/>
      <c r="AE289" s="150" t="str">
        <f t="shared" si="468"/>
        <v/>
      </c>
      <c r="AF289" s="150"/>
      <c r="AG289" s="150" t="str">
        <f t="shared" si="469"/>
        <v/>
      </c>
      <c r="AH289" s="150"/>
      <c r="AI289" s="150" t="str">
        <f t="shared" si="470"/>
        <v/>
      </c>
      <c r="AJ289" s="151"/>
      <c r="AK289" s="152"/>
      <c r="AL289" s="150"/>
      <c r="AM289" s="150" t="str">
        <f t="shared" si="471"/>
        <v/>
      </c>
      <c r="AN289" s="150"/>
      <c r="AO289" s="150" t="str">
        <f t="shared" si="472"/>
        <v/>
      </c>
      <c r="AP289" s="150"/>
      <c r="AQ289" s="150" t="str">
        <f t="shared" si="473"/>
        <v/>
      </c>
      <c r="AR289" s="151"/>
      <c r="AS289" s="152"/>
      <c r="AT289" s="150"/>
      <c r="AU289" s="150" t="str">
        <f t="shared" si="462"/>
        <v/>
      </c>
      <c r="AV289" s="150"/>
      <c r="AW289" s="150" t="str">
        <f t="shared" si="463"/>
        <v/>
      </c>
      <c r="AX289" s="150"/>
      <c r="AY289" s="150" t="str">
        <f t="shared" si="538"/>
        <v/>
      </c>
      <c r="AZ289" s="151"/>
      <c r="BA289" s="152"/>
      <c r="BB289" s="150"/>
      <c r="BC289" s="150" t="str">
        <f t="shared" si="464"/>
        <v/>
      </c>
      <c r="BD289" s="150"/>
      <c r="BE289" s="150" t="str">
        <f t="shared" si="465"/>
        <v/>
      </c>
      <c r="BF289" s="150"/>
      <c r="BG289" s="150" t="str">
        <f t="shared" si="539"/>
        <v/>
      </c>
      <c r="BH289" s="151"/>
      <c r="BI289" s="152"/>
      <c r="BJ289" s="148"/>
      <c r="BK289" s="150">
        <f t="shared" si="466"/>
        <v>1</v>
      </c>
      <c r="BL289" s="150"/>
      <c r="BM289" s="150">
        <f t="shared" si="467"/>
        <v>0</v>
      </c>
      <c r="BN289" s="150"/>
      <c r="BO289" s="150">
        <f t="shared" si="540"/>
        <v>1</v>
      </c>
      <c r="BP289" s="151"/>
      <c r="BQ289" s="152"/>
      <c r="BR289" s="148"/>
      <c r="BS289" s="150" t="str">
        <f t="shared" si="541"/>
        <v/>
      </c>
      <c r="BT289" s="150"/>
      <c r="BU289" s="150" t="str">
        <f t="shared" si="542"/>
        <v/>
      </c>
      <c r="BV289" s="150"/>
      <c r="BW289" s="150" t="str">
        <f t="shared" si="543"/>
        <v/>
      </c>
      <c r="BX289" s="151"/>
      <c r="BY289" s="152"/>
      <c r="BZ289" s="153"/>
      <c r="CA289" s="150" t="str">
        <f t="shared" si="544"/>
        <v/>
      </c>
      <c r="CB289" s="150"/>
      <c r="CC289" s="150" t="str">
        <f t="shared" si="545"/>
        <v/>
      </c>
      <c r="CD289" s="150"/>
      <c r="CE289" s="150" t="str">
        <f t="shared" si="546"/>
        <v/>
      </c>
      <c r="CF289" s="151"/>
      <c r="CI289" s="150" t="str">
        <f t="shared" si="547"/>
        <v/>
      </c>
      <c r="CJ289" s="150"/>
      <c r="CK289" s="150" t="str">
        <f t="shared" si="548"/>
        <v/>
      </c>
      <c r="CL289" s="150"/>
      <c r="CM289" s="150" t="str">
        <f t="shared" si="549"/>
        <v/>
      </c>
      <c r="CN289" s="151"/>
      <c r="EG289" s="135" t="s">
        <v>47</v>
      </c>
      <c r="EH289" s="154" t="str">
        <f t="shared" si="550"/>
        <v xml:space="preserve">
NM possible si moins de 5 employés.
R</v>
      </c>
    </row>
    <row r="290" spans="1:150" s="147" customFormat="1" ht="37.5" customHeight="1" x14ac:dyDescent="0.25">
      <c r="A290" s="190"/>
      <c r="B290" s="113" t="s">
        <v>66</v>
      </c>
      <c r="C290" s="320" t="s">
        <v>602</v>
      </c>
      <c r="D290" s="330" t="s">
        <v>573</v>
      </c>
      <c r="E290" s="113" t="s">
        <v>70</v>
      </c>
      <c r="F290" s="113">
        <v>0.2</v>
      </c>
      <c r="G290" s="113">
        <f t="shared" ref="G290:G291" si="551">IF(H290="Information et Communication",1,IF(H290="Savoir-faire Savoir-être",2,IF(H290="Confort et hygiène",3,IF(H290="Qualité de la prestation",5,IF(H290="Développement Durable",4)))))</f>
        <v>5</v>
      </c>
      <c r="H290" s="292" t="s">
        <v>158</v>
      </c>
      <c r="I290" s="145" t="s">
        <v>582</v>
      </c>
      <c r="J290" s="146">
        <v>99</v>
      </c>
      <c r="K290" s="146">
        <f>IF(J290&lt;&gt;"",MAX(K$1:K289)+1,"")</f>
        <v>237</v>
      </c>
      <c r="L290" s="295" t="s">
        <v>584</v>
      </c>
      <c r="M290" s="325">
        <v>1</v>
      </c>
      <c r="N290" s="380" t="str">
        <f>IF('RESULTAT GLOBAL'!I$22="NON","Non Mesuré","OUI")</f>
        <v>OUI</v>
      </c>
      <c r="O290" s="379" t="str">
        <f>IF('RESULTAT GLOBAL'!I$22="NON","NM si moins de 5 employés","")</f>
        <v/>
      </c>
      <c r="P290" s="299"/>
      <c r="Q290" s="324" t="s">
        <v>577</v>
      </c>
      <c r="R290" s="295" t="s">
        <v>62</v>
      </c>
      <c r="U290" s="148">
        <f t="shared" si="533"/>
        <v>1</v>
      </c>
      <c r="V290" s="148">
        <f t="shared" si="534"/>
        <v>1</v>
      </c>
      <c r="W290" s="148">
        <f t="shared" si="535"/>
        <v>1</v>
      </c>
      <c r="X290" s="148"/>
      <c r="Y290" s="148">
        <f t="shared" si="536"/>
        <v>0</v>
      </c>
      <c r="Z290" s="148"/>
      <c r="AA290" s="148">
        <f t="shared" si="537"/>
        <v>1</v>
      </c>
      <c r="AB290" s="148"/>
      <c r="AC290" s="155"/>
      <c r="AD290" s="149"/>
      <c r="AE290" s="150" t="str">
        <f t="shared" si="468"/>
        <v/>
      </c>
      <c r="AF290" s="150"/>
      <c r="AG290" s="150" t="str">
        <f t="shared" si="469"/>
        <v/>
      </c>
      <c r="AH290" s="150"/>
      <c r="AI290" s="150" t="str">
        <f t="shared" si="470"/>
        <v/>
      </c>
      <c r="AJ290" s="151"/>
      <c r="AK290" s="152"/>
      <c r="AL290" s="150"/>
      <c r="AM290" s="150" t="str">
        <f t="shared" si="471"/>
        <v/>
      </c>
      <c r="AN290" s="150"/>
      <c r="AO290" s="150" t="str">
        <f t="shared" si="472"/>
        <v/>
      </c>
      <c r="AP290" s="150"/>
      <c r="AQ290" s="150" t="str">
        <f t="shared" si="473"/>
        <v/>
      </c>
      <c r="AR290" s="151"/>
      <c r="AS290" s="152"/>
      <c r="AT290" s="150"/>
      <c r="AU290" s="150" t="str">
        <f t="shared" si="462"/>
        <v/>
      </c>
      <c r="AV290" s="150"/>
      <c r="AW290" s="150" t="str">
        <f t="shared" si="463"/>
        <v/>
      </c>
      <c r="AX290" s="150"/>
      <c r="AY290" s="150" t="str">
        <f t="shared" si="538"/>
        <v/>
      </c>
      <c r="AZ290" s="151"/>
      <c r="BA290" s="152"/>
      <c r="BB290" s="150"/>
      <c r="BC290" s="150" t="str">
        <f t="shared" si="464"/>
        <v/>
      </c>
      <c r="BD290" s="150"/>
      <c r="BE290" s="150" t="str">
        <f t="shared" si="465"/>
        <v/>
      </c>
      <c r="BF290" s="150"/>
      <c r="BG290" s="150" t="str">
        <f t="shared" si="539"/>
        <v/>
      </c>
      <c r="BH290" s="151"/>
      <c r="BI290" s="152"/>
      <c r="BJ290" s="148"/>
      <c r="BK290" s="150">
        <f t="shared" si="466"/>
        <v>1</v>
      </c>
      <c r="BL290" s="150"/>
      <c r="BM290" s="150">
        <f t="shared" si="467"/>
        <v>0</v>
      </c>
      <c r="BN290" s="150"/>
      <c r="BO290" s="150">
        <f t="shared" si="540"/>
        <v>1</v>
      </c>
      <c r="BP290" s="151"/>
      <c r="BQ290" s="152"/>
      <c r="BR290" s="148"/>
      <c r="BS290" s="150" t="str">
        <f t="shared" si="541"/>
        <v/>
      </c>
      <c r="BT290" s="150"/>
      <c r="BU290" s="150" t="str">
        <f t="shared" si="542"/>
        <v/>
      </c>
      <c r="BV290" s="150"/>
      <c r="BW290" s="150" t="str">
        <f t="shared" si="543"/>
        <v/>
      </c>
      <c r="BX290" s="151"/>
      <c r="BY290" s="152"/>
      <c r="BZ290" s="153"/>
      <c r="CA290" s="150" t="str">
        <f t="shared" si="544"/>
        <v/>
      </c>
      <c r="CB290" s="150"/>
      <c r="CC290" s="150" t="str">
        <f t="shared" si="545"/>
        <v/>
      </c>
      <c r="CD290" s="150"/>
      <c r="CE290" s="150" t="str">
        <f t="shared" si="546"/>
        <v/>
      </c>
      <c r="CF290" s="151"/>
      <c r="CI290" s="150" t="str">
        <f t="shared" si="547"/>
        <v/>
      </c>
      <c r="CJ290" s="150"/>
      <c r="CK290" s="150" t="str">
        <f t="shared" si="548"/>
        <v/>
      </c>
      <c r="CL290" s="150"/>
      <c r="CM290" s="150" t="str">
        <f t="shared" si="549"/>
        <v/>
      </c>
      <c r="CN290" s="151"/>
      <c r="EG290" s="135" t="s">
        <v>47</v>
      </c>
      <c r="EH290" s="154" t="str">
        <f t="shared" si="550"/>
        <v xml:space="preserve">
NM possible si moins de 5 employés.
R</v>
      </c>
    </row>
    <row r="291" spans="1:150" s="147" customFormat="1" ht="33" customHeight="1" x14ac:dyDescent="0.25">
      <c r="A291" s="190"/>
      <c r="B291" s="113" t="s">
        <v>66</v>
      </c>
      <c r="C291" s="320" t="s">
        <v>602</v>
      </c>
      <c r="D291" s="330" t="s">
        <v>573</v>
      </c>
      <c r="E291" s="113" t="s">
        <v>70</v>
      </c>
      <c r="F291" s="113">
        <v>0.2</v>
      </c>
      <c r="G291" s="113">
        <f t="shared" si="551"/>
        <v>5</v>
      </c>
      <c r="H291" s="292" t="s">
        <v>158</v>
      </c>
      <c r="I291" s="145" t="s">
        <v>582</v>
      </c>
      <c r="J291" s="146">
        <v>99</v>
      </c>
      <c r="K291" s="146">
        <f>IF(J291&lt;&gt;"",MAX(K$1:K290)+1,"")</f>
        <v>238</v>
      </c>
      <c r="L291" s="346" t="s">
        <v>585</v>
      </c>
      <c r="M291" s="371">
        <v>1</v>
      </c>
      <c r="N291" s="380" t="str">
        <f>IF('RESULTAT GLOBAL'!I$22="NON","Non Mesuré","OUI")</f>
        <v>OUI</v>
      </c>
      <c r="O291" s="379" t="str">
        <f>IF('RESULTAT GLOBAL'!I$22="NON","NM si moins de 5 employés","")</f>
        <v/>
      </c>
      <c r="P291" s="354"/>
      <c r="Q291" s="365" t="s">
        <v>586</v>
      </c>
      <c r="R291" s="346" t="s">
        <v>62</v>
      </c>
      <c r="U291" s="148">
        <f t="shared" si="533"/>
        <v>1</v>
      </c>
      <c r="V291" s="148">
        <f t="shared" si="534"/>
        <v>1</v>
      </c>
      <c r="W291" s="148">
        <f t="shared" si="535"/>
        <v>1</v>
      </c>
      <c r="X291" s="148"/>
      <c r="Y291" s="148">
        <f t="shared" si="536"/>
        <v>0</v>
      </c>
      <c r="Z291" s="148"/>
      <c r="AA291" s="148">
        <f t="shared" si="537"/>
        <v>1</v>
      </c>
      <c r="AB291" s="148"/>
      <c r="AC291" s="155"/>
      <c r="AD291" s="149"/>
      <c r="AE291" s="150" t="str">
        <f t="shared" si="468"/>
        <v/>
      </c>
      <c r="AF291" s="150"/>
      <c r="AG291" s="150" t="str">
        <f t="shared" si="469"/>
        <v/>
      </c>
      <c r="AH291" s="150"/>
      <c r="AI291" s="150" t="str">
        <f t="shared" si="470"/>
        <v/>
      </c>
      <c r="AJ291" s="151"/>
      <c r="AK291" s="152"/>
      <c r="AL291" s="150"/>
      <c r="AM291" s="150" t="str">
        <f t="shared" si="471"/>
        <v/>
      </c>
      <c r="AN291" s="150"/>
      <c r="AO291" s="150" t="str">
        <f t="shared" si="472"/>
        <v/>
      </c>
      <c r="AP291" s="150"/>
      <c r="AQ291" s="150" t="str">
        <f t="shared" si="473"/>
        <v/>
      </c>
      <c r="AR291" s="151"/>
      <c r="AS291" s="152"/>
      <c r="AT291" s="150"/>
      <c r="AU291" s="150" t="str">
        <f t="shared" ref="AU291" si="552">IF(G291=3,W291,"")</f>
        <v/>
      </c>
      <c r="AV291" s="150"/>
      <c r="AW291" s="150" t="str">
        <f t="shared" ref="AW291" si="553">IF(G291=3,Y291,"")</f>
        <v/>
      </c>
      <c r="AX291" s="150"/>
      <c r="AY291" s="150" t="str">
        <f t="shared" si="538"/>
        <v/>
      </c>
      <c r="AZ291" s="151"/>
      <c r="BA291" s="152"/>
      <c r="BB291" s="150"/>
      <c r="BC291" s="150" t="str">
        <f t="shared" ref="BC291" si="554">IF(G291=4,W291,"")</f>
        <v/>
      </c>
      <c r="BD291" s="150"/>
      <c r="BE291" s="150" t="str">
        <f t="shared" ref="BE291" si="555">IF(G291=4,Y291,"")</f>
        <v/>
      </c>
      <c r="BF291" s="150"/>
      <c r="BG291" s="150" t="str">
        <f t="shared" si="539"/>
        <v/>
      </c>
      <c r="BH291" s="151"/>
      <c r="BI291" s="152"/>
      <c r="BJ291" s="148"/>
      <c r="BK291" s="150">
        <f t="shared" ref="BK291" si="556">IF(G291=5,W291,"")</f>
        <v>1</v>
      </c>
      <c r="BL291" s="150"/>
      <c r="BM291" s="150">
        <f t="shared" ref="BM291" si="557">IF(G291=5,Y291,"")</f>
        <v>0</v>
      </c>
      <c r="BN291" s="150"/>
      <c r="BO291" s="150">
        <f t="shared" si="540"/>
        <v>1</v>
      </c>
      <c r="BP291" s="151"/>
      <c r="BQ291" s="152"/>
      <c r="BR291" s="148"/>
      <c r="BS291" s="150" t="str">
        <f t="shared" si="541"/>
        <v/>
      </c>
      <c r="BT291" s="150"/>
      <c r="BU291" s="150" t="str">
        <f t="shared" si="542"/>
        <v/>
      </c>
      <c r="BV291" s="150"/>
      <c r="BW291" s="150" t="str">
        <f t="shared" si="543"/>
        <v/>
      </c>
      <c r="BX291" s="151"/>
      <c r="BY291" s="152"/>
      <c r="BZ291" s="153"/>
      <c r="CA291" s="150" t="str">
        <f t="shared" si="544"/>
        <v/>
      </c>
      <c r="CB291" s="150"/>
      <c r="CC291" s="150" t="str">
        <f t="shared" si="545"/>
        <v/>
      </c>
      <c r="CD291" s="150"/>
      <c r="CE291" s="150" t="str">
        <f t="shared" si="546"/>
        <v/>
      </c>
      <c r="CF291" s="151"/>
      <c r="CI291" s="150" t="str">
        <f t="shared" si="547"/>
        <v/>
      </c>
      <c r="CJ291" s="150"/>
      <c r="CK291" s="150" t="str">
        <f t="shared" si="548"/>
        <v/>
      </c>
      <c r="CL291" s="150"/>
      <c r="CM291" s="150" t="str">
        <f t="shared" si="549"/>
        <v/>
      </c>
      <c r="CN291" s="151"/>
      <c r="EG291" s="135" t="s">
        <v>47</v>
      </c>
      <c r="EH291" s="154" t="str">
        <f t="shared" si="550"/>
        <v xml:space="preserve">
Bonus noter NM si non vérifié
R</v>
      </c>
    </row>
    <row r="292" spans="1:150" s="147" customFormat="1" ht="45" customHeight="1" x14ac:dyDescent="0.2">
      <c r="A292" s="144"/>
      <c r="B292" s="144"/>
      <c r="C292" s="144"/>
      <c r="D292" s="144"/>
      <c r="E292" s="144"/>
      <c r="F292" s="144"/>
      <c r="G292" s="144"/>
      <c r="H292" s="190"/>
      <c r="I292" s="233"/>
      <c r="J292" s="113"/>
      <c r="K292" s="113"/>
      <c r="M292" s="113"/>
      <c r="O292" s="285"/>
      <c r="P292" s="234"/>
      <c r="R292" s="238"/>
      <c r="S292" s="113"/>
      <c r="U292" s="323"/>
      <c r="V292" s="322"/>
      <c r="W292" s="322"/>
      <c r="X292" s="148">
        <f>SUM(W284:W291)</f>
        <v>8</v>
      </c>
      <c r="Y292" s="148"/>
      <c r="Z292" s="148">
        <f>SUM(Y284:Y291)</f>
        <v>0</v>
      </c>
      <c r="AA292" s="148"/>
      <c r="AB292" s="148">
        <f>SUM(AA284:AA291)</f>
        <v>8</v>
      </c>
      <c r="AC292" s="149">
        <f>X292/AB292</f>
        <v>1</v>
      </c>
      <c r="AD292" s="322"/>
      <c r="AE292" s="322"/>
      <c r="AF292" s="322"/>
      <c r="AG292" s="322"/>
      <c r="AH292" s="322"/>
      <c r="AI292" s="322"/>
      <c r="AJ292" s="322"/>
      <c r="AK292" s="322"/>
      <c r="AL292" s="322"/>
      <c r="AM292" s="322"/>
      <c r="AN292" s="322"/>
      <c r="AO292" s="322"/>
      <c r="AP292" s="322"/>
      <c r="AQ292" s="322"/>
      <c r="AR292" s="322"/>
      <c r="AS292" s="322"/>
      <c r="AT292" s="322"/>
      <c r="AU292" s="322"/>
      <c r="AV292" s="322"/>
      <c r="AW292" s="322"/>
      <c r="AX292" s="322"/>
      <c r="AY292" s="322"/>
      <c r="AZ292" s="322"/>
      <c r="BA292" s="322"/>
      <c r="BB292" s="322"/>
      <c r="BC292" s="322"/>
      <c r="BD292" s="322"/>
      <c r="BE292" s="322"/>
      <c r="BF292" s="322"/>
      <c r="BG292" s="322"/>
      <c r="BH292" s="322"/>
      <c r="BI292" s="322"/>
      <c r="BJ292" s="322"/>
      <c r="BK292" s="322"/>
      <c r="BL292" s="322"/>
      <c r="BM292" s="322"/>
      <c r="BN292" s="322"/>
      <c r="BO292" s="322"/>
      <c r="BP292" s="322"/>
      <c r="BQ292" s="322"/>
      <c r="BR292" s="322"/>
      <c r="BS292" s="322"/>
      <c r="BT292" s="322"/>
      <c r="BU292" s="322"/>
      <c r="BV292" s="322"/>
      <c r="BW292" s="322"/>
      <c r="BX292" s="322"/>
      <c r="BY292" s="322"/>
      <c r="BZ292" s="322"/>
      <c r="CA292" s="322"/>
      <c r="CB292" s="322"/>
      <c r="CC292" s="322"/>
      <c r="CD292" s="322"/>
      <c r="CE292" s="322"/>
      <c r="CF292" s="322"/>
      <c r="CG292" s="322"/>
      <c r="CH292" s="322"/>
      <c r="CI292" s="322"/>
      <c r="CJ292" s="322"/>
      <c r="CK292" s="322"/>
      <c r="CL292" s="322"/>
      <c r="CM292" s="322"/>
      <c r="CN292" s="322"/>
      <c r="CO292" s="322"/>
      <c r="CP292" s="322"/>
      <c r="CQ292" s="322"/>
      <c r="CR292" s="322"/>
      <c r="CS292" s="322"/>
      <c r="CT292" s="322"/>
      <c r="CU292" s="322"/>
      <c r="CV292" s="322"/>
      <c r="CW292" s="322"/>
      <c r="CX292" s="322"/>
      <c r="CY292" s="322"/>
      <c r="CZ292" s="322"/>
      <c r="DA292" s="322"/>
      <c r="DB292" s="322"/>
      <c r="DC292" s="322"/>
      <c r="DD292" s="322"/>
      <c r="DE292" s="322"/>
      <c r="DF292" s="322"/>
      <c r="DG292" s="322"/>
      <c r="DH292" s="322"/>
      <c r="DI292" s="322"/>
      <c r="DJ292" s="322"/>
      <c r="DK292" s="322"/>
      <c r="DL292" s="322"/>
      <c r="DM292" s="322"/>
      <c r="DN292" s="322"/>
      <c r="DO292" s="322"/>
      <c r="DP292" s="322"/>
      <c r="DQ292" s="322"/>
      <c r="DR292" s="322"/>
      <c r="DS292" s="322"/>
      <c r="DT292" s="322"/>
      <c r="DU292" s="322"/>
      <c r="DV292" s="322"/>
      <c r="DW292" s="322"/>
      <c r="DX292" s="322"/>
      <c r="DY292" s="322"/>
      <c r="DZ292" s="322"/>
      <c r="EA292" s="322"/>
      <c r="EB292" s="322"/>
      <c r="EC292" s="322"/>
      <c r="ED292" s="322"/>
      <c r="EE292" s="322"/>
      <c r="EF292" s="322"/>
      <c r="EG292" s="322"/>
      <c r="EH292" s="322"/>
      <c r="EI292" s="322"/>
      <c r="EJ292" s="322"/>
      <c r="EK292" s="322"/>
      <c r="EL292" s="322"/>
      <c r="EM292" s="322"/>
      <c r="EN292" s="322"/>
      <c r="EO292" s="322"/>
      <c r="EP292" s="322"/>
      <c r="EQ292" s="322"/>
      <c r="ER292" s="322"/>
      <c r="ES292" s="322"/>
      <c r="ET292" s="322"/>
    </row>
    <row r="293" spans="1:150" s="147" customFormat="1" ht="45" customHeight="1" x14ac:dyDescent="0.25">
      <c r="A293" s="144"/>
      <c r="B293" s="144"/>
      <c r="C293" s="144"/>
      <c r="D293" s="144"/>
      <c r="E293" s="144"/>
      <c r="F293" s="144"/>
      <c r="G293" s="144"/>
      <c r="H293" s="190"/>
      <c r="I293" s="233"/>
      <c r="J293" s="113"/>
      <c r="K293" s="113"/>
      <c r="M293" s="113"/>
      <c r="N293" s="284" t="s">
        <v>0</v>
      </c>
      <c r="O293" s="285"/>
      <c r="P293" s="234"/>
      <c r="R293" s="238"/>
      <c r="S293" s="113"/>
      <c r="U293" s="141"/>
      <c r="V293" s="141"/>
      <c r="W293" s="141"/>
      <c r="X293" s="110"/>
      <c r="Y293" s="142" t="s">
        <v>49</v>
      </c>
      <c r="Z293" s="110"/>
      <c r="AA293" s="141"/>
      <c r="AB293" s="110"/>
      <c r="AC293" s="110"/>
      <c r="AD293" s="141"/>
      <c r="AE293" s="141"/>
      <c r="AF293" s="141"/>
      <c r="AG293" s="141"/>
      <c r="AH293" s="143" t="s">
        <v>50</v>
      </c>
      <c r="AI293" s="141"/>
      <c r="AJ293" s="141"/>
      <c r="AK293" s="141"/>
      <c r="AL293" s="141"/>
      <c r="AM293" s="141"/>
      <c r="AN293" s="141"/>
      <c r="AO293" s="141"/>
      <c r="AP293" s="143" t="s">
        <v>51</v>
      </c>
      <c r="AQ293" s="141"/>
      <c r="AR293" s="141"/>
      <c r="AS293" s="141"/>
      <c r="AT293" s="141"/>
      <c r="AU293" s="141"/>
      <c r="AV293" s="141"/>
      <c r="AW293" s="141"/>
      <c r="AX293" s="143" t="s">
        <v>52</v>
      </c>
      <c r="AY293" s="141"/>
      <c r="AZ293" s="141"/>
      <c r="BA293" s="141"/>
      <c r="BB293" s="141"/>
      <c r="BC293" s="141"/>
      <c r="BD293" s="141"/>
      <c r="BE293" s="141"/>
      <c r="BF293" s="143" t="s">
        <v>53</v>
      </c>
      <c r="BG293" s="141"/>
      <c r="BH293" s="141"/>
      <c r="BI293" s="141"/>
      <c r="BJ293" s="141"/>
      <c r="BK293" s="141"/>
      <c r="BL293" s="141"/>
      <c r="BM293" s="141"/>
      <c r="BN293" s="143" t="s">
        <v>54</v>
      </c>
      <c r="BO293" s="141"/>
      <c r="BP293" s="141"/>
      <c r="BQ293" s="141"/>
      <c r="BR293" s="141"/>
      <c r="BS293" s="141"/>
      <c r="BT293" s="141"/>
      <c r="BU293" s="141"/>
      <c r="BV293" s="143" t="s">
        <v>55</v>
      </c>
      <c r="BW293" s="141"/>
      <c r="BX293" s="141"/>
      <c r="BY293" s="141"/>
      <c r="BZ293" s="141"/>
      <c r="CA293" s="141"/>
      <c r="CB293" s="141"/>
      <c r="CC293" s="141"/>
      <c r="CD293" s="143" t="s">
        <v>56</v>
      </c>
      <c r="CE293" s="141"/>
      <c r="CF293" s="141"/>
      <c r="CG293" s="141"/>
      <c r="CH293" s="141"/>
      <c r="CI293" s="141"/>
      <c r="CJ293" s="141"/>
      <c r="CK293" s="141"/>
      <c r="CL293" s="143" t="s">
        <v>57</v>
      </c>
      <c r="CM293" s="141"/>
      <c r="CN293" s="141"/>
      <c r="CO293" s="141"/>
      <c r="CP293" s="322"/>
      <c r="CQ293" s="322"/>
      <c r="CR293" s="322"/>
      <c r="CS293" s="322"/>
      <c r="CT293" s="322"/>
      <c r="CU293" s="322"/>
      <c r="CV293" s="322"/>
      <c r="CW293" s="322"/>
      <c r="CX293" s="322"/>
      <c r="CY293" s="322"/>
      <c r="CZ293" s="322"/>
      <c r="DA293" s="322"/>
      <c r="DB293" s="322"/>
      <c r="DC293" s="322"/>
      <c r="DD293" s="322"/>
      <c r="DE293" s="322"/>
      <c r="DF293" s="322"/>
      <c r="DG293" s="322"/>
      <c r="DH293" s="322"/>
      <c r="DI293" s="322"/>
      <c r="DJ293" s="322"/>
      <c r="DK293" s="322"/>
      <c r="DL293" s="322"/>
      <c r="DM293" s="322"/>
      <c r="DN293" s="322"/>
      <c r="DO293" s="322"/>
      <c r="DP293" s="322"/>
      <c r="DQ293" s="322"/>
      <c r="DR293" s="322"/>
      <c r="DS293" s="322"/>
      <c r="DT293" s="322"/>
      <c r="DU293" s="322"/>
      <c r="DV293" s="322"/>
      <c r="DW293" s="322"/>
      <c r="DX293" s="322"/>
      <c r="DY293" s="322"/>
      <c r="DZ293" s="322"/>
      <c r="EA293" s="322"/>
      <c r="EB293" s="322"/>
      <c r="EC293" s="322"/>
      <c r="ED293" s="322"/>
      <c r="EE293" s="322"/>
      <c r="EF293" s="322"/>
      <c r="EG293" s="322"/>
      <c r="EH293" s="322"/>
      <c r="EI293" s="322"/>
      <c r="EJ293" s="322"/>
      <c r="EK293" s="322"/>
      <c r="EL293" s="322"/>
      <c r="EM293" s="322"/>
      <c r="EN293" s="322"/>
      <c r="EO293" s="322"/>
      <c r="EP293" s="322"/>
      <c r="EQ293" s="322"/>
      <c r="ER293" s="322"/>
      <c r="ES293" s="322"/>
      <c r="ET293" s="322"/>
    </row>
    <row r="294" spans="1:150" s="147" customFormat="1" ht="45" x14ac:dyDescent="0.2">
      <c r="A294" s="144"/>
      <c r="B294" s="144"/>
      <c r="C294" s="144"/>
      <c r="D294" s="144"/>
      <c r="E294" s="144"/>
      <c r="F294" s="144"/>
      <c r="G294" s="144"/>
      <c r="H294" s="190"/>
      <c r="I294" s="233"/>
      <c r="J294" s="113"/>
      <c r="K294" s="113"/>
      <c r="M294" s="113"/>
      <c r="N294" s="284" t="s">
        <v>1</v>
      </c>
      <c r="O294" s="285"/>
      <c r="P294" s="234"/>
      <c r="R294" s="238"/>
      <c r="S294" s="113"/>
      <c r="U294" s="126" t="s">
        <v>34</v>
      </c>
      <c r="V294" s="126" t="s">
        <v>35</v>
      </c>
      <c r="W294" s="126" t="s">
        <v>36</v>
      </c>
      <c r="X294" s="127" t="s">
        <v>37</v>
      </c>
      <c r="Y294" s="126" t="s">
        <v>38</v>
      </c>
      <c r="Z294" s="126" t="s">
        <v>39</v>
      </c>
      <c r="AA294" s="126" t="s">
        <v>40</v>
      </c>
      <c r="AB294" s="126" t="s">
        <v>41</v>
      </c>
      <c r="AC294" s="128" t="s">
        <v>42</v>
      </c>
      <c r="AD294" s="129"/>
      <c r="AE294" s="126" t="s">
        <v>43</v>
      </c>
      <c r="AF294" s="126" t="s">
        <v>44</v>
      </c>
      <c r="AG294" s="126" t="s">
        <v>38</v>
      </c>
      <c r="AH294" s="126" t="s">
        <v>39</v>
      </c>
      <c r="AI294" s="126" t="s">
        <v>40</v>
      </c>
      <c r="AJ294" s="130" t="s">
        <v>45</v>
      </c>
      <c r="AK294" s="131" t="s">
        <v>42</v>
      </c>
      <c r="AL294" s="132"/>
      <c r="AM294" s="126" t="s">
        <v>43</v>
      </c>
      <c r="AN294" s="126" t="s">
        <v>46</v>
      </c>
      <c r="AO294" s="126" t="s">
        <v>38</v>
      </c>
      <c r="AP294" s="126" t="s">
        <v>39</v>
      </c>
      <c r="AQ294" s="126" t="s">
        <v>40</v>
      </c>
      <c r="AR294" s="128" t="s">
        <v>41</v>
      </c>
      <c r="AS294" s="131" t="s">
        <v>42</v>
      </c>
      <c r="AT294" s="132"/>
      <c r="AU294" s="128" t="s">
        <v>43</v>
      </c>
      <c r="AV294" s="126" t="s">
        <v>46</v>
      </c>
      <c r="AW294" s="126" t="s">
        <v>38</v>
      </c>
      <c r="AX294" s="126" t="s">
        <v>39</v>
      </c>
      <c r="AY294" s="126" t="s">
        <v>40</v>
      </c>
      <c r="AZ294" s="128" t="s">
        <v>41</v>
      </c>
      <c r="BA294" s="131" t="s">
        <v>42</v>
      </c>
      <c r="BB294" s="132"/>
      <c r="BC294" s="128" t="s">
        <v>43</v>
      </c>
      <c r="BD294" s="126" t="s">
        <v>46</v>
      </c>
      <c r="BE294" s="126" t="s">
        <v>38</v>
      </c>
      <c r="BF294" s="126" t="s">
        <v>39</v>
      </c>
      <c r="BG294" s="126" t="s">
        <v>40</v>
      </c>
      <c r="BH294" s="128" t="s">
        <v>41</v>
      </c>
      <c r="BI294" s="131" t="s">
        <v>42</v>
      </c>
      <c r="BJ294" s="133"/>
      <c r="BK294" s="128" t="s">
        <v>43</v>
      </c>
      <c r="BL294" s="126" t="s">
        <v>46</v>
      </c>
      <c r="BM294" s="126" t="s">
        <v>38</v>
      </c>
      <c r="BN294" s="126" t="s">
        <v>39</v>
      </c>
      <c r="BO294" s="126" t="s">
        <v>40</v>
      </c>
      <c r="BP294" s="128" t="s">
        <v>41</v>
      </c>
      <c r="BQ294" s="131" t="s">
        <v>42</v>
      </c>
      <c r="BR294" s="148"/>
      <c r="BS294" s="128" t="s">
        <v>43</v>
      </c>
      <c r="BT294" s="126" t="s">
        <v>46</v>
      </c>
      <c r="BU294" s="126" t="s">
        <v>38</v>
      </c>
      <c r="BV294" s="126" t="s">
        <v>39</v>
      </c>
      <c r="BW294" s="126" t="s">
        <v>40</v>
      </c>
      <c r="BX294" s="128" t="s">
        <v>41</v>
      </c>
      <c r="BY294" s="131" t="s">
        <v>42</v>
      </c>
      <c r="BZ294" s="153"/>
      <c r="CA294" s="128" t="s">
        <v>43</v>
      </c>
      <c r="CB294" s="126" t="s">
        <v>46</v>
      </c>
      <c r="CC294" s="126" t="s">
        <v>38</v>
      </c>
      <c r="CD294" s="126" t="s">
        <v>39</v>
      </c>
      <c r="CE294" s="126" t="s">
        <v>40</v>
      </c>
      <c r="CF294" s="128" t="s">
        <v>41</v>
      </c>
      <c r="CG294" s="131" t="s">
        <v>42</v>
      </c>
      <c r="CI294" s="128" t="s">
        <v>43</v>
      </c>
      <c r="CJ294" s="126" t="s">
        <v>46</v>
      </c>
      <c r="CK294" s="126" t="s">
        <v>38</v>
      </c>
      <c r="CL294" s="126" t="s">
        <v>39</v>
      </c>
      <c r="CM294" s="126" t="s">
        <v>40</v>
      </c>
      <c r="CN294" s="128" t="s">
        <v>41</v>
      </c>
      <c r="CO294" s="131" t="s">
        <v>42</v>
      </c>
      <c r="EG294" s="135" t="s">
        <v>47</v>
      </c>
      <c r="EH294" s="154" t="str">
        <f t="shared" si="484"/>
        <v xml:space="preserve">
</v>
      </c>
    </row>
    <row r="295" spans="1:150" s="147" customFormat="1" ht="45" x14ac:dyDescent="0.2">
      <c r="A295" s="144"/>
      <c r="B295" s="144"/>
      <c r="C295" s="144"/>
      <c r="D295" s="144"/>
      <c r="E295" s="144"/>
      <c r="F295" s="144"/>
      <c r="G295" s="144"/>
      <c r="H295" s="190"/>
      <c r="I295" s="233"/>
      <c r="J295" s="113"/>
      <c r="K295" s="113"/>
      <c r="M295" s="113"/>
      <c r="N295" s="284" t="s">
        <v>528</v>
      </c>
      <c r="O295" s="285"/>
      <c r="P295" s="234"/>
      <c r="R295" s="238"/>
      <c r="S295" s="113"/>
      <c r="U295" s="237"/>
      <c r="V295" s="237"/>
      <c r="W295" s="237">
        <f>SUM(W3:W291)</f>
        <v>570</v>
      </c>
      <c r="X295" s="237">
        <f>SUM(X3:X292)</f>
        <v>570</v>
      </c>
      <c r="Y295" s="237"/>
      <c r="Z295" s="237">
        <f>SUM(Z3:Z292)</f>
        <v>0</v>
      </c>
      <c r="AA295" s="237"/>
      <c r="AB295" s="237">
        <f>SUM(AB3:AB292)</f>
        <v>570</v>
      </c>
      <c r="AC295" s="128">
        <f>X295/AB295</f>
        <v>1</v>
      </c>
      <c r="AD295" s="185"/>
      <c r="AE295" s="185"/>
      <c r="AF295" s="237">
        <f>SUM(AE3:AE291)</f>
        <v>133</v>
      </c>
      <c r="AG295" s="237"/>
      <c r="AH295" s="237">
        <f>SUM(AG3:AG291)</f>
        <v>0</v>
      </c>
      <c r="AI295" s="237"/>
      <c r="AJ295" s="237">
        <f>SUM(AI3:AI291)</f>
        <v>133</v>
      </c>
      <c r="AK295" s="128">
        <f>AF295/AJ295</f>
        <v>1</v>
      </c>
      <c r="AL295" s="185"/>
      <c r="AM295" s="185"/>
      <c r="AN295" s="237">
        <f>SUM(AM3:AM291)</f>
        <v>151</v>
      </c>
      <c r="AO295" s="237"/>
      <c r="AP295" s="237">
        <f>SUM(AO3:AO291)</f>
        <v>0</v>
      </c>
      <c r="AQ295" s="237"/>
      <c r="AR295" s="237">
        <f>SUM(AQ3:AQ291)</f>
        <v>151</v>
      </c>
      <c r="AS295" s="128">
        <f>AN295/AR295</f>
        <v>1</v>
      </c>
      <c r="AT295" s="185"/>
      <c r="AU295" s="185"/>
      <c r="AV295" s="237">
        <f>SUM(AU3:AU291)</f>
        <v>132</v>
      </c>
      <c r="AW295" s="237"/>
      <c r="AX295" s="237">
        <f>SUM(AW3:AW291)</f>
        <v>0</v>
      </c>
      <c r="AY295" s="237"/>
      <c r="AZ295" s="237">
        <f>SUM(AY3:AY291)</f>
        <v>132</v>
      </c>
      <c r="BA295" s="128">
        <f>AV295/AZ295</f>
        <v>1</v>
      </c>
      <c r="BB295" s="185"/>
      <c r="BC295" s="185"/>
      <c r="BD295" s="237">
        <f>SUM(BC3:BC291)</f>
        <v>25</v>
      </c>
      <c r="BE295" s="237"/>
      <c r="BF295" s="237">
        <f>SUM(BE3:BE291)</f>
        <v>0</v>
      </c>
      <c r="BG295" s="237"/>
      <c r="BH295" s="237">
        <f>SUM(BG3:BG291)</f>
        <v>25</v>
      </c>
      <c r="BI295" s="128">
        <f>BD295/BH295</f>
        <v>1</v>
      </c>
      <c r="BJ295" s="185"/>
      <c r="BK295" s="185"/>
      <c r="BL295" s="237">
        <f>SUM(BK3:BK291)</f>
        <v>129</v>
      </c>
      <c r="BM295" s="237"/>
      <c r="BN295" s="237">
        <f>SUM(BM3:BM291)</f>
        <v>0</v>
      </c>
      <c r="BO295" s="237"/>
      <c r="BP295" s="237">
        <f>SUM(BO3:BO291)</f>
        <v>129</v>
      </c>
      <c r="BQ295" s="128">
        <f>BL295/BP295</f>
        <v>1</v>
      </c>
      <c r="BR295" s="148"/>
      <c r="BS295" s="185"/>
      <c r="BT295" s="237">
        <f>SUM(BS3:BS291)</f>
        <v>55</v>
      </c>
      <c r="BU295" s="237"/>
      <c r="BV295" s="237">
        <f>SUM(BU3:BU291)</f>
        <v>0</v>
      </c>
      <c r="BW295" s="237"/>
      <c r="BX295" s="237">
        <f>SUM(BW3:BW291)</f>
        <v>55</v>
      </c>
      <c r="BY295" s="128">
        <f>BT295/BX295</f>
        <v>1</v>
      </c>
      <c r="BZ295" s="153"/>
      <c r="CA295" s="185"/>
      <c r="CB295" s="237">
        <f>SUM(CA3:CA291)</f>
        <v>54</v>
      </c>
      <c r="CC295" s="237"/>
      <c r="CD295" s="237">
        <f>SUM(CC3:CC291)</f>
        <v>0</v>
      </c>
      <c r="CE295" s="237"/>
      <c r="CF295" s="237">
        <f>SUM(CE3:CE291)</f>
        <v>54</v>
      </c>
      <c r="CG295" s="128">
        <f>CB295/CF295</f>
        <v>1</v>
      </c>
      <c r="CI295" s="185"/>
      <c r="CJ295" s="237">
        <f>SUM(CI3:CI291)</f>
        <v>23</v>
      </c>
      <c r="CK295" s="237"/>
      <c r="CL295" s="237">
        <f>SUM(CK3:CK291)</f>
        <v>0</v>
      </c>
      <c r="CM295" s="237"/>
      <c r="CN295" s="237">
        <f>SUM(CM3:CM291)</f>
        <v>23</v>
      </c>
      <c r="CO295" s="128">
        <f>CJ295/CN295</f>
        <v>1</v>
      </c>
      <c r="EG295" s="135" t="s">
        <v>47</v>
      </c>
      <c r="EH295" s="154" t="str">
        <f t="shared" si="484"/>
        <v xml:space="preserve">
</v>
      </c>
    </row>
    <row r="296" spans="1:150" s="147" customFormat="1" ht="45" x14ac:dyDescent="0.2">
      <c r="A296" s="190"/>
      <c r="B296" s="144"/>
      <c r="C296" s="144"/>
      <c r="D296" s="144"/>
      <c r="E296" s="144"/>
      <c r="F296" s="144"/>
      <c r="G296" s="144"/>
      <c r="H296" s="190"/>
      <c r="I296" s="233"/>
      <c r="J296" s="113"/>
      <c r="K296" s="113"/>
      <c r="M296" s="113"/>
      <c r="N296" s="284"/>
      <c r="O296" s="285"/>
      <c r="P296" s="234"/>
      <c r="R296" s="238"/>
      <c r="S296" s="113"/>
      <c r="U296" s="185"/>
      <c r="V296" s="185"/>
      <c r="W296" s="185"/>
      <c r="X296" s="185"/>
      <c r="Y296" s="185"/>
      <c r="Z296" s="185"/>
      <c r="AA296" s="185"/>
      <c r="AB296" s="185"/>
      <c r="AC296" s="120"/>
      <c r="AD296" s="185"/>
      <c r="AE296" s="185"/>
      <c r="AF296" s="185"/>
      <c r="AG296" s="185"/>
      <c r="AH296" s="185"/>
      <c r="AI296" s="185"/>
      <c r="AJ296" s="185"/>
      <c r="AK296" s="185">
        <v>0.1</v>
      </c>
      <c r="AL296" s="185"/>
      <c r="AM296" s="185"/>
      <c r="AN296" s="185"/>
      <c r="AO296" s="185"/>
      <c r="AP296" s="185"/>
      <c r="AQ296" s="185"/>
      <c r="AR296" s="185"/>
      <c r="AS296" s="185">
        <v>0.35</v>
      </c>
      <c r="AT296" s="185"/>
      <c r="AU296" s="185"/>
      <c r="AV296" s="185"/>
      <c r="AW296" s="185"/>
      <c r="AX296" s="185"/>
      <c r="AY296" s="185"/>
      <c r="AZ296" s="185"/>
      <c r="BA296" s="185">
        <v>0.25</v>
      </c>
      <c r="BB296" s="185"/>
      <c r="BC296" s="185"/>
      <c r="BD296" s="185"/>
      <c r="BE296" s="185"/>
      <c r="BF296" s="185"/>
      <c r="BG296" s="185"/>
      <c r="BH296" s="185"/>
      <c r="BI296" s="185">
        <v>0.1</v>
      </c>
      <c r="BJ296" s="185"/>
      <c r="BK296" s="185"/>
      <c r="BL296" s="185"/>
      <c r="BM296" s="185"/>
      <c r="BN296" s="185"/>
      <c r="BO296" s="185"/>
      <c r="BP296" s="185"/>
      <c r="BQ296" s="185">
        <v>0.2</v>
      </c>
      <c r="BR296" s="148"/>
      <c r="BS296" s="150"/>
      <c r="BT296" s="150"/>
      <c r="BU296" s="150"/>
      <c r="BV296" s="150"/>
      <c r="BW296" s="150"/>
      <c r="BX296" s="151"/>
      <c r="BY296" s="185">
        <v>0</v>
      </c>
      <c r="BZ296" s="153"/>
      <c r="CA296" s="150"/>
      <c r="CB296" s="150"/>
      <c r="CC296" s="150"/>
      <c r="CD296" s="150"/>
      <c r="CE296" s="150"/>
      <c r="CF296" s="151"/>
      <c r="CG296" s="185">
        <v>0</v>
      </c>
      <c r="CO296" s="238">
        <v>0</v>
      </c>
      <c r="EG296" s="135" t="s">
        <v>47</v>
      </c>
      <c r="EH296" s="154" t="str">
        <f t="shared" si="484"/>
        <v xml:space="preserve">
</v>
      </c>
    </row>
    <row r="297" spans="1:150" s="147" customFormat="1" ht="45" x14ac:dyDescent="0.25">
      <c r="A297" s="190"/>
      <c r="B297" s="144"/>
      <c r="C297" s="144"/>
      <c r="D297" s="144"/>
      <c r="E297" s="144"/>
      <c r="F297" s="144"/>
      <c r="G297" s="144"/>
      <c r="H297" s="190"/>
      <c r="I297" s="233"/>
      <c r="J297" s="113"/>
      <c r="K297" s="113"/>
      <c r="M297" s="113"/>
      <c r="N297" s="284" t="s">
        <v>72</v>
      </c>
      <c r="O297" s="285"/>
      <c r="P297" s="234"/>
      <c r="R297" s="238"/>
      <c r="S297" s="113"/>
      <c r="U297" s="235"/>
      <c r="V297" s="236"/>
      <c r="W297" s="236"/>
      <c r="X297" s="236"/>
      <c r="Y297" s="143" t="s">
        <v>529</v>
      </c>
      <c r="Z297" s="236"/>
      <c r="AA297" s="236"/>
      <c r="AB297" s="236"/>
      <c r="AC297" s="239"/>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48"/>
      <c r="BS297" s="150"/>
      <c r="BT297" s="150"/>
      <c r="BU297" s="150"/>
      <c r="BV297" s="150"/>
      <c r="BW297" s="150"/>
      <c r="BX297" s="151"/>
      <c r="BY297" s="152"/>
      <c r="BZ297" s="153"/>
      <c r="EG297" s="135" t="s">
        <v>47</v>
      </c>
      <c r="EH297" s="154" t="str">
        <f t="shared" si="484"/>
        <v xml:space="preserve">
</v>
      </c>
    </row>
    <row r="298" spans="1:150" ht="45" x14ac:dyDescent="0.25">
      <c r="N298" s="286" t="s">
        <v>617</v>
      </c>
      <c r="U298" s="126" t="s">
        <v>34</v>
      </c>
      <c r="V298" s="126" t="s">
        <v>35</v>
      </c>
      <c r="W298" s="126" t="s">
        <v>36</v>
      </c>
      <c r="X298" s="127" t="s">
        <v>37</v>
      </c>
      <c r="Y298" s="126" t="s">
        <v>38</v>
      </c>
      <c r="Z298" s="126" t="s">
        <v>39</v>
      </c>
      <c r="AA298" s="126" t="s">
        <v>40</v>
      </c>
      <c r="AB298" s="126" t="s">
        <v>41</v>
      </c>
      <c r="AC298" s="128" t="s">
        <v>42</v>
      </c>
      <c r="AD298" s="185"/>
      <c r="AE298" s="185"/>
      <c r="AF298" s="185"/>
      <c r="AG298" s="185"/>
      <c r="AH298" s="185"/>
      <c r="AI298" s="185"/>
      <c r="AJ298" s="185"/>
      <c r="AK298" s="185"/>
      <c r="AL298" s="185"/>
      <c r="AM298" s="185"/>
      <c r="AN298" s="185"/>
      <c r="AO298" s="185"/>
      <c r="AP298" s="185"/>
      <c r="AQ298" s="185"/>
      <c r="AR298" s="185"/>
      <c r="AS298" s="185"/>
      <c r="AT298" s="185"/>
      <c r="AX298" s="240"/>
      <c r="BB298" s="185"/>
      <c r="BC298" s="185"/>
      <c r="BD298" s="185"/>
      <c r="BE298" s="185"/>
      <c r="BF298" s="185"/>
      <c r="BG298" s="185"/>
      <c r="BH298" s="185"/>
      <c r="BI298" s="185"/>
      <c r="BJ298" s="185"/>
      <c r="BK298" s="185"/>
      <c r="BL298" s="185"/>
      <c r="BM298" s="185"/>
      <c r="BN298" s="185"/>
      <c r="BO298" s="185"/>
      <c r="BP298" s="185"/>
      <c r="BQ298" s="185"/>
      <c r="BR298" s="148"/>
      <c r="BS298" s="150"/>
      <c r="BT298" s="150"/>
      <c r="BU298" s="150"/>
      <c r="BV298" s="150"/>
      <c r="BW298" s="150"/>
      <c r="BX298" s="151"/>
      <c r="BY298" s="152"/>
      <c r="BZ298" s="153"/>
      <c r="CA298" s="147"/>
      <c r="CB298" s="147"/>
      <c r="CC298" s="147"/>
      <c r="CD298" s="147"/>
      <c r="CE298" s="147"/>
      <c r="CF298" s="147"/>
      <c r="CG298" s="147"/>
      <c r="CH298" s="147"/>
      <c r="CI298" s="147"/>
      <c r="CJ298" s="147"/>
      <c r="CK298" s="147"/>
      <c r="CL298" s="147"/>
      <c r="CM298" s="147"/>
      <c r="CN298" s="147"/>
      <c r="CO298" s="147"/>
      <c r="CP298" s="147"/>
      <c r="EG298" s="135" t="s">
        <v>47</v>
      </c>
      <c r="EH298" s="154" t="str">
        <f t="shared" si="484"/>
        <v xml:space="preserve">
</v>
      </c>
    </row>
    <row r="299" spans="1:150" ht="45" x14ac:dyDescent="0.2">
      <c r="N299" s="286" t="s">
        <v>618</v>
      </c>
      <c r="U299" s="237"/>
      <c r="V299" s="237"/>
      <c r="W299" s="237"/>
      <c r="X299" s="237"/>
      <c r="Y299" s="237"/>
      <c r="Z299" s="237"/>
      <c r="AA299" s="237"/>
      <c r="AB299" s="237"/>
      <c r="AC299" s="128">
        <f>(AK295*AK296)+(AS295*AS296)+(BA295*BA296)+(BI295*BI296)+(BQ295*BQ296)+(BY295*BY296)</f>
        <v>1</v>
      </c>
      <c r="AD299" s="185"/>
      <c r="AE299" s="185"/>
      <c r="AF299" s="185"/>
      <c r="AG299" s="185"/>
      <c r="AH299" s="185"/>
      <c r="AI299" s="185"/>
      <c r="AJ299" s="185"/>
      <c r="AK299" s="185"/>
      <c r="AL299" s="185"/>
      <c r="AM299" s="185"/>
      <c r="AN299" s="185"/>
      <c r="AO299" s="185"/>
      <c r="AP299" s="185"/>
      <c r="AQ299" s="185"/>
      <c r="AR299" s="185"/>
      <c r="AS299" s="185"/>
      <c r="AT299" s="185"/>
      <c r="AU299" s="132"/>
      <c r="AV299" s="172"/>
      <c r="AW299" s="172"/>
      <c r="AX299" s="172"/>
      <c r="AY299" s="172"/>
      <c r="AZ299" s="132"/>
      <c r="BA299" s="241"/>
      <c r="BB299" s="185"/>
      <c r="BC299" s="185"/>
      <c r="BD299" s="185"/>
      <c r="BE299" s="185"/>
      <c r="BF299" s="185"/>
      <c r="BG299" s="185"/>
      <c r="BH299" s="185"/>
      <c r="BI299" s="185"/>
      <c r="BJ299" s="185"/>
      <c r="BK299" s="185"/>
      <c r="BL299" s="185"/>
      <c r="BM299" s="185"/>
      <c r="BN299" s="185"/>
      <c r="BO299" s="185"/>
      <c r="BP299" s="185"/>
      <c r="BQ299" s="185"/>
      <c r="BR299" s="148"/>
      <c r="BS299" s="150"/>
      <c r="BT299" s="150"/>
      <c r="BU299" s="150"/>
      <c r="BV299" s="150"/>
      <c r="BW299" s="150"/>
      <c r="BX299" s="151"/>
      <c r="BY299" s="152"/>
      <c r="BZ299" s="153"/>
      <c r="CA299" s="147"/>
      <c r="CB299" s="147"/>
      <c r="CC299" s="147"/>
      <c r="CD299" s="147"/>
      <c r="CE299" s="147"/>
      <c r="CF299" s="147"/>
      <c r="CG299" s="147"/>
      <c r="CH299" s="147"/>
      <c r="CI299" s="147"/>
      <c r="CJ299" s="147"/>
      <c r="CK299" s="147"/>
      <c r="CL299" s="147"/>
      <c r="CM299" s="147"/>
      <c r="CN299" s="147"/>
      <c r="CO299" s="147"/>
      <c r="CP299" s="147"/>
      <c r="EG299" s="135" t="s">
        <v>47</v>
      </c>
      <c r="EH299" s="154" t="str">
        <f t="shared" si="484"/>
        <v xml:space="preserve">
</v>
      </c>
    </row>
    <row r="300" spans="1:150" ht="45" x14ac:dyDescent="0.2">
      <c r="N300" s="286" t="s">
        <v>530</v>
      </c>
      <c r="U300" s="237"/>
      <c r="V300" s="237"/>
      <c r="W300" s="237"/>
      <c r="X300" s="237"/>
      <c r="Y300" s="237"/>
      <c r="Z300" s="237"/>
      <c r="AA300" s="237"/>
      <c r="AB300" s="237"/>
      <c r="AC300" s="128">
        <f>(AK296*AK297)+(AS296*AS297)+(BA296*BA297)+(BI296*BI297)+(BQ296*BQ297)+(BY296*BY297)</f>
        <v>0</v>
      </c>
      <c r="AD300" s="185"/>
      <c r="AE300" s="185"/>
      <c r="AF300" s="185"/>
      <c r="AG300" s="185"/>
      <c r="AH300" s="185"/>
      <c r="AI300" s="185"/>
      <c r="AJ300" s="185"/>
      <c r="AK300" s="185"/>
      <c r="AL300" s="185"/>
      <c r="AM300" s="185"/>
      <c r="AN300" s="185"/>
      <c r="AO300" s="185"/>
      <c r="AP300" s="185"/>
      <c r="AQ300" s="185"/>
      <c r="AR300" s="185"/>
      <c r="AS300" s="185"/>
      <c r="AT300" s="185"/>
      <c r="AU300" s="132"/>
      <c r="AV300" s="172"/>
      <c r="AW300" s="172"/>
      <c r="AX300" s="172"/>
      <c r="AY300" s="172"/>
      <c r="AZ300" s="132"/>
      <c r="BA300" s="241"/>
      <c r="BB300" s="185"/>
      <c r="BC300" s="185"/>
      <c r="BD300" s="185"/>
      <c r="BE300" s="185"/>
      <c r="BF300" s="185"/>
      <c r="BG300" s="185"/>
      <c r="BH300" s="185"/>
      <c r="BI300" s="185"/>
      <c r="BJ300" s="185"/>
      <c r="BK300" s="185"/>
      <c r="BL300" s="185"/>
      <c r="BM300" s="185"/>
      <c r="BN300" s="185"/>
      <c r="BO300" s="185"/>
      <c r="BP300" s="185"/>
      <c r="BQ300" s="185"/>
      <c r="BR300" s="148"/>
      <c r="BS300" s="150"/>
      <c r="BT300" s="150"/>
      <c r="BU300" s="150"/>
      <c r="BV300" s="150"/>
      <c r="BW300" s="150"/>
      <c r="BX300" s="151"/>
      <c r="BY300" s="152"/>
      <c r="BZ300" s="153"/>
      <c r="CA300" s="147"/>
      <c r="CB300" s="147"/>
      <c r="CC300" s="147"/>
      <c r="CD300" s="147"/>
      <c r="CE300" s="147"/>
      <c r="CF300" s="147"/>
      <c r="CG300" s="147"/>
      <c r="CH300" s="147"/>
      <c r="CI300" s="147"/>
      <c r="CJ300" s="147"/>
      <c r="CK300" s="147"/>
      <c r="CL300" s="147"/>
      <c r="CM300" s="147"/>
      <c r="CN300" s="147"/>
      <c r="CO300" s="147"/>
      <c r="CP300" s="147"/>
      <c r="EG300" s="135" t="s">
        <v>47</v>
      </c>
      <c r="EH300" s="154" t="str">
        <f t="shared" si="484"/>
        <v xml:space="preserve">
</v>
      </c>
    </row>
    <row r="301" spans="1:150" ht="45" x14ac:dyDescent="0.2">
      <c r="N301" s="286" t="s">
        <v>528</v>
      </c>
      <c r="U301" s="185"/>
      <c r="V301" s="185"/>
      <c r="W301" s="185"/>
      <c r="X301" s="185"/>
      <c r="Y301" s="185"/>
      <c r="Z301" s="185"/>
      <c r="AA301" s="185"/>
      <c r="AB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32"/>
      <c r="BB301" s="185"/>
      <c r="BC301" s="185"/>
      <c r="BD301" s="185"/>
      <c r="BE301" s="185"/>
      <c r="BF301" s="185"/>
      <c r="BG301" s="185"/>
      <c r="BH301" s="185"/>
      <c r="BI301" s="185"/>
      <c r="BJ301" s="185"/>
      <c r="BK301" s="185"/>
      <c r="BL301" s="185"/>
      <c r="BM301" s="185"/>
      <c r="BN301" s="185"/>
      <c r="BO301" s="185"/>
      <c r="BP301" s="185"/>
      <c r="BQ301" s="185"/>
      <c r="BR301" s="148"/>
      <c r="BS301" s="150"/>
      <c r="BT301" s="150"/>
      <c r="BU301" s="150"/>
      <c r="BV301" s="150"/>
      <c r="BW301" s="150"/>
      <c r="BX301" s="151"/>
      <c r="BY301" s="152"/>
      <c r="BZ301" s="153"/>
      <c r="CA301" s="147"/>
      <c r="CB301" s="147"/>
      <c r="CC301" s="147"/>
      <c r="CD301" s="147"/>
      <c r="CE301" s="147"/>
      <c r="CF301" s="147"/>
      <c r="CG301" s="147"/>
      <c r="CH301" s="147"/>
      <c r="CI301" s="147"/>
      <c r="CJ301" s="147"/>
      <c r="CK301" s="147"/>
      <c r="CL301" s="147"/>
      <c r="CM301" s="147"/>
      <c r="CN301" s="147"/>
      <c r="CO301" s="147"/>
      <c r="CP301" s="147"/>
      <c r="EG301" s="135" t="s">
        <v>47</v>
      </c>
      <c r="EH301" s="154" t="str">
        <f t="shared" si="484"/>
        <v xml:space="preserve">
</v>
      </c>
    </row>
    <row r="302" spans="1:150" ht="45" x14ac:dyDescent="0.25">
      <c r="U302" s="235"/>
      <c r="V302" s="236"/>
      <c r="W302" s="236"/>
      <c r="X302" s="236"/>
      <c r="Y302" s="242" t="s">
        <v>531</v>
      </c>
      <c r="Z302" s="236"/>
      <c r="AA302" s="236"/>
      <c r="AB302" s="236"/>
      <c r="AC302" s="239"/>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48"/>
      <c r="BS302" s="150"/>
      <c r="BT302" s="150"/>
      <c r="BU302" s="150"/>
      <c r="BV302" s="150"/>
      <c r="BW302" s="150"/>
      <c r="BX302" s="151"/>
      <c r="BY302" s="152"/>
      <c r="BZ302" s="153"/>
      <c r="CA302" s="147"/>
      <c r="CB302" s="147"/>
      <c r="CC302" s="147"/>
      <c r="CD302" s="147"/>
      <c r="CE302" s="147"/>
      <c r="CF302" s="147"/>
      <c r="CG302" s="147"/>
      <c r="CH302" s="147"/>
      <c r="CI302" s="147"/>
      <c r="CJ302" s="147"/>
      <c r="CK302" s="147"/>
      <c r="CL302" s="147"/>
      <c r="CM302" s="147"/>
      <c r="CN302" s="147"/>
      <c r="CO302" s="147"/>
      <c r="CP302" s="147"/>
      <c r="EG302" s="135" t="s">
        <v>47</v>
      </c>
      <c r="EH302" s="154" t="str">
        <f t="shared" si="484"/>
        <v xml:space="preserve">
</v>
      </c>
    </row>
    <row r="303" spans="1:150" ht="45" x14ac:dyDescent="0.2">
      <c r="U303" s="172"/>
      <c r="V303" s="172"/>
      <c r="W303" s="126" t="s">
        <v>36</v>
      </c>
      <c r="X303" s="127" t="s">
        <v>37</v>
      </c>
      <c r="Y303" s="126" t="s">
        <v>532</v>
      </c>
      <c r="Z303" s="172"/>
      <c r="AA303" s="172"/>
      <c r="AB303" s="172"/>
      <c r="AC303" s="132"/>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48"/>
      <c r="BS303" s="150"/>
      <c r="BT303" s="150"/>
      <c r="BU303" s="150"/>
      <c r="BV303" s="150"/>
      <c r="BW303" s="150"/>
      <c r="BX303" s="151"/>
      <c r="BY303" s="152"/>
      <c r="BZ303" s="153"/>
      <c r="CA303" s="147"/>
      <c r="CB303" s="147"/>
      <c r="CC303" s="147"/>
      <c r="CD303" s="147"/>
      <c r="CE303" s="147"/>
      <c r="CF303" s="147"/>
      <c r="CG303" s="147"/>
      <c r="CH303" s="147"/>
      <c r="CI303" s="147"/>
      <c r="CJ303" s="147"/>
      <c r="CK303" s="147"/>
      <c r="CL303" s="147"/>
      <c r="CM303" s="147"/>
      <c r="CN303" s="147"/>
      <c r="CO303" s="147"/>
      <c r="CP303" s="147"/>
      <c r="EG303" s="135" t="s">
        <v>47</v>
      </c>
      <c r="EH303" s="154" t="str">
        <f t="shared" si="484"/>
        <v xml:space="preserve">
</v>
      </c>
    </row>
    <row r="304" spans="1:150" ht="45" x14ac:dyDescent="0.2">
      <c r="U304" s="185"/>
      <c r="V304" s="185"/>
      <c r="W304" s="237">
        <f>SUM(W2:W291)</f>
        <v>570</v>
      </c>
      <c r="X304" s="237">
        <f>SUM(X2:X292)</f>
        <v>570</v>
      </c>
      <c r="Y304" s="237">
        <f>SUM(AF295,AN295,AV295,BD295,BL295)</f>
        <v>570</v>
      </c>
      <c r="Z304" s="185"/>
      <c r="AA304" s="185"/>
      <c r="AB304" s="185"/>
      <c r="AC304" s="132"/>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48"/>
      <c r="BS304" s="150"/>
      <c r="BT304" s="150"/>
      <c r="BU304" s="150"/>
      <c r="BV304" s="150"/>
      <c r="BW304" s="150"/>
      <c r="BX304" s="151"/>
      <c r="BY304" s="152"/>
      <c r="BZ304" s="153"/>
      <c r="CA304" s="147"/>
      <c r="CB304" s="147"/>
      <c r="CC304" s="147"/>
      <c r="CD304" s="147"/>
      <c r="CE304" s="147"/>
      <c r="CF304" s="147"/>
      <c r="CG304" s="147"/>
      <c r="CH304" s="147"/>
      <c r="CI304" s="147"/>
      <c r="CJ304" s="147"/>
      <c r="CK304" s="147"/>
      <c r="CL304" s="147"/>
      <c r="CM304" s="147"/>
      <c r="CN304" s="147"/>
      <c r="CO304" s="147"/>
      <c r="CP304" s="147"/>
      <c r="EG304" s="135" t="s">
        <v>47</v>
      </c>
      <c r="EH304" s="154" t="str">
        <f t="shared" si="484"/>
        <v xml:space="preserve">
</v>
      </c>
    </row>
    <row r="305" spans="1:138" ht="45" x14ac:dyDescent="0.2">
      <c r="U305" s="185"/>
      <c r="V305" s="185"/>
      <c r="W305" s="185"/>
      <c r="X305" s="185"/>
      <c r="Y305" s="185"/>
      <c r="Z305" s="185"/>
      <c r="AA305" s="185"/>
      <c r="AB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48"/>
      <c r="BS305" s="150"/>
      <c r="BT305" s="150"/>
      <c r="BU305" s="150"/>
      <c r="BV305" s="150"/>
      <c r="BW305" s="150"/>
      <c r="BX305" s="151"/>
      <c r="BY305" s="152"/>
      <c r="BZ305" s="153"/>
      <c r="CA305" s="147"/>
      <c r="CB305" s="147"/>
      <c r="CC305" s="147"/>
      <c r="CD305" s="147"/>
      <c r="CE305" s="147"/>
      <c r="CF305" s="147"/>
      <c r="CG305" s="147"/>
      <c r="CH305" s="147"/>
      <c r="CI305" s="147"/>
      <c r="CJ305" s="147"/>
      <c r="CK305" s="147"/>
      <c r="CL305" s="147"/>
      <c r="CM305" s="147"/>
      <c r="CN305" s="147"/>
      <c r="CO305" s="147"/>
      <c r="CP305" s="147"/>
      <c r="EG305" s="135" t="s">
        <v>47</v>
      </c>
      <c r="EH305" s="154" t="str">
        <f t="shared" si="484"/>
        <v xml:space="preserve">
</v>
      </c>
    </row>
    <row r="306" spans="1:138" ht="45" x14ac:dyDescent="0.2">
      <c r="A306" s="117"/>
      <c r="B306" s="117"/>
      <c r="C306" s="117"/>
      <c r="D306" s="117"/>
      <c r="E306" s="117"/>
      <c r="F306" s="117"/>
      <c r="G306" s="117"/>
      <c r="H306" s="117"/>
      <c r="I306" s="117"/>
      <c r="J306" s="117"/>
      <c r="K306" s="117"/>
      <c r="L306" s="117"/>
      <c r="M306" s="117"/>
      <c r="N306" s="117"/>
      <c r="O306" s="117"/>
      <c r="P306" s="117"/>
      <c r="Q306" s="117"/>
      <c r="R306" s="117"/>
      <c r="S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EG306" s="135" t="s">
        <v>47</v>
      </c>
      <c r="EH306" s="154" t="str">
        <f t="shared" si="484"/>
        <v xml:space="preserve">
</v>
      </c>
    </row>
    <row r="307" spans="1:138" ht="45" x14ac:dyDescent="0.2">
      <c r="A307" s="117"/>
      <c r="B307" s="117"/>
      <c r="C307" s="117"/>
      <c r="D307" s="117"/>
      <c r="E307" s="117"/>
      <c r="F307" s="117"/>
      <c r="G307" s="117"/>
      <c r="H307" s="117"/>
      <c r="I307" s="117"/>
      <c r="J307" s="117"/>
      <c r="K307" s="117"/>
      <c r="L307" s="117"/>
      <c r="M307" s="117"/>
      <c r="N307" s="117"/>
      <c r="O307" s="117"/>
      <c r="P307" s="117"/>
      <c r="Q307" s="117"/>
      <c r="R307" s="117"/>
      <c r="S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EG307" s="135" t="s">
        <v>47</v>
      </c>
      <c r="EH307" s="154" t="str">
        <f t="shared" si="484"/>
        <v xml:space="preserve">
</v>
      </c>
    </row>
    <row r="308" spans="1:138" ht="45" x14ac:dyDescent="0.2">
      <c r="A308" s="117"/>
      <c r="B308" s="117"/>
      <c r="C308" s="117"/>
      <c r="D308" s="117"/>
      <c r="E308" s="117"/>
      <c r="F308" s="117"/>
      <c r="G308" s="117"/>
      <c r="H308" s="117"/>
      <c r="I308" s="117"/>
      <c r="J308" s="117"/>
      <c r="K308" s="117"/>
      <c r="L308" s="117"/>
      <c r="M308" s="117"/>
      <c r="N308" s="117"/>
      <c r="O308" s="117"/>
      <c r="P308" s="117"/>
      <c r="Q308" s="117"/>
      <c r="R308" s="117"/>
      <c r="S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EG308" s="135" t="s">
        <v>47</v>
      </c>
      <c r="EH308" s="154" t="str">
        <f t="shared" si="484"/>
        <v xml:space="preserve">
</v>
      </c>
    </row>
    <row r="309" spans="1:138" ht="45" x14ac:dyDescent="0.2">
      <c r="A309" s="117"/>
      <c r="B309" s="117"/>
      <c r="C309" s="117"/>
      <c r="D309" s="117"/>
      <c r="E309" s="117"/>
      <c r="F309" s="117"/>
      <c r="G309" s="117"/>
      <c r="H309" s="117"/>
      <c r="I309" s="117"/>
      <c r="J309" s="117"/>
      <c r="K309" s="117"/>
      <c r="L309" s="117"/>
      <c r="M309" s="117"/>
      <c r="N309" s="117"/>
      <c r="O309" s="117"/>
      <c r="P309" s="117"/>
      <c r="Q309" s="117"/>
      <c r="R309" s="117"/>
      <c r="S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EG309" s="135" t="s">
        <v>47</v>
      </c>
      <c r="EH309" s="154" t="str">
        <f t="shared" si="484"/>
        <v xml:space="preserve">
</v>
      </c>
    </row>
    <row r="310" spans="1:138" ht="45" x14ac:dyDescent="0.2">
      <c r="A310" s="117"/>
      <c r="B310" s="117"/>
      <c r="C310" s="117"/>
      <c r="D310" s="117"/>
      <c r="E310" s="117"/>
      <c r="F310" s="117"/>
      <c r="G310" s="117"/>
      <c r="H310" s="117"/>
      <c r="I310" s="117"/>
      <c r="J310" s="117"/>
      <c r="K310" s="117"/>
      <c r="L310" s="117"/>
      <c r="M310" s="117"/>
      <c r="N310" s="117"/>
      <c r="O310" s="117"/>
      <c r="P310" s="117"/>
      <c r="Q310" s="117"/>
      <c r="R310" s="117"/>
      <c r="S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EG310" s="135" t="s">
        <v>47</v>
      </c>
      <c r="EH310" s="154" t="str">
        <f t="shared" si="484"/>
        <v xml:space="preserve">
</v>
      </c>
    </row>
    <row r="311" spans="1:138" ht="45" x14ac:dyDescent="0.2">
      <c r="A311" s="117"/>
      <c r="B311" s="117"/>
      <c r="C311" s="117"/>
      <c r="D311" s="117"/>
      <c r="E311" s="117"/>
      <c r="F311" s="117"/>
      <c r="G311" s="117"/>
      <c r="H311" s="117"/>
      <c r="I311" s="117"/>
      <c r="J311" s="117"/>
      <c r="K311" s="117"/>
      <c r="L311" s="117"/>
      <c r="M311" s="117"/>
      <c r="N311" s="117"/>
      <c r="O311" s="117"/>
      <c r="P311" s="117"/>
      <c r="Q311" s="117"/>
      <c r="R311" s="117"/>
      <c r="S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EG311" s="135" t="s">
        <v>47</v>
      </c>
      <c r="EH311" s="154" t="str">
        <f t="shared" si="484"/>
        <v xml:space="preserve">
</v>
      </c>
    </row>
    <row r="312" spans="1:138" ht="45" x14ac:dyDescent="0.2">
      <c r="A312" s="117"/>
      <c r="B312" s="117"/>
      <c r="C312" s="117"/>
      <c r="D312" s="117"/>
      <c r="E312" s="117"/>
      <c r="F312" s="117"/>
      <c r="G312" s="117"/>
      <c r="H312" s="117"/>
      <c r="I312" s="117"/>
      <c r="J312" s="117"/>
      <c r="K312" s="117"/>
      <c r="L312" s="117"/>
      <c r="M312" s="117"/>
      <c r="N312" s="117"/>
      <c r="O312" s="117"/>
      <c r="P312" s="117"/>
      <c r="Q312" s="117"/>
      <c r="R312" s="117"/>
      <c r="S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EG312" s="135" t="s">
        <v>47</v>
      </c>
      <c r="EH312" s="154" t="str">
        <f t="shared" si="484"/>
        <v xml:space="preserve">
</v>
      </c>
    </row>
    <row r="313" spans="1:138" ht="45" x14ac:dyDescent="0.2">
      <c r="A313" s="117"/>
      <c r="B313" s="117"/>
      <c r="C313" s="117"/>
      <c r="D313" s="117"/>
      <c r="E313" s="117"/>
      <c r="F313" s="117"/>
      <c r="G313" s="117"/>
      <c r="H313" s="117"/>
      <c r="I313" s="117"/>
      <c r="J313" s="117"/>
      <c r="K313" s="117"/>
      <c r="L313" s="117"/>
      <c r="M313" s="117"/>
      <c r="N313" s="117"/>
      <c r="O313" s="117"/>
      <c r="P313" s="117"/>
      <c r="Q313" s="117"/>
      <c r="R313" s="117"/>
      <c r="S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EG313" s="135" t="s">
        <v>47</v>
      </c>
      <c r="EH313" s="154" t="str">
        <f t="shared" si="484"/>
        <v xml:space="preserve">
</v>
      </c>
    </row>
    <row r="314" spans="1:138" ht="45" x14ac:dyDescent="0.2">
      <c r="A314" s="117"/>
      <c r="B314" s="117"/>
      <c r="C314" s="117"/>
      <c r="D314" s="117"/>
      <c r="E314" s="117"/>
      <c r="F314" s="117"/>
      <c r="G314" s="117"/>
      <c r="H314" s="117"/>
      <c r="I314" s="117"/>
      <c r="J314" s="117"/>
      <c r="K314" s="117"/>
      <c r="L314" s="117"/>
      <c r="M314" s="117"/>
      <c r="N314" s="117"/>
      <c r="O314" s="117"/>
      <c r="P314" s="117"/>
      <c r="Q314" s="117"/>
      <c r="R314" s="117"/>
      <c r="S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EG314" s="135" t="s">
        <v>47</v>
      </c>
      <c r="EH314" s="154" t="str">
        <f t="shared" si="484"/>
        <v xml:space="preserve">
</v>
      </c>
    </row>
    <row r="315" spans="1:138" ht="45" x14ac:dyDescent="0.2">
      <c r="A315" s="117"/>
      <c r="B315" s="117"/>
      <c r="C315" s="117"/>
      <c r="D315" s="117"/>
      <c r="E315" s="117"/>
      <c r="F315" s="117"/>
      <c r="G315" s="117"/>
      <c r="H315" s="117"/>
      <c r="I315" s="117"/>
      <c r="J315" s="117"/>
      <c r="K315" s="117"/>
      <c r="L315" s="117"/>
      <c r="M315" s="117"/>
      <c r="N315" s="117"/>
      <c r="O315" s="117"/>
      <c r="P315" s="117"/>
      <c r="Q315" s="117"/>
      <c r="R315" s="117"/>
      <c r="S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EG315" s="135" t="s">
        <v>47</v>
      </c>
      <c r="EH315" s="154" t="str">
        <f t="shared" si="484"/>
        <v xml:space="preserve">
</v>
      </c>
    </row>
    <row r="316" spans="1:138" ht="45" x14ac:dyDescent="0.2">
      <c r="A316" s="117"/>
      <c r="B316" s="117"/>
      <c r="C316" s="117"/>
      <c r="D316" s="117"/>
      <c r="E316" s="117"/>
      <c r="F316" s="117"/>
      <c r="G316" s="117"/>
      <c r="H316" s="117"/>
      <c r="I316" s="117"/>
      <c r="J316" s="117"/>
      <c r="K316" s="117"/>
      <c r="L316" s="117"/>
      <c r="M316" s="117"/>
      <c r="N316" s="117"/>
      <c r="O316" s="117"/>
      <c r="P316" s="117"/>
      <c r="Q316" s="117"/>
      <c r="R316" s="117"/>
      <c r="S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EG316" s="135" t="s">
        <v>47</v>
      </c>
      <c r="EH316" s="154" t="str">
        <f t="shared" si="484"/>
        <v xml:space="preserve">
</v>
      </c>
    </row>
    <row r="317" spans="1:138" ht="45" x14ac:dyDescent="0.2">
      <c r="A317" s="117"/>
      <c r="B317" s="117"/>
      <c r="C317" s="117"/>
      <c r="D317" s="117"/>
      <c r="E317" s="117"/>
      <c r="F317" s="117"/>
      <c r="G317" s="117"/>
      <c r="H317" s="117"/>
      <c r="I317" s="117"/>
      <c r="J317" s="117"/>
      <c r="K317" s="117"/>
      <c r="L317" s="117"/>
      <c r="M317" s="117"/>
      <c r="N317" s="117"/>
      <c r="O317" s="117"/>
      <c r="P317" s="117"/>
      <c r="Q317" s="117"/>
      <c r="R317" s="117"/>
      <c r="S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EG317" s="135" t="s">
        <v>47</v>
      </c>
      <c r="EH317" s="154" t="str">
        <f t="shared" si="484"/>
        <v xml:space="preserve">
</v>
      </c>
    </row>
    <row r="318" spans="1:138" ht="45" x14ac:dyDescent="0.2">
      <c r="A318" s="117"/>
      <c r="B318" s="117"/>
      <c r="C318" s="117"/>
      <c r="D318" s="117"/>
      <c r="E318" s="117"/>
      <c r="F318" s="117"/>
      <c r="G318" s="117"/>
      <c r="H318" s="117"/>
      <c r="I318" s="117"/>
      <c r="J318" s="117"/>
      <c r="K318" s="117"/>
      <c r="L318" s="117"/>
      <c r="M318" s="117"/>
      <c r="N318" s="117"/>
      <c r="O318" s="117"/>
      <c r="P318" s="117"/>
      <c r="Q318" s="117"/>
      <c r="R318" s="117"/>
      <c r="S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EG318" s="135" t="s">
        <v>47</v>
      </c>
      <c r="EH318" s="154" t="str">
        <f t="shared" si="484"/>
        <v xml:space="preserve">
</v>
      </c>
    </row>
    <row r="319" spans="1:138" ht="45" x14ac:dyDescent="0.2">
      <c r="A319" s="117"/>
      <c r="B319" s="117"/>
      <c r="C319" s="117"/>
      <c r="D319" s="117"/>
      <c r="E319" s="117"/>
      <c r="F319" s="117"/>
      <c r="G319" s="117"/>
      <c r="H319" s="117"/>
      <c r="I319" s="117"/>
      <c r="J319" s="117"/>
      <c r="K319" s="117"/>
      <c r="L319" s="117"/>
      <c r="M319" s="117"/>
      <c r="N319" s="117"/>
      <c r="O319" s="117"/>
      <c r="P319" s="117"/>
      <c r="Q319" s="117"/>
      <c r="R319" s="117"/>
      <c r="S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EG319" s="135" t="s">
        <v>47</v>
      </c>
      <c r="EH319" s="154" t="str">
        <f t="shared" si="484"/>
        <v xml:space="preserve">
</v>
      </c>
    </row>
    <row r="320" spans="1:138" ht="45" x14ac:dyDescent="0.2">
      <c r="A320" s="117"/>
      <c r="B320" s="117"/>
      <c r="C320" s="117"/>
      <c r="D320" s="117"/>
      <c r="E320" s="117"/>
      <c r="F320" s="117"/>
      <c r="G320" s="117"/>
      <c r="H320" s="117"/>
      <c r="I320" s="117"/>
      <c r="J320" s="117"/>
      <c r="K320" s="117"/>
      <c r="L320" s="117"/>
      <c r="M320" s="117"/>
      <c r="N320" s="117"/>
      <c r="O320" s="117"/>
      <c r="P320" s="117"/>
      <c r="Q320" s="117"/>
      <c r="R320" s="117"/>
      <c r="S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EG320" s="135" t="s">
        <v>47</v>
      </c>
      <c r="EH320" s="154" t="str">
        <f t="shared" si="484"/>
        <v xml:space="preserve">
</v>
      </c>
    </row>
    <row r="321" spans="1:138" ht="45" x14ac:dyDescent="0.2">
      <c r="A321" s="117"/>
      <c r="B321" s="117"/>
      <c r="C321" s="117"/>
      <c r="D321" s="117"/>
      <c r="E321" s="117"/>
      <c r="F321" s="117"/>
      <c r="G321" s="117"/>
      <c r="H321" s="117"/>
      <c r="I321" s="117"/>
      <c r="J321" s="117"/>
      <c r="K321" s="117"/>
      <c r="L321" s="117"/>
      <c r="M321" s="117"/>
      <c r="N321" s="117"/>
      <c r="O321" s="117"/>
      <c r="P321" s="117"/>
      <c r="Q321" s="117"/>
      <c r="R321" s="117"/>
      <c r="S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EG321" s="135" t="s">
        <v>47</v>
      </c>
      <c r="EH321" s="154" t="str">
        <f t="shared" si="484"/>
        <v xml:space="preserve">
</v>
      </c>
    </row>
    <row r="322" spans="1:138" ht="45" x14ac:dyDescent="0.2">
      <c r="A322" s="117"/>
      <c r="B322" s="117"/>
      <c r="C322" s="117"/>
      <c r="D322" s="117"/>
      <c r="E322" s="117"/>
      <c r="F322" s="117"/>
      <c r="G322" s="117"/>
      <c r="H322" s="117"/>
      <c r="I322" s="117"/>
      <c r="J322" s="117"/>
      <c r="K322" s="117"/>
      <c r="L322" s="117"/>
      <c r="M322" s="117"/>
      <c r="N322" s="117"/>
      <c r="O322" s="117"/>
      <c r="P322" s="117"/>
      <c r="Q322" s="117"/>
      <c r="R322" s="117"/>
      <c r="S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EG322" s="135" t="s">
        <v>47</v>
      </c>
      <c r="EH322" s="154" t="str">
        <f t="shared" si="484"/>
        <v xml:space="preserve">
</v>
      </c>
    </row>
    <row r="323" spans="1:138" ht="45" x14ac:dyDescent="0.2">
      <c r="A323" s="117"/>
      <c r="B323" s="117"/>
      <c r="C323" s="117"/>
      <c r="D323" s="117"/>
      <c r="E323" s="117"/>
      <c r="F323" s="117"/>
      <c r="G323" s="117"/>
      <c r="H323" s="117"/>
      <c r="I323" s="117"/>
      <c r="J323" s="117"/>
      <c r="K323" s="117"/>
      <c r="L323" s="117"/>
      <c r="M323" s="117"/>
      <c r="N323" s="117"/>
      <c r="O323" s="117"/>
      <c r="P323" s="117"/>
      <c r="Q323" s="117"/>
      <c r="R323" s="117"/>
      <c r="S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EG323" s="135" t="s">
        <v>47</v>
      </c>
      <c r="EH323" s="154" t="str">
        <f t="shared" si="484"/>
        <v xml:space="preserve">
</v>
      </c>
    </row>
    <row r="324" spans="1:138" ht="45" x14ac:dyDescent="0.2">
      <c r="A324" s="117"/>
      <c r="B324" s="117"/>
      <c r="C324" s="117"/>
      <c r="D324" s="117"/>
      <c r="E324" s="117"/>
      <c r="F324" s="117"/>
      <c r="G324" s="117"/>
      <c r="H324" s="117"/>
      <c r="I324" s="117"/>
      <c r="J324" s="117"/>
      <c r="K324" s="117"/>
      <c r="L324" s="117"/>
      <c r="M324" s="117"/>
      <c r="N324" s="117"/>
      <c r="O324" s="117"/>
      <c r="P324" s="117"/>
      <c r="Q324" s="117"/>
      <c r="R324" s="117"/>
      <c r="S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EG324" s="135" t="s">
        <v>47</v>
      </c>
      <c r="EH324" s="154" t="str">
        <f t="shared" si="484"/>
        <v xml:space="preserve">
</v>
      </c>
    </row>
    <row r="325" spans="1:138" ht="45" x14ac:dyDescent="0.2">
      <c r="A325" s="117"/>
      <c r="B325" s="117"/>
      <c r="C325" s="117"/>
      <c r="D325" s="117"/>
      <c r="E325" s="117"/>
      <c r="F325" s="117"/>
      <c r="G325" s="117"/>
      <c r="H325" s="117"/>
      <c r="I325" s="117"/>
      <c r="J325" s="117"/>
      <c r="K325" s="117"/>
      <c r="L325" s="117"/>
      <c r="M325" s="117"/>
      <c r="N325" s="117"/>
      <c r="O325" s="117"/>
      <c r="P325" s="117"/>
      <c r="Q325" s="117"/>
      <c r="R325" s="117"/>
      <c r="S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EG325" s="135" t="s">
        <v>47</v>
      </c>
      <c r="EH325" s="154" t="str">
        <f t="shared" si="484"/>
        <v xml:space="preserve">
</v>
      </c>
    </row>
    <row r="326" spans="1:138" ht="45" x14ac:dyDescent="0.2">
      <c r="A326" s="117"/>
      <c r="B326" s="117"/>
      <c r="C326" s="117"/>
      <c r="D326" s="117"/>
      <c r="E326" s="117"/>
      <c r="F326" s="117"/>
      <c r="G326" s="117"/>
      <c r="H326" s="117"/>
      <c r="I326" s="117"/>
      <c r="J326" s="117"/>
      <c r="K326" s="117"/>
      <c r="L326" s="117"/>
      <c r="M326" s="117"/>
      <c r="N326" s="117"/>
      <c r="O326" s="117"/>
      <c r="P326" s="117"/>
      <c r="Q326" s="117"/>
      <c r="R326" s="117"/>
      <c r="S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EG326" s="135" t="s">
        <v>47</v>
      </c>
      <c r="EH326" s="154" t="str">
        <f t="shared" si="484"/>
        <v xml:space="preserve">
</v>
      </c>
    </row>
    <row r="327" spans="1:138" ht="45" x14ac:dyDescent="0.2">
      <c r="A327" s="117"/>
      <c r="B327" s="117"/>
      <c r="C327" s="117"/>
      <c r="D327" s="117"/>
      <c r="E327" s="117"/>
      <c r="F327" s="117"/>
      <c r="G327" s="117"/>
      <c r="H327" s="117"/>
      <c r="I327" s="117"/>
      <c r="J327" s="117"/>
      <c r="K327" s="117"/>
      <c r="L327" s="117"/>
      <c r="M327" s="117"/>
      <c r="N327" s="117"/>
      <c r="O327" s="117"/>
      <c r="P327" s="117"/>
      <c r="Q327" s="117"/>
      <c r="R327" s="117"/>
      <c r="S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EG327" s="135" t="s">
        <v>47</v>
      </c>
      <c r="EH327" s="154" t="str">
        <f t="shared" si="484"/>
        <v xml:space="preserve">
</v>
      </c>
    </row>
    <row r="328" spans="1:138" ht="45" x14ac:dyDescent="0.2">
      <c r="A328" s="117"/>
      <c r="B328" s="117"/>
      <c r="C328" s="117"/>
      <c r="D328" s="117"/>
      <c r="E328" s="117"/>
      <c r="F328" s="117"/>
      <c r="G328" s="117"/>
      <c r="H328" s="117"/>
      <c r="I328" s="117"/>
      <c r="J328" s="117"/>
      <c r="K328" s="117"/>
      <c r="L328" s="117"/>
      <c r="M328" s="117"/>
      <c r="N328" s="117"/>
      <c r="O328" s="117"/>
      <c r="P328" s="117"/>
      <c r="Q328" s="117"/>
      <c r="R328" s="117"/>
      <c r="S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EG328" s="135" t="s">
        <v>47</v>
      </c>
      <c r="EH328" s="154" t="str">
        <f t="shared" si="484"/>
        <v xml:space="preserve">
</v>
      </c>
    </row>
    <row r="329" spans="1:138" ht="45" x14ac:dyDescent="0.2">
      <c r="A329" s="117"/>
      <c r="B329" s="117"/>
      <c r="C329" s="117"/>
      <c r="D329" s="117"/>
      <c r="E329" s="117"/>
      <c r="F329" s="117"/>
      <c r="G329" s="117"/>
      <c r="H329" s="117"/>
      <c r="I329" s="117"/>
      <c r="J329" s="117"/>
      <c r="K329" s="117"/>
      <c r="L329" s="117"/>
      <c r="M329" s="117"/>
      <c r="N329" s="117"/>
      <c r="O329" s="117"/>
      <c r="P329" s="117"/>
      <c r="Q329" s="117"/>
      <c r="R329" s="117"/>
      <c r="S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EG329" s="135" t="s">
        <v>47</v>
      </c>
      <c r="EH329" s="154" t="str">
        <f t="shared" si="484"/>
        <v xml:space="preserve">
</v>
      </c>
    </row>
    <row r="330" spans="1:138" ht="45" x14ac:dyDescent="0.2">
      <c r="A330" s="117"/>
      <c r="B330" s="117"/>
      <c r="C330" s="117"/>
      <c r="D330" s="117"/>
      <c r="E330" s="117"/>
      <c r="F330" s="117"/>
      <c r="G330" s="117"/>
      <c r="H330" s="117"/>
      <c r="I330" s="117"/>
      <c r="J330" s="117"/>
      <c r="K330" s="117"/>
      <c r="L330" s="117"/>
      <c r="M330" s="117"/>
      <c r="N330" s="117"/>
      <c r="O330" s="117"/>
      <c r="P330" s="117"/>
      <c r="Q330" s="117"/>
      <c r="R330" s="117"/>
      <c r="S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EG330" s="135" t="s">
        <v>47</v>
      </c>
      <c r="EH330" s="154" t="str">
        <f t="shared" si="484"/>
        <v xml:space="preserve">
</v>
      </c>
    </row>
    <row r="331" spans="1:138" ht="45" x14ac:dyDescent="0.2">
      <c r="A331" s="117"/>
      <c r="B331" s="117"/>
      <c r="C331" s="117"/>
      <c r="D331" s="117"/>
      <c r="E331" s="117"/>
      <c r="F331" s="117"/>
      <c r="G331" s="117"/>
      <c r="H331" s="117"/>
      <c r="I331" s="117"/>
      <c r="J331" s="117"/>
      <c r="K331" s="117"/>
      <c r="L331" s="117"/>
      <c r="M331" s="117"/>
      <c r="N331" s="117"/>
      <c r="O331" s="117"/>
      <c r="P331" s="117"/>
      <c r="Q331" s="117"/>
      <c r="R331" s="117"/>
      <c r="S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EG331" s="135" t="s">
        <v>47</v>
      </c>
      <c r="EH331" s="154" t="str">
        <f t="shared" si="484"/>
        <v xml:space="preserve">
</v>
      </c>
    </row>
    <row r="332" spans="1:138" ht="45" x14ac:dyDescent="0.2">
      <c r="A332" s="117"/>
      <c r="B332" s="117"/>
      <c r="C332" s="117"/>
      <c r="D332" s="117"/>
      <c r="E332" s="117"/>
      <c r="F332" s="117"/>
      <c r="G332" s="117"/>
      <c r="H332" s="117"/>
      <c r="I332" s="117"/>
      <c r="J332" s="117"/>
      <c r="K332" s="117"/>
      <c r="L332" s="117"/>
      <c r="M332" s="117"/>
      <c r="N332" s="117"/>
      <c r="O332" s="117"/>
      <c r="P332" s="117"/>
      <c r="Q332" s="117"/>
      <c r="R332" s="117"/>
      <c r="S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EG332" s="135" t="s">
        <v>47</v>
      </c>
      <c r="EH332" s="154" t="str">
        <f t="shared" si="484"/>
        <v xml:space="preserve">
</v>
      </c>
    </row>
    <row r="333" spans="1:138" ht="45" x14ac:dyDescent="0.2">
      <c r="A333" s="117"/>
      <c r="B333" s="117"/>
      <c r="C333" s="117"/>
      <c r="D333" s="117"/>
      <c r="E333" s="117"/>
      <c r="F333" s="117"/>
      <c r="G333" s="117"/>
      <c r="H333" s="117"/>
      <c r="I333" s="117"/>
      <c r="J333" s="117"/>
      <c r="K333" s="117"/>
      <c r="L333" s="117"/>
      <c r="M333" s="117"/>
      <c r="N333" s="117"/>
      <c r="O333" s="117"/>
      <c r="P333" s="117"/>
      <c r="Q333" s="117"/>
      <c r="R333" s="117"/>
      <c r="S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EG333" s="135" t="s">
        <v>47</v>
      </c>
      <c r="EH333" s="154" t="str">
        <f t="shared" si="484"/>
        <v xml:space="preserve">
</v>
      </c>
    </row>
    <row r="334" spans="1:138" ht="45" x14ac:dyDescent="0.2">
      <c r="A334" s="117"/>
      <c r="B334" s="117"/>
      <c r="C334" s="117"/>
      <c r="D334" s="117"/>
      <c r="E334" s="117"/>
      <c r="F334" s="117"/>
      <c r="G334" s="117"/>
      <c r="H334" s="117"/>
      <c r="I334" s="117"/>
      <c r="J334" s="117"/>
      <c r="K334" s="117"/>
      <c r="L334" s="117"/>
      <c r="M334" s="117"/>
      <c r="N334" s="117"/>
      <c r="O334" s="117"/>
      <c r="P334" s="117"/>
      <c r="Q334" s="117"/>
      <c r="R334" s="117"/>
      <c r="S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EG334" s="135" t="s">
        <v>47</v>
      </c>
      <c r="EH334" s="154" t="str">
        <f t="shared" si="484"/>
        <v xml:space="preserve">
</v>
      </c>
    </row>
    <row r="335" spans="1:138" ht="45" x14ac:dyDescent="0.2">
      <c r="A335" s="117"/>
      <c r="B335" s="117"/>
      <c r="C335" s="117"/>
      <c r="D335" s="117"/>
      <c r="E335" s="117"/>
      <c r="F335" s="117"/>
      <c r="G335" s="117"/>
      <c r="H335" s="117"/>
      <c r="I335" s="117"/>
      <c r="J335" s="117"/>
      <c r="K335" s="117"/>
      <c r="L335" s="117"/>
      <c r="M335" s="117"/>
      <c r="N335" s="117"/>
      <c r="O335" s="117"/>
      <c r="P335" s="117"/>
      <c r="Q335" s="117"/>
      <c r="R335" s="117"/>
      <c r="S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EG335" s="135" t="s">
        <v>47</v>
      </c>
      <c r="EH335" s="154" t="str">
        <f t="shared" si="484"/>
        <v xml:space="preserve">
</v>
      </c>
    </row>
    <row r="336" spans="1:138" ht="45" x14ac:dyDescent="0.2">
      <c r="A336" s="117"/>
      <c r="B336" s="117"/>
      <c r="C336" s="117"/>
      <c r="D336" s="117"/>
      <c r="E336" s="117"/>
      <c r="F336" s="117"/>
      <c r="G336" s="117"/>
      <c r="H336" s="117"/>
      <c r="I336" s="117"/>
      <c r="J336" s="117"/>
      <c r="K336" s="117"/>
      <c r="L336" s="117"/>
      <c r="M336" s="117"/>
      <c r="N336" s="117"/>
      <c r="O336" s="117"/>
      <c r="P336" s="117"/>
      <c r="Q336" s="117"/>
      <c r="R336" s="117"/>
      <c r="S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EG336" s="135" t="s">
        <v>47</v>
      </c>
      <c r="EH336" s="154" t="str">
        <f t="shared" si="484"/>
        <v xml:space="preserve">
</v>
      </c>
    </row>
    <row r="337" spans="1:138" ht="45" x14ac:dyDescent="0.2">
      <c r="A337" s="117"/>
      <c r="B337" s="117"/>
      <c r="C337" s="117"/>
      <c r="D337" s="117"/>
      <c r="E337" s="117"/>
      <c r="F337" s="117"/>
      <c r="G337" s="117"/>
      <c r="H337" s="117"/>
      <c r="I337" s="117"/>
      <c r="J337" s="117"/>
      <c r="K337" s="117"/>
      <c r="L337" s="117"/>
      <c r="M337" s="117"/>
      <c r="N337" s="117"/>
      <c r="O337" s="117"/>
      <c r="P337" s="117"/>
      <c r="Q337" s="117"/>
      <c r="R337" s="117"/>
      <c r="S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EG337" s="135" t="s">
        <v>47</v>
      </c>
      <c r="EH337" s="154" t="str">
        <f t="shared" si="484"/>
        <v xml:space="preserve">
</v>
      </c>
    </row>
    <row r="338" spans="1:138" ht="45" x14ac:dyDescent="0.2">
      <c r="A338" s="117"/>
      <c r="B338" s="117"/>
      <c r="C338" s="117"/>
      <c r="D338" s="117"/>
      <c r="E338" s="117"/>
      <c r="F338" s="117"/>
      <c r="G338" s="117"/>
      <c r="H338" s="117"/>
      <c r="I338" s="117"/>
      <c r="J338" s="117"/>
      <c r="K338" s="117"/>
      <c r="L338" s="117"/>
      <c r="M338" s="117"/>
      <c r="N338" s="117"/>
      <c r="O338" s="117"/>
      <c r="P338" s="117"/>
      <c r="Q338" s="117"/>
      <c r="R338" s="117"/>
      <c r="S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EG338" s="135" t="s">
        <v>47</v>
      </c>
      <c r="EH338" s="154" t="str">
        <f t="shared" ref="EH338:EH362" si="558">CONCATENATE(P338,EG338,Q338,EG338,B338)</f>
        <v xml:space="preserve">
</v>
      </c>
    </row>
    <row r="339" spans="1:138" ht="45" x14ac:dyDescent="0.2">
      <c r="A339" s="117"/>
      <c r="B339" s="117"/>
      <c r="C339" s="117"/>
      <c r="D339" s="117"/>
      <c r="E339" s="117"/>
      <c r="F339" s="117"/>
      <c r="G339" s="117"/>
      <c r="H339" s="117"/>
      <c r="I339" s="117"/>
      <c r="J339" s="117"/>
      <c r="K339" s="117"/>
      <c r="L339" s="117"/>
      <c r="M339" s="117"/>
      <c r="N339" s="117"/>
      <c r="O339" s="117"/>
      <c r="P339" s="117"/>
      <c r="Q339" s="117"/>
      <c r="R339" s="117"/>
      <c r="S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EG339" s="135" t="s">
        <v>47</v>
      </c>
      <c r="EH339" s="154" t="str">
        <f t="shared" si="558"/>
        <v xml:space="preserve">
</v>
      </c>
    </row>
    <row r="340" spans="1:138" ht="45" x14ac:dyDescent="0.2">
      <c r="A340" s="117"/>
      <c r="B340" s="117"/>
      <c r="C340" s="117"/>
      <c r="D340" s="117"/>
      <c r="E340" s="117"/>
      <c r="F340" s="117"/>
      <c r="G340" s="117"/>
      <c r="H340" s="117"/>
      <c r="I340" s="117"/>
      <c r="J340" s="117"/>
      <c r="K340" s="117"/>
      <c r="L340" s="117"/>
      <c r="M340" s="117"/>
      <c r="N340" s="117"/>
      <c r="O340" s="117"/>
      <c r="P340" s="117"/>
      <c r="Q340" s="117"/>
      <c r="R340" s="117"/>
      <c r="S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EG340" s="135" t="s">
        <v>47</v>
      </c>
      <c r="EH340" s="154" t="str">
        <f t="shared" si="558"/>
        <v xml:space="preserve">
</v>
      </c>
    </row>
    <row r="341" spans="1:138" ht="45" x14ac:dyDescent="0.2">
      <c r="A341" s="117"/>
      <c r="B341" s="117"/>
      <c r="C341" s="117"/>
      <c r="D341" s="117"/>
      <c r="E341" s="117"/>
      <c r="F341" s="117"/>
      <c r="G341" s="117"/>
      <c r="H341" s="117"/>
      <c r="I341" s="117"/>
      <c r="J341" s="117"/>
      <c r="K341" s="117"/>
      <c r="L341" s="117"/>
      <c r="M341" s="117"/>
      <c r="N341" s="117"/>
      <c r="O341" s="117"/>
      <c r="P341" s="117"/>
      <c r="Q341" s="117"/>
      <c r="R341" s="117"/>
      <c r="S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EG341" s="135" t="s">
        <v>47</v>
      </c>
      <c r="EH341" s="154" t="str">
        <f t="shared" si="558"/>
        <v xml:space="preserve">
</v>
      </c>
    </row>
    <row r="342" spans="1:138" ht="45" x14ac:dyDescent="0.2">
      <c r="A342" s="117"/>
      <c r="B342" s="117"/>
      <c r="C342" s="117"/>
      <c r="D342" s="117"/>
      <c r="E342" s="117"/>
      <c r="F342" s="117"/>
      <c r="G342" s="117"/>
      <c r="H342" s="117"/>
      <c r="I342" s="117"/>
      <c r="J342" s="117"/>
      <c r="K342" s="117"/>
      <c r="L342" s="117"/>
      <c r="M342" s="117"/>
      <c r="N342" s="117"/>
      <c r="O342" s="117"/>
      <c r="P342" s="117"/>
      <c r="Q342" s="117"/>
      <c r="R342" s="117"/>
      <c r="S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EG342" s="135" t="s">
        <v>47</v>
      </c>
      <c r="EH342" s="154" t="str">
        <f t="shared" si="558"/>
        <v xml:space="preserve">
</v>
      </c>
    </row>
    <row r="343" spans="1:138" ht="45" x14ac:dyDescent="0.2">
      <c r="A343" s="117"/>
      <c r="B343" s="117"/>
      <c r="C343" s="117"/>
      <c r="D343" s="117"/>
      <c r="E343" s="117"/>
      <c r="F343" s="117"/>
      <c r="G343" s="117"/>
      <c r="H343" s="117"/>
      <c r="I343" s="117"/>
      <c r="J343" s="117"/>
      <c r="K343" s="117"/>
      <c r="L343" s="117"/>
      <c r="M343" s="117"/>
      <c r="N343" s="117"/>
      <c r="O343" s="117"/>
      <c r="P343" s="117"/>
      <c r="Q343" s="117"/>
      <c r="R343" s="117"/>
      <c r="S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EG343" s="135" t="s">
        <v>47</v>
      </c>
      <c r="EH343" s="154" t="str">
        <f t="shared" si="558"/>
        <v xml:space="preserve">
</v>
      </c>
    </row>
    <row r="344" spans="1:138" ht="45" x14ac:dyDescent="0.2">
      <c r="A344" s="117"/>
      <c r="B344" s="117"/>
      <c r="C344" s="117"/>
      <c r="D344" s="117"/>
      <c r="E344" s="117"/>
      <c r="F344" s="117"/>
      <c r="G344" s="117"/>
      <c r="H344" s="117"/>
      <c r="I344" s="117"/>
      <c r="J344" s="117"/>
      <c r="K344" s="117"/>
      <c r="L344" s="117"/>
      <c r="M344" s="117"/>
      <c r="N344" s="117"/>
      <c r="O344" s="117"/>
      <c r="P344" s="117"/>
      <c r="Q344" s="117"/>
      <c r="R344" s="117"/>
      <c r="S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EG344" s="135" t="s">
        <v>47</v>
      </c>
      <c r="EH344" s="154" t="str">
        <f t="shared" si="558"/>
        <v xml:space="preserve">
</v>
      </c>
    </row>
    <row r="345" spans="1:138" ht="45" x14ac:dyDescent="0.2">
      <c r="A345" s="117"/>
      <c r="B345" s="117"/>
      <c r="C345" s="117"/>
      <c r="D345" s="117"/>
      <c r="E345" s="117"/>
      <c r="F345" s="117"/>
      <c r="G345" s="117"/>
      <c r="H345" s="117"/>
      <c r="I345" s="117"/>
      <c r="J345" s="117"/>
      <c r="K345" s="117"/>
      <c r="L345" s="117"/>
      <c r="M345" s="117"/>
      <c r="N345" s="117"/>
      <c r="O345" s="117"/>
      <c r="P345" s="117"/>
      <c r="Q345" s="117"/>
      <c r="R345" s="117"/>
      <c r="S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EG345" s="135" t="s">
        <v>47</v>
      </c>
      <c r="EH345" s="154" t="str">
        <f t="shared" si="558"/>
        <v xml:space="preserve">
</v>
      </c>
    </row>
    <row r="346" spans="1:138" ht="45" x14ac:dyDescent="0.2">
      <c r="A346" s="117"/>
      <c r="B346" s="117"/>
      <c r="C346" s="117"/>
      <c r="D346" s="117"/>
      <c r="E346" s="117"/>
      <c r="F346" s="117"/>
      <c r="G346" s="117"/>
      <c r="H346" s="117"/>
      <c r="I346" s="117"/>
      <c r="J346" s="117"/>
      <c r="K346" s="117"/>
      <c r="L346" s="117"/>
      <c r="M346" s="117"/>
      <c r="N346" s="117"/>
      <c r="O346" s="117"/>
      <c r="P346" s="117"/>
      <c r="Q346" s="117"/>
      <c r="R346" s="117"/>
      <c r="S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EG346" s="135" t="s">
        <v>47</v>
      </c>
      <c r="EH346" s="154" t="str">
        <f t="shared" si="558"/>
        <v xml:space="preserve">
</v>
      </c>
    </row>
    <row r="347" spans="1:138" ht="45" x14ac:dyDescent="0.2">
      <c r="A347" s="117"/>
      <c r="B347" s="117"/>
      <c r="C347" s="117"/>
      <c r="D347" s="117"/>
      <c r="E347" s="117"/>
      <c r="F347" s="117"/>
      <c r="G347" s="117"/>
      <c r="H347" s="117"/>
      <c r="I347" s="117"/>
      <c r="J347" s="117"/>
      <c r="K347" s="117"/>
      <c r="L347" s="117"/>
      <c r="M347" s="117"/>
      <c r="N347" s="117"/>
      <c r="O347" s="117"/>
      <c r="P347" s="117"/>
      <c r="Q347" s="117"/>
      <c r="R347" s="117"/>
      <c r="S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EG347" s="135" t="s">
        <v>47</v>
      </c>
      <c r="EH347" s="154" t="str">
        <f t="shared" si="558"/>
        <v xml:space="preserve">
</v>
      </c>
    </row>
    <row r="348" spans="1:138" ht="45" x14ac:dyDescent="0.2">
      <c r="A348" s="117"/>
      <c r="B348" s="117"/>
      <c r="C348" s="117"/>
      <c r="D348" s="117"/>
      <c r="E348" s="117"/>
      <c r="F348" s="117"/>
      <c r="G348" s="117"/>
      <c r="H348" s="117"/>
      <c r="I348" s="117"/>
      <c r="J348" s="117"/>
      <c r="K348" s="117"/>
      <c r="L348" s="117"/>
      <c r="M348" s="117"/>
      <c r="N348" s="117"/>
      <c r="O348" s="117"/>
      <c r="P348" s="117"/>
      <c r="Q348" s="117"/>
      <c r="R348" s="117"/>
      <c r="S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EG348" s="135" t="s">
        <v>47</v>
      </c>
      <c r="EH348" s="154" t="str">
        <f t="shared" si="558"/>
        <v xml:space="preserve">
</v>
      </c>
    </row>
    <row r="349" spans="1:138" ht="45" x14ac:dyDescent="0.2">
      <c r="A349" s="117"/>
      <c r="B349" s="117"/>
      <c r="C349" s="117"/>
      <c r="D349" s="117"/>
      <c r="E349" s="117"/>
      <c r="F349" s="117"/>
      <c r="G349" s="117"/>
      <c r="H349" s="117"/>
      <c r="I349" s="117"/>
      <c r="J349" s="117"/>
      <c r="K349" s="117"/>
      <c r="L349" s="117"/>
      <c r="M349" s="117"/>
      <c r="N349" s="117"/>
      <c r="O349" s="117"/>
      <c r="P349" s="117"/>
      <c r="Q349" s="117"/>
      <c r="R349" s="117"/>
      <c r="S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EG349" s="135" t="s">
        <v>47</v>
      </c>
      <c r="EH349" s="154" t="str">
        <f t="shared" si="558"/>
        <v xml:space="preserve">
</v>
      </c>
    </row>
    <row r="350" spans="1:138" ht="45" x14ac:dyDescent="0.2">
      <c r="A350" s="117"/>
      <c r="B350" s="117"/>
      <c r="C350" s="117"/>
      <c r="D350" s="117"/>
      <c r="E350" s="117"/>
      <c r="F350" s="117"/>
      <c r="G350" s="117"/>
      <c r="H350" s="117"/>
      <c r="I350" s="117"/>
      <c r="J350" s="117"/>
      <c r="K350" s="117"/>
      <c r="L350" s="117"/>
      <c r="M350" s="117"/>
      <c r="N350" s="117"/>
      <c r="O350" s="117"/>
      <c r="P350" s="117"/>
      <c r="Q350" s="117"/>
      <c r="R350" s="117"/>
      <c r="S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EG350" s="135" t="s">
        <v>47</v>
      </c>
      <c r="EH350" s="154" t="str">
        <f t="shared" si="558"/>
        <v xml:space="preserve">
</v>
      </c>
    </row>
    <row r="351" spans="1:138" ht="45" x14ac:dyDescent="0.2">
      <c r="A351" s="117"/>
      <c r="B351" s="117"/>
      <c r="C351" s="117"/>
      <c r="D351" s="117"/>
      <c r="E351" s="117"/>
      <c r="F351" s="117"/>
      <c r="G351" s="117"/>
      <c r="H351" s="117"/>
      <c r="I351" s="117"/>
      <c r="J351" s="117"/>
      <c r="K351" s="117"/>
      <c r="L351" s="117"/>
      <c r="M351" s="117"/>
      <c r="N351" s="117"/>
      <c r="O351" s="117"/>
      <c r="P351" s="117"/>
      <c r="Q351" s="117"/>
      <c r="R351" s="117"/>
      <c r="S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EG351" s="135" t="s">
        <v>47</v>
      </c>
      <c r="EH351" s="154" t="str">
        <f t="shared" si="558"/>
        <v xml:space="preserve">
</v>
      </c>
    </row>
    <row r="352" spans="1:138" ht="45" x14ac:dyDescent="0.2">
      <c r="A352" s="117"/>
      <c r="B352" s="117"/>
      <c r="C352" s="117"/>
      <c r="D352" s="117"/>
      <c r="E352" s="117"/>
      <c r="F352" s="117"/>
      <c r="G352" s="117"/>
      <c r="H352" s="117"/>
      <c r="I352" s="117"/>
      <c r="J352" s="117"/>
      <c r="K352" s="117"/>
      <c r="L352" s="117"/>
      <c r="M352" s="117"/>
      <c r="N352" s="117"/>
      <c r="O352" s="117"/>
      <c r="P352" s="117"/>
      <c r="Q352" s="117"/>
      <c r="R352" s="117"/>
      <c r="S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EG352" s="135" t="s">
        <v>47</v>
      </c>
      <c r="EH352" s="154" t="str">
        <f t="shared" si="558"/>
        <v xml:space="preserve">
</v>
      </c>
    </row>
    <row r="353" spans="1:138" ht="45" x14ac:dyDescent="0.2">
      <c r="A353" s="117"/>
      <c r="B353" s="117"/>
      <c r="C353" s="117"/>
      <c r="D353" s="117"/>
      <c r="E353" s="117"/>
      <c r="F353" s="117"/>
      <c r="G353" s="117"/>
      <c r="H353" s="117"/>
      <c r="I353" s="117"/>
      <c r="J353" s="117"/>
      <c r="K353" s="117"/>
      <c r="L353" s="117"/>
      <c r="M353" s="117"/>
      <c r="N353" s="117"/>
      <c r="O353" s="117"/>
      <c r="P353" s="117"/>
      <c r="Q353" s="117"/>
      <c r="R353" s="117"/>
      <c r="S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EG353" s="135" t="s">
        <v>47</v>
      </c>
      <c r="EH353" s="154" t="str">
        <f t="shared" si="558"/>
        <v xml:space="preserve">
</v>
      </c>
    </row>
    <row r="354" spans="1:138" ht="45" x14ac:dyDescent="0.2">
      <c r="A354" s="117"/>
      <c r="B354" s="117"/>
      <c r="C354" s="117"/>
      <c r="D354" s="117"/>
      <c r="E354" s="117"/>
      <c r="F354" s="117"/>
      <c r="G354" s="117"/>
      <c r="H354" s="117"/>
      <c r="I354" s="117"/>
      <c r="J354" s="117"/>
      <c r="K354" s="117"/>
      <c r="L354" s="117"/>
      <c r="M354" s="117"/>
      <c r="N354" s="117"/>
      <c r="O354" s="117"/>
      <c r="P354" s="117"/>
      <c r="Q354" s="117"/>
      <c r="R354" s="117"/>
      <c r="S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EG354" s="135" t="s">
        <v>47</v>
      </c>
      <c r="EH354" s="154" t="str">
        <f t="shared" si="558"/>
        <v xml:space="preserve">
</v>
      </c>
    </row>
    <row r="355" spans="1:138" ht="45" x14ac:dyDescent="0.2">
      <c r="A355" s="117"/>
      <c r="B355" s="117"/>
      <c r="C355" s="117"/>
      <c r="D355" s="117"/>
      <c r="E355" s="117"/>
      <c r="F355" s="117"/>
      <c r="G355" s="117"/>
      <c r="H355" s="117"/>
      <c r="I355" s="117"/>
      <c r="J355" s="117"/>
      <c r="K355" s="117"/>
      <c r="L355" s="117"/>
      <c r="M355" s="117"/>
      <c r="N355" s="117"/>
      <c r="O355" s="117"/>
      <c r="P355" s="117"/>
      <c r="Q355" s="117"/>
      <c r="R355" s="117"/>
      <c r="S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EG355" s="135" t="s">
        <v>47</v>
      </c>
      <c r="EH355" s="154" t="str">
        <f t="shared" si="558"/>
        <v xml:space="preserve">
</v>
      </c>
    </row>
    <row r="356" spans="1:138" ht="45" x14ac:dyDescent="0.2">
      <c r="A356" s="117"/>
      <c r="B356" s="117"/>
      <c r="C356" s="117"/>
      <c r="D356" s="117"/>
      <c r="E356" s="117"/>
      <c r="F356" s="117"/>
      <c r="G356" s="117"/>
      <c r="H356" s="117"/>
      <c r="I356" s="117"/>
      <c r="J356" s="117"/>
      <c r="K356" s="117"/>
      <c r="L356" s="117"/>
      <c r="M356" s="117"/>
      <c r="N356" s="117"/>
      <c r="O356" s="117"/>
      <c r="P356" s="117"/>
      <c r="Q356" s="117"/>
      <c r="R356" s="117"/>
      <c r="S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EG356" s="135" t="s">
        <v>47</v>
      </c>
      <c r="EH356" s="154" t="str">
        <f t="shared" si="558"/>
        <v xml:space="preserve">
</v>
      </c>
    </row>
    <row r="357" spans="1:138" ht="45" x14ac:dyDescent="0.2">
      <c r="A357" s="117"/>
      <c r="B357" s="117"/>
      <c r="C357" s="117"/>
      <c r="D357" s="117"/>
      <c r="E357" s="117"/>
      <c r="F357" s="117"/>
      <c r="G357" s="117"/>
      <c r="H357" s="117"/>
      <c r="I357" s="117"/>
      <c r="J357" s="117"/>
      <c r="K357" s="117"/>
      <c r="L357" s="117"/>
      <c r="M357" s="117"/>
      <c r="N357" s="117"/>
      <c r="O357" s="117"/>
      <c r="P357" s="117"/>
      <c r="Q357" s="117"/>
      <c r="R357" s="117"/>
      <c r="S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EG357" s="135" t="s">
        <v>47</v>
      </c>
      <c r="EH357" s="154" t="str">
        <f t="shared" si="558"/>
        <v xml:space="preserve">
</v>
      </c>
    </row>
    <row r="358" spans="1:138" ht="45" x14ac:dyDescent="0.2">
      <c r="A358" s="117"/>
      <c r="B358" s="117"/>
      <c r="C358" s="117"/>
      <c r="D358" s="117"/>
      <c r="E358" s="117"/>
      <c r="F358" s="117"/>
      <c r="G358" s="117"/>
      <c r="H358" s="117"/>
      <c r="I358" s="117"/>
      <c r="J358" s="117"/>
      <c r="K358" s="117"/>
      <c r="L358" s="117"/>
      <c r="M358" s="117"/>
      <c r="N358" s="117"/>
      <c r="O358" s="117"/>
      <c r="P358" s="117"/>
      <c r="Q358" s="117"/>
      <c r="R358" s="117"/>
      <c r="S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EG358" s="135" t="s">
        <v>47</v>
      </c>
      <c r="EH358" s="154" t="str">
        <f t="shared" si="558"/>
        <v xml:space="preserve">
</v>
      </c>
    </row>
    <row r="359" spans="1:138" ht="45" x14ac:dyDescent="0.2">
      <c r="A359" s="117"/>
      <c r="B359" s="117"/>
      <c r="C359" s="117"/>
      <c r="D359" s="117"/>
      <c r="E359" s="117"/>
      <c r="F359" s="117"/>
      <c r="G359" s="117"/>
      <c r="H359" s="117"/>
      <c r="I359" s="117"/>
      <c r="J359" s="117"/>
      <c r="K359" s="117"/>
      <c r="L359" s="117"/>
      <c r="M359" s="117"/>
      <c r="N359" s="117"/>
      <c r="O359" s="117"/>
      <c r="P359" s="117"/>
      <c r="Q359" s="117"/>
      <c r="R359" s="117"/>
      <c r="S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EG359" s="135" t="s">
        <v>47</v>
      </c>
      <c r="EH359" s="154" t="str">
        <f t="shared" si="558"/>
        <v xml:space="preserve">
</v>
      </c>
    </row>
    <row r="360" spans="1:138" ht="45" x14ac:dyDescent="0.2">
      <c r="A360" s="117"/>
      <c r="B360" s="117"/>
      <c r="C360" s="117"/>
      <c r="D360" s="117"/>
      <c r="E360" s="117"/>
      <c r="F360" s="117"/>
      <c r="G360" s="117"/>
      <c r="H360" s="117"/>
      <c r="I360" s="117"/>
      <c r="J360" s="117"/>
      <c r="K360" s="117"/>
      <c r="L360" s="117"/>
      <c r="M360" s="117"/>
      <c r="N360" s="117"/>
      <c r="O360" s="117"/>
      <c r="P360" s="117"/>
      <c r="Q360" s="117"/>
      <c r="R360" s="117"/>
      <c r="S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EG360" s="135" t="s">
        <v>47</v>
      </c>
      <c r="EH360" s="154" t="str">
        <f t="shared" si="558"/>
        <v xml:space="preserve">
</v>
      </c>
    </row>
    <row r="361" spans="1:138" ht="45" x14ac:dyDescent="0.2">
      <c r="A361" s="117"/>
      <c r="B361" s="117"/>
      <c r="C361" s="117"/>
      <c r="D361" s="117"/>
      <c r="E361" s="117"/>
      <c r="F361" s="117"/>
      <c r="G361" s="117"/>
      <c r="H361" s="117"/>
      <c r="I361" s="117"/>
      <c r="J361" s="117"/>
      <c r="K361" s="117"/>
      <c r="L361" s="117"/>
      <c r="M361" s="117"/>
      <c r="N361" s="117"/>
      <c r="O361" s="117"/>
      <c r="P361" s="117"/>
      <c r="Q361" s="117"/>
      <c r="R361" s="117"/>
      <c r="S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EG361" s="135" t="s">
        <v>47</v>
      </c>
      <c r="EH361" s="154" t="str">
        <f t="shared" si="558"/>
        <v xml:space="preserve">
</v>
      </c>
    </row>
    <row r="362" spans="1:138" ht="45" x14ac:dyDescent="0.2">
      <c r="A362" s="117"/>
      <c r="B362" s="117"/>
      <c r="C362" s="117"/>
      <c r="D362" s="117"/>
      <c r="E362" s="117"/>
      <c r="F362" s="117"/>
      <c r="G362" s="117"/>
      <c r="H362" s="117"/>
      <c r="I362" s="117"/>
      <c r="J362" s="117"/>
      <c r="K362" s="117"/>
      <c r="L362" s="117"/>
      <c r="M362" s="117"/>
      <c r="N362" s="117"/>
      <c r="O362" s="117"/>
      <c r="P362" s="117"/>
      <c r="Q362" s="117"/>
      <c r="R362" s="117"/>
      <c r="S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c r="BR362" s="117"/>
      <c r="BS362" s="117"/>
      <c r="BT362" s="117"/>
      <c r="BU362" s="117"/>
      <c r="BV362" s="117"/>
      <c r="BW362" s="117"/>
      <c r="BX362" s="117"/>
      <c r="BY362" s="117"/>
      <c r="BZ362" s="117"/>
      <c r="EG362" s="135" t="s">
        <v>47</v>
      </c>
      <c r="EH362" s="154" t="str">
        <f t="shared" si="558"/>
        <v xml:space="preserve">
</v>
      </c>
    </row>
    <row r="363" spans="1:138" ht="30" x14ac:dyDescent="0.2">
      <c r="A363" s="117"/>
      <c r="B363" s="117"/>
      <c r="C363" s="117"/>
      <c r="D363" s="117"/>
      <c r="E363" s="117"/>
      <c r="F363" s="117"/>
      <c r="G363" s="117"/>
      <c r="H363" s="117"/>
      <c r="I363" s="117"/>
      <c r="J363" s="117"/>
      <c r="K363" s="117"/>
      <c r="L363" s="117"/>
      <c r="M363" s="117"/>
      <c r="N363" s="117"/>
      <c r="O363" s="117"/>
      <c r="P363" s="117"/>
      <c r="Q363" s="117"/>
      <c r="R363" s="117"/>
      <c r="S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c r="BR363" s="117"/>
      <c r="BS363" s="117"/>
      <c r="BT363" s="117"/>
      <c r="BU363" s="117"/>
      <c r="BV363" s="117"/>
      <c r="BW363" s="117"/>
      <c r="BX363" s="117"/>
      <c r="BY363" s="117"/>
      <c r="BZ363" s="117"/>
      <c r="EG363" s="135" t="s">
        <v>47</v>
      </c>
    </row>
    <row r="364" spans="1:138" ht="30" x14ac:dyDescent="0.2">
      <c r="A364" s="117"/>
      <c r="B364" s="117"/>
      <c r="C364" s="117"/>
      <c r="D364" s="117"/>
      <c r="E364" s="117"/>
      <c r="F364" s="117"/>
      <c r="G364" s="117"/>
      <c r="H364" s="117"/>
      <c r="I364" s="117"/>
      <c r="J364" s="117"/>
      <c r="K364" s="117"/>
      <c r="L364" s="117"/>
      <c r="M364" s="117"/>
      <c r="N364" s="117"/>
      <c r="O364" s="117"/>
      <c r="P364" s="117"/>
      <c r="Q364" s="117"/>
      <c r="R364" s="117"/>
      <c r="S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c r="BR364" s="117"/>
      <c r="BS364" s="117"/>
      <c r="BT364" s="117"/>
      <c r="BU364" s="117"/>
      <c r="BV364" s="117"/>
      <c r="BW364" s="117"/>
      <c r="BX364" s="117"/>
      <c r="BY364" s="117"/>
      <c r="BZ364" s="117"/>
      <c r="EG364" s="135" t="s">
        <v>47</v>
      </c>
    </row>
    <row r="365" spans="1:138" ht="30" x14ac:dyDescent="0.2">
      <c r="A365" s="117"/>
      <c r="B365" s="117"/>
      <c r="C365" s="117"/>
      <c r="D365" s="117"/>
      <c r="E365" s="117"/>
      <c r="F365" s="117"/>
      <c r="G365" s="117"/>
      <c r="H365" s="117"/>
      <c r="I365" s="117"/>
      <c r="J365" s="117"/>
      <c r="K365" s="117"/>
      <c r="L365" s="117"/>
      <c r="M365" s="117"/>
      <c r="N365" s="117"/>
      <c r="O365" s="117"/>
      <c r="P365" s="117"/>
      <c r="Q365" s="117"/>
      <c r="R365" s="117"/>
      <c r="S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c r="BR365" s="117"/>
      <c r="BS365" s="117"/>
      <c r="BT365" s="117"/>
      <c r="BU365" s="117"/>
      <c r="BV365" s="117"/>
      <c r="BW365" s="117"/>
      <c r="BX365" s="117"/>
      <c r="BY365" s="117"/>
      <c r="BZ365" s="117"/>
      <c r="EG365" s="135" t="s">
        <v>47</v>
      </c>
    </row>
    <row r="366" spans="1:138" ht="30" x14ac:dyDescent="0.2">
      <c r="A366" s="117"/>
      <c r="B366" s="117"/>
      <c r="C366" s="117"/>
      <c r="D366" s="117"/>
      <c r="E366" s="117"/>
      <c r="F366" s="117"/>
      <c r="G366" s="117"/>
      <c r="H366" s="117"/>
      <c r="I366" s="117"/>
      <c r="J366" s="117"/>
      <c r="K366" s="117"/>
      <c r="L366" s="117"/>
      <c r="M366" s="117"/>
      <c r="N366" s="117"/>
      <c r="O366" s="117"/>
      <c r="P366" s="117"/>
      <c r="Q366" s="117"/>
      <c r="R366" s="117"/>
      <c r="S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c r="BR366" s="117"/>
      <c r="BS366" s="117"/>
      <c r="BT366" s="117"/>
      <c r="BU366" s="117"/>
      <c r="BV366" s="117"/>
      <c r="BW366" s="117"/>
      <c r="BX366" s="117"/>
      <c r="BY366" s="117"/>
      <c r="BZ366" s="117"/>
      <c r="EG366" s="135" t="s">
        <v>47</v>
      </c>
    </row>
    <row r="367" spans="1:138" ht="30" x14ac:dyDescent="0.2">
      <c r="A367" s="117"/>
      <c r="B367" s="117"/>
      <c r="C367" s="117"/>
      <c r="D367" s="117"/>
      <c r="E367" s="117"/>
      <c r="F367" s="117"/>
      <c r="G367" s="117"/>
      <c r="H367" s="117"/>
      <c r="I367" s="117"/>
      <c r="J367" s="117"/>
      <c r="K367" s="117"/>
      <c r="L367" s="117"/>
      <c r="M367" s="117"/>
      <c r="N367" s="117"/>
      <c r="O367" s="117"/>
      <c r="P367" s="117"/>
      <c r="Q367" s="117"/>
      <c r="R367" s="117"/>
      <c r="S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EG367" s="135" t="s">
        <v>47</v>
      </c>
    </row>
    <row r="368" spans="1:138" ht="30" x14ac:dyDescent="0.2">
      <c r="A368" s="117"/>
      <c r="B368" s="117"/>
      <c r="C368" s="117"/>
      <c r="D368" s="117"/>
      <c r="E368" s="117"/>
      <c r="F368" s="117"/>
      <c r="G368" s="117"/>
      <c r="H368" s="117"/>
      <c r="I368" s="117"/>
      <c r="J368" s="117"/>
      <c r="K368" s="117"/>
      <c r="L368" s="117"/>
      <c r="M368" s="117"/>
      <c r="N368" s="117"/>
      <c r="O368" s="117"/>
      <c r="P368" s="117"/>
      <c r="Q368" s="117"/>
      <c r="R368" s="117"/>
      <c r="S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EG368" s="135" t="s">
        <v>47</v>
      </c>
    </row>
    <row r="369" spans="1:137" ht="30" x14ac:dyDescent="0.2">
      <c r="A369" s="117"/>
      <c r="B369" s="117"/>
      <c r="C369" s="117"/>
      <c r="D369" s="117"/>
      <c r="E369" s="117"/>
      <c r="F369" s="117"/>
      <c r="G369" s="117"/>
      <c r="H369" s="117"/>
      <c r="I369" s="117"/>
      <c r="J369" s="117"/>
      <c r="K369" s="117"/>
      <c r="L369" s="117"/>
      <c r="M369" s="117"/>
      <c r="N369" s="117"/>
      <c r="O369" s="117"/>
      <c r="P369" s="117"/>
      <c r="Q369" s="117"/>
      <c r="R369" s="117"/>
      <c r="S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EG369" s="135" t="s">
        <v>47</v>
      </c>
    </row>
    <row r="370" spans="1:137" ht="30" x14ac:dyDescent="0.2">
      <c r="A370" s="117"/>
      <c r="B370" s="117"/>
      <c r="C370" s="117"/>
      <c r="D370" s="117"/>
      <c r="E370" s="117"/>
      <c r="F370" s="117"/>
      <c r="G370" s="117"/>
      <c r="H370" s="117"/>
      <c r="I370" s="117"/>
      <c r="J370" s="117"/>
      <c r="K370" s="117"/>
      <c r="L370" s="117"/>
      <c r="M370" s="117"/>
      <c r="N370" s="117"/>
      <c r="O370" s="117"/>
      <c r="P370" s="117"/>
      <c r="Q370" s="117"/>
      <c r="R370" s="117"/>
      <c r="S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17"/>
      <c r="BX370" s="117"/>
      <c r="BY370" s="117"/>
      <c r="BZ370" s="117"/>
      <c r="EG370" s="135" t="s">
        <v>47</v>
      </c>
    </row>
    <row r="371" spans="1:137" ht="30" x14ac:dyDescent="0.2">
      <c r="A371" s="117"/>
      <c r="B371" s="117"/>
      <c r="C371" s="117"/>
      <c r="D371" s="117"/>
      <c r="E371" s="117"/>
      <c r="F371" s="117"/>
      <c r="G371" s="117"/>
      <c r="H371" s="117"/>
      <c r="I371" s="117"/>
      <c r="J371" s="117"/>
      <c r="K371" s="117"/>
      <c r="L371" s="117"/>
      <c r="M371" s="117"/>
      <c r="N371" s="117"/>
      <c r="O371" s="117"/>
      <c r="P371" s="117"/>
      <c r="Q371" s="117"/>
      <c r="R371" s="117"/>
      <c r="S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EG371" s="135" t="s">
        <v>47</v>
      </c>
    </row>
    <row r="372" spans="1:137" ht="30" x14ac:dyDescent="0.2">
      <c r="A372" s="117"/>
      <c r="B372" s="117"/>
      <c r="C372" s="117"/>
      <c r="D372" s="117"/>
      <c r="E372" s="117"/>
      <c r="F372" s="117"/>
      <c r="G372" s="117"/>
      <c r="H372" s="117"/>
      <c r="I372" s="117"/>
      <c r="J372" s="117"/>
      <c r="K372" s="117"/>
      <c r="L372" s="117"/>
      <c r="M372" s="117"/>
      <c r="N372" s="117"/>
      <c r="O372" s="117"/>
      <c r="P372" s="117"/>
      <c r="Q372" s="117"/>
      <c r="R372" s="117"/>
      <c r="S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EG372" s="135" t="s">
        <v>47</v>
      </c>
    </row>
    <row r="373" spans="1:137" ht="30" x14ac:dyDescent="0.2">
      <c r="A373" s="117"/>
      <c r="B373" s="117"/>
      <c r="C373" s="117"/>
      <c r="D373" s="117"/>
      <c r="E373" s="117"/>
      <c r="F373" s="117"/>
      <c r="G373" s="117"/>
      <c r="H373" s="117"/>
      <c r="I373" s="117"/>
      <c r="J373" s="117"/>
      <c r="K373" s="117"/>
      <c r="L373" s="117"/>
      <c r="M373" s="117"/>
      <c r="N373" s="117"/>
      <c r="O373" s="117"/>
      <c r="P373" s="117"/>
      <c r="Q373" s="117"/>
      <c r="R373" s="117"/>
      <c r="S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EG373" s="135" t="s">
        <v>47</v>
      </c>
    </row>
    <row r="374" spans="1:137" ht="30" x14ac:dyDescent="0.2">
      <c r="A374" s="117"/>
      <c r="B374" s="117"/>
      <c r="C374" s="117"/>
      <c r="D374" s="117"/>
      <c r="E374" s="117"/>
      <c r="F374" s="117"/>
      <c r="G374" s="117"/>
      <c r="H374" s="117"/>
      <c r="I374" s="117"/>
      <c r="J374" s="117"/>
      <c r="K374" s="117"/>
      <c r="L374" s="117"/>
      <c r="M374" s="117"/>
      <c r="N374" s="117"/>
      <c r="O374" s="117"/>
      <c r="P374" s="117"/>
      <c r="Q374" s="117"/>
      <c r="R374" s="117"/>
      <c r="S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EG374" s="135" t="s">
        <v>47</v>
      </c>
    </row>
    <row r="375" spans="1:137" ht="30" x14ac:dyDescent="0.2">
      <c r="A375" s="117"/>
      <c r="B375" s="117"/>
      <c r="C375" s="117"/>
      <c r="D375" s="117"/>
      <c r="E375" s="117"/>
      <c r="F375" s="117"/>
      <c r="G375" s="117"/>
      <c r="H375" s="117"/>
      <c r="I375" s="117"/>
      <c r="J375" s="117"/>
      <c r="K375" s="117"/>
      <c r="L375" s="117"/>
      <c r="M375" s="117"/>
      <c r="N375" s="117"/>
      <c r="O375" s="117"/>
      <c r="P375" s="117"/>
      <c r="Q375" s="117"/>
      <c r="R375" s="117"/>
      <c r="S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EG375" s="135" t="s">
        <v>47</v>
      </c>
    </row>
    <row r="376" spans="1:137" ht="30" x14ac:dyDescent="0.2">
      <c r="A376" s="117"/>
      <c r="B376" s="117"/>
      <c r="C376" s="117"/>
      <c r="D376" s="117"/>
      <c r="E376" s="117"/>
      <c r="F376" s="117"/>
      <c r="G376" s="117"/>
      <c r="H376" s="117"/>
      <c r="I376" s="117"/>
      <c r="J376" s="117"/>
      <c r="K376" s="117"/>
      <c r="L376" s="117"/>
      <c r="M376" s="117"/>
      <c r="N376" s="117"/>
      <c r="O376" s="117"/>
      <c r="P376" s="117"/>
      <c r="Q376" s="117"/>
      <c r="R376" s="117"/>
      <c r="S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EG376" s="135" t="s">
        <v>47</v>
      </c>
    </row>
    <row r="377" spans="1:137" ht="30" x14ac:dyDescent="0.2">
      <c r="A377" s="117"/>
      <c r="B377" s="117"/>
      <c r="C377" s="117"/>
      <c r="D377" s="117"/>
      <c r="E377" s="117"/>
      <c r="F377" s="117"/>
      <c r="G377" s="117"/>
      <c r="H377" s="117"/>
      <c r="I377" s="117"/>
      <c r="J377" s="117"/>
      <c r="K377" s="117"/>
      <c r="L377" s="117"/>
      <c r="M377" s="117"/>
      <c r="N377" s="117"/>
      <c r="O377" s="117"/>
      <c r="P377" s="117"/>
      <c r="Q377" s="117"/>
      <c r="R377" s="117"/>
      <c r="S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EG377" s="135" t="s">
        <v>47</v>
      </c>
    </row>
    <row r="378" spans="1:137" ht="30" x14ac:dyDescent="0.2">
      <c r="A378" s="117"/>
      <c r="B378" s="117"/>
      <c r="C378" s="117"/>
      <c r="D378" s="117"/>
      <c r="E378" s="117"/>
      <c r="F378" s="117"/>
      <c r="G378" s="117"/>
      <c r="H378" s="117"/>
      <c r="I378" s="117"/>
      <c r="J378" s="117"/>
      <c r="K378" s="117"/>
      <c r="L378" s="117"/>
      <c r="M378" s="117"/>
      <c r="N378" s="117"/>
      <c r="O378" s="117"/>
      <c r="P378" s="117"/>
      <c r="Q378" s="117"/>
      <c r="R378" s="117"/>
      <c r="S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EG378" s="135" t="s">
        <v>47</v>
      </c>
    </row>
    <row r="379" spans="1:137" ht="30" x14ac:dyDescent="0.2">
      <c r="A379" s="117"/>
      <c r="B379" s="117"/>
      <c r="C379" s="117"/>
      <c r="D379" s="117"/>
      <c r="E379" s="117"/>
      <c r="F379" s="117"/>
      <c r="G379" s="117"/>
      <c r="H379" s="117"/>
      <c r="I379" s="117"/>
      <c r="J379" s="117"/>
      <c r="K379" s="117"/>
      <c r="L379" s="117"/>
      <c r="M379" s="117"/>
      <c r="N379" s="117"/>
      <c r="O379" s="117"/>
      <c r="P379" s="117"/>
      <c r="Q379" s="117"/>
      <c r="R379" s="117"/>
      <c r="S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EG379" s="135" t="s">
        <v>47</v>
      </c>
    </row>
    <row r="380" spans="1:137" ht="30" x14ac:dyDescent="0.2">
      <c r="A380" s="117"/>
      <c r="B380" s="117"/>
      <c r="C380" s="117"/>
      <c r="D380" s="117"/>
      <c r="E380" s="117"/>
      <c r="F380" s="117"/>
      <c r="G380" s="117"/>
      <c r="H380" s="117"/>
      <c r="I380" s="117"/>
      <c r="J380" s="117"/>
      <c r="K380" s="117"/>
      <c r="L380" s="117"/>
      <c r="M380" s="117"/>
      <c r="N380" s="117"/>
      <c r="O380" s="117"/>
      <c r="P380" s="117"/>
      <c r="Q380" s="117"/>
      <c r="R380" s="117"/>
      <c r="S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EG380" s="135" t="s">
        <v>47</v>
      </c>
    </row>
    <row r="381" spans="1:137" ht="30" x14ac:dyDescent="0.2">
      <c r="A381" s="117"/>
      <c r="B381" s="117"/>
      <c r="C381" s="117"/>
      <c r="D381" s="117"/>
      <c r="E381" s="117"/>
      <c r="F381" s="117"/>
      <c r="G381" s="117"/>
      <c r="H381" s="117"/>
      <c r="I381" s="117"/>
      <c r="J381" s="117"/>
      <c r="K381" s="117"/>
      <c r="L381" s="117"/>
      <c r="M381" s="117"/>
      <c r="N381" s="117"/>
      <c r="O381" s="117"/>
      <c r="P381" s="117"/>
      <c r="Q381" s="117"/>
      <c r="R381" s="117"/>
      <c r="S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EG381" s="135" t="s">
        <v>47</v>
      </c>
    </row>
    <row r="382" spans="1:137" ht="30" x14ac:dyDescent="0.2">
      <c r="A382" s="117"/>
      <c r="B382" s="117"/>
      <c r="C382" s="117"/>
      <c r="D382" s="117"/>
      <c r="E382" s="117"/>
      <c r="F382" s="117"/>
      <c r="G382" s="117"/>
      <c r="H382" s="117"/>
      <c r="I382" s="117"/>
      <c r="J382" s="117"/>
      <c r="K382" s="117"/>
      <c r="L382" s="117"/>
      <c r="M382" s="117"/>
      <c r="N382" s="117"/>
      <c r="O382" s="117"/>
      <c r="P382" s="117"/>
      <c r="Q382" s="117"/>
      <c r="R382" s="117"/>
      <c r="S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c r="BR382" s="117"/>
      <c r="BS382" s="117"/>
      <c r="BT382" s="117"/>
      <c r="BU382" s="117"/>
      <c r="BV382" s="117"/>
      <c r="BW382" s="117"/>
      <c r="BX382" s="117"/>
      <c r="BY382" s="117"/>
      <c r="BZ382" s="117"/>
      <c r="EG382" s="135" t="s">
        <v>47</v>
      </c>
    </row>
    <row r="383" spans="1:137" ht="30" x14ac:dyDescent="0.2">
      <c r="A383" s="117"/>
      <c r="B383" s="117"/>
      <c r="C383" s="117"/>
      <c r="D383" s="117"/>
      <c r="E383" s="117"/>
      <c r="F383" s="117"/>
      <c r="G383" s="117"/>
      <c r="H383" s="117"/>
      <c r="I383" s="117"/>
      <c r="J383" s="117"/>
      <c r="K383" s="117"/>
      <c r="L383" s="117"/>
      <c r="M383" s="117"/>
      <c r="N383" s="117"/>
      <c r="O383" s="117"/>
      <c r="P383" s="117"/>
      <c r="Q383" s="117"/>
      <c r="R383" s="117"/>
      <c r="S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EG383" s="135" t="s">
        <v>47</v>
      </c>
    </row>
    <row r="384" spans="1:137" ht="30" x14ac:dyDescent="0.2">
      <c r="A384" s="117"/>
      <c r="B384" s="117"/>
      <c r="C384" s="117"/>
      <c r="D384" s="117"/>
      <c r="E384" s="117"/>
      <c r="F384" s="117"/>
      <c r="G384" s="117"/>
      <c r="H384" s="117"/>
      <c r="I384" s="117"/>
      <c r="J384" s="117"/>
      <c r="K384" s="117"/>
      <c r="L384" s="117"/>
      <c r="M384" s="117"/>
      <c r="N384" s="117"/>
      <c r="O384" s="117"/>
      <c r="P384" s="117"/>
      <c r="Q384" s="117"/>
      <c r="R384" s="117"/>
      <c r="S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c r="BR384" s="117"/>
      <c r="BS384" s="117"/>
      <c r="BT384" s="117"/>
      <c r="BU384" s="117"/>
      <c r="BV384" s="117"/>
      <c r="BW384" s="117"/>
      <c r="BX384" s="117"/>
      <c r="BY384" s="117"/>
      <c r="BZ384" s="117"/>
      <c r="EG384" s="135" t="s">
        <v>47</v>
      </c>
    </row>
    <row r="385" spans="1:137" ht="30" x14ac:dyDescent="0.2">
      <c r="A385" s="117"/>
      <c r="B385" s="117"/>
      <c r="C385" s="117"/>
      <c r="D385" s="117"/>
      <c r="E385" s="117"/>
      <c r="F385" s="117"/>
      <c r="G385" s="117"/>
      <c r="H385" s="117"/>
      <c r="I385" s="117"/>
      <c r="J385" s="117"/>
      <c r="K385" s="117"/>
      <c r="L385" s="117"/>
      <c r="M385" s="117"/>
      <c r="N385" s="117"/>
      <c r="O385" s="117"/>
      <c r="P385" s="117"/>
      <c r="Q385" s="117"/>
      <c r="R385" s="117"/>
      <c r="S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EG385" s="135" t="s">
        <v>47</v>
      </c>
    </row>
    <row r="386" spans="1:137" ht="30" x14ac:dyDescent="0.2">
      <c r="A386" s="117"/>
      <c r="B386" s="117"/>
      <c r="C386" s="117"/>
      <c r="D386" s="117"/>
      <c r="E386" s="117"/>
      <c r="F386" s="117"/>
      <c r="G386" s="117"/>
      <c r="H386" s="117"/>
      <c r="I386" s="117"/>
      <c r="J386" s="117"/>
      <c r="K386" s="117"/>
      <c r="L386" s="117"/>
      <c r="M386" s="117"/>
      <c r="N386" s="117"/>
      <c r="O386" s="117"/>
      <c r="P386" s="117"/>
      <c r="Q386" s="117"/>
      <c r="R386" s="117"/>
      <c r="S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17"/>
      <c r="BX386" s="117"/>
      <c r="BY386" s="117"/>
      <c r="BZ386" s="117"/>
      <c r="EG386" s="135" t="s">
        <v>47</v>
      </c>
    </row>
    <row r="387" spans="1:137" ht="30" x14ac:dyDescent="0.2">
      <c r="A387" s="117"/>
      <c r="B387" s="117"/>
      <c r="C387" s="117"/>
      <c r="D387" s="117"/>
      <c r="E387" s="117"/>
      <c r="F387" s="117"/>
      <c r="G387" s="117"/>
      <c r="H387" s="117"/>
      <c r="I387" s="117"/>
      <c r="J387" s="117"/>
      <c r="K387" s="117"/>
      <c r="L387" s="117"/>
      <c r="M387" s="117"/>
      <c r="N387" s="117"/>
      <c r="O387" s="117"/>
      <c r="P387" s="117"/>
      <c r="Q387" s="117"/>
      <c r="R387" s="117"/>
      <c r="S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c r="BR387" s="117"/>
      <c r="BS387" s="117"/>
      <c r="BT387" s="117"/>
      <c r="BU387" s="117"/>
      <c r="BV387" s="117"/>
      <c r="BW387" s="117"/>
      <c r="BX387" s="117"/>
      <c r="BY387" s="117"/>
      <c r="BZ387" s="117"/>
      <c r="EG387" s="135" t="s">
        <v>47</v>
      </c>
    </row>
    <row r="388" spans="1:137" ht="30" x14ac:dyDescent="0.2">
      <c r="A388" s="117"/>
      <c r="B388" s="117"/>
      <c r="C388" s="117"/>
      <c r="D388" s="117"/>
      <c r="E388" s="117"/>
      <c r="F388" s="117"/>
      <c r="G388" s="117"/>
      <c r="H388" s="117"/>
      <c r="I388" s="117"/>
      <c r="J388" s="117"/>
      <c r="K388" s="117"/>
      <c r="L388" s="117"/>
      <c r="M388" s="117"/>
      <c r="N388" s="117"/>
      <c r="O388" s="117"/>
      <c r="P388" s="117"/>
      <c r="Q388" s="117"/>
      <c r="R388" s="117"/>
      <c r="S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c r="BR388" s="117"/>
      <c r="BS388" s="117"/>
      <c r="BT388" s="117"/>
      <c r="BU388" s="117"/>
      <c r="BV388" s="117"/>
      <c r="BW388" s="117"/>
      <c r="BX388" s="117"/>
      <c r="BY388" s="117"/>
      <c r="BZ388" s="117"/>
      <c r="EG388" s="135" t="s">
        <v>47</v>
      </c>
    </row>
    <row r="389" spans="1:137" ht="30" x14ac:dyDescent="0.2">
      <c r="A389" s="117"/>
      <c r="B389" s="117"/>
      <c r="C389" s="117"/>
      <c r="D389" s="117"/>
      <c r="E389" s="117"/>
      <c r="F389" s="117"/>
      <c r="G389" s="117"/>
      <c r="H389" s="117"/>
      <c r="I389" s="117"/>
      <c r="J389" s="117"/>
      <c r="K389" s="117"/>
      <c r="L389" s="117"/>
      <c r="M389" s="117"/>
      <c r="N389" s="117"/>
      <c r="O389" s="117"/>
      <c r="P389" s="117"/>
      <c r="Q389" s="117"/>
      <c r="R389" s="117"/>
      <c r="S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17"/>
      <c r="BX389" s="117"/>
      <c r="BY389" s="117"/>
      <c r="BZ389" s="117"/>
      <c r="EG389" s="135" t="s">
        <v>47</v>
      </c>
    </row>
    <row r="390" spans="1:137" ht="30" x14ac:dyDescent="0.2">
      <c r="A390" s="117"/>
      <c r="B390" s="117"/>
      <c r="C390" s="117"/>
      <c r="D390" s="117"/>
      <c r="E390" s="117"/>
      <c r="F390" s="117"/>
      <c r="G390" s="117"/>
      <c r="H390" s="117"/>
      <c r="I390" s="117"/>
      <c r="J390" s="117"/>
      <c r="K390" s="117"/>
      <c r="L390" s="117"/>
      <c r="M390" s="117"/>
      <c r="N390" s="117"/>
      <c r="O390" s="117"/>
      <c r="P390" s="117"/>
      <c r="Q390" s="117"/>
      <c r="R390" s="117"/>
      <c r="S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17"/>
      <c r="BX390" s="117"/>
      <c r="BY390" s="117"/>
      <c r="BZ390" s="117"/>
      <c r="EG390" s="135" t="s">
        <v>47</v>
      </c>
    </row>
    <row r="391" spans="1:137" ht="30" x14ac:dyDescent="0.2">
      <c r="A391" s="117"/>
      <c r="B391" s="117"/>
      <c r="C391" s="117"/>
      <c r="D391" s="117"/>
      <c r="E391" s="117"/>
      <c r="F391" s="117"/>
      <c r="G391" s="117"/>
      <c r="H391" s="117"/>
      <c r="I391" s="117"/>
      <c r="J391" s="117"/>
      <c r="K391" s="117"/>
      <c r="L391" s="117"/>
      <c r="M391" s="117"/>
      <c r="N391" s="117"/>
      <c r="O391" s="117"/>
      <c r="P391" s="117"/>
      <c r="Q391" s="117"/>
      <c r="R391" s="117"/>
      <c r="S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EG391" s="135" t="s">
        <v>47</v>
      </c>
    </row>
    <row r="392" spans="1:137" ht="30" x14ac:dyDescent="0.2">
      <c r="A392" s="117"/>
      <c r="B392" s="117"/>
      <c r="C392" s="117"/>
      <c r="D392" s="117"/>
      <c r="E392" s="117"/>
      <c r="F392" s="117"/>
      <c r="G392" s="117"/>
      <c r="H392" s="117"/>
      <c r="I392" s="117"/>
      <c r="J392" s="117"/>
      <c r="K392" s="117"/>
      <c r="L392" s="117"/>
      <c r="M392" s="117"/>
      <c r="N392" s="117"/>
      <c r="O392" s="117"/>
      <c r="P392" s="117"/>
      <c r="Q392" s="117"/>
      <c r="R392" s="117"/>
      <c r="S392" s="117"/>
      <c r="U392" s="117"/>
      <c r="V392" s="117"/>
      <c r="W392" s="117"/>
      <c r="X392" s="117"/>
      <c r="Y392" s="117"/>
      <c r="Z392" s="117"/>
      <c r="AA392" s="117"/>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EG392" s="135" t="s">
        <v>47</v>
      </c>
    </row>
    <row r="393" spans="1:137" ht="30" x14ac:dyDescent="0.2">
      <c r="A393" s="117"/>
      <c r="B393" s="117"/>
      <c r="C393" s="117"/>
      <c r="D393" s="117"/>
      <c r="E393" s="117"/>
      <c r="F393" s="117"/>
      <c r="G393" s="117"/>
      <c r="H393" s="117"/>
      <c r="I393" s="117"/>
      <c r="J393" s="117"/>
      <c r="K393" s="117"/>
      <c r="L393" s="117"/>
      <c r="M393" s="117"/>
      <c r="N393" s="117"/>
      <c r="O393" s="117"/>
      <c r="P393" s="117"/>
      <c r="Q393" s="117"/>
      <c r="R393" s="117"/>
      <c r="S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EG393" s="135" t="s">
        <v>47</v>
      </c>
    </row>
    <row r="394" spans="1:137" ht="30" x14ac:dyDescent="0.2">
      <c r="A394" s="117"/>
      <c r="B394" s="117"/>
      <c r="C394" s="117"/>
      <c r="D394" s="117"/>
      <c r="E394" s="117"/>
      <c r="F394" s="117"/>
      <c r="G394" s="117"/>
      <c r="H394" s="117"/>
      <c r="I394" s="117"/>
      <c r="J394" s="117"/>
      <c r="K394" s="117"/>
      <c r="L394" s="117"/>
      <c r="M394" s="117"/>
      <c r="N394" s="117"/>
      <c r="O394" s="117"/>
      <c r="P394" s="117"/>
      <c r="Q394" s="117"/>
      <c r="R394" s="117"/>
      <c r="S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EG394" s="135" t="s">
        <v>47</v>
      </c>
    </row>
    <row r="395" spans="1:137" ht="30" x14ac:dyDescent="0.2">
      <c r="A395" s="117"/>
      <c r="B395" s="117"/>
      <c r="C395" s="117"/>
      <c r="D395" s="117"/>
      <c r="E395" s="117"/>
      <c r="F395" s="117"/>
      <c r="G395" s="117"/>
      <c r="H395" s="117"/>
      <c r="I395" s="117"/>
      <c r="J395" s="117"/>
      <c r="K395" s="117"/>
      <c r="L395" s="117"/>
      <c r="M395" s="117"/>
      <c r="N395" s="117"/>
      <c r="O395" s="117"/>
      <c r="P395" s="117"/>
      <c r="Q395" s="117"/>
      <c r="R395" s="117"/>
      <c r="S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EG395" s="135" t="s">
        <v>47</v>
      </c>
    </row>
    <row r="396" spans="1:137" ht="30" x14ac:dyDescent="0.2">
      <c r="A396" s="117"/>
      <c r="B396" s="117"/>
      <c r="C396" s="117"/>
      <c r="D396" s="117"/>
      <c r="E396" s="117"/>
      <c r="F396" s="117"/>
      <c r="G396" s="117"/>
      <c r="H396" s="117"/>
      <c r="I396" s="117"/>
      <c r="J396" s="117"/>
      <c r="K396" s="117"/>
      <c r="L396" s="117"/>
      <c r="M396" s="117"/>
      <c r="N396" s="117"/>
      <c r="O396" s="117"/>
      <c r="P396" s="117"/>
      <c r="Q396" s="117"/>
      <c r="R396" s="117"/>
      <c r="S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EG396" s="135" t="s">
        <v>47</v>
      </c>
    </row>
    <row r="397" spans="1:137" ht="30" x14ac:dyDescent="0.2">
      <c r="A397" s="117"/>
      <c r="B397" s="117"/>
      <c r="C397" s="117"/>
      <c r="D397" s="117"/>
      <c r="E397" s="117"/>
      <c r="F397" s="117"/>
      <c r="G397" s="117"/>
      <c r="H397" s="117"/>
      <c r="I397" s="117"/>
      <c r="J397" s="117"/>
      <c r="K397" s="117"/>
      <c r="L397" s="117"/>
      <c r="M397" s="117"/>
      <c r="N397" s="117"/>
      <c r="O397" s="117"/>
      <c r="P397" s="117"/>
      <c r="Q397" s="117"/>
      <c r="R397" s="117"/>
      <c r="S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EG397" s="135" t="s">
        <v>47</v>
      </c>
    </row>
    <row r="398" spans="1:137" ht="30" x14ac:dyDescent="0.2">
      <c r="A398" s="117"/>
      <c r="B398" s="117"/>
      <c r="C398" s="117"/>
      <c r="D398" s="117"/>
      <c r="E398" s="117"/>
      <c r="F398" s="117"/>
      <c r="G398" s="117"/>
      <c r="H398" s="117"/>
      <c r="I398" s="117"/>
      <c r="J398" s="117"/>
      <c r="K398" s="117"/>
      <c r="L398" s="117"/>
      <c r="M398" s="117"/>
      <c r="N398" s="117"/>
      <c r="O398" s="117"/>
      <c r="P398" s="117"/>
      <c r="Q398" s="117"/>
      <c r="R398" s="117"/>
      <c r="S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EG398" s="135" t="s">
        <v>47</v>
      </c>
    </row>
    <row r="399" spans="1:137" ht="30" x14ac:dyDescent="0.2">
      <c r="A399" s="117"/>
      <c r="B399" s="117"/>
      <c r="C399" s="117"/>
      <c r="D399" s="117"/>
      <c r="E399" s="117"/>
      <c r="F399" s="117"/>
      <c r="G399" s="117"/>
      <c r="H399" s="117"/>
      <c r="I399" s="117"/>
      <c r="J399" s="117"/>
      <c r="K399" s="117"/>
      <c r="L399" s="117"/>
      <c r="M399" s="117"/>
      <c r="N399" s="117"/>
      <c r="O399" s="117"/>
      <c r="P399" s="117"/>
      <c r="Q399" s="117"/>
      <c r="R399" s="117"/>
      <c r="S399" s="117"/>
      <c r="U399" s="117"/>
      <c r="V399" s="117"/>
      <c r="W399" s="117"/>
      <c r="X399" s="117"/>
      <c r="Y399" s="117"/>
      <c r="Z399" s="117"/>
      <c r="AA399" s="117"/>
      <c r="AB399" s="117"/>
      <c r="AC399" s="117"/>
      <c r="AD399" s="117"/>
      <c r="AE399" s="117"/>
      <c r="AF399" s="117"/>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EG399" s="135" t="s">
        <v>47</v>
      </c>
    </row>
    <row r="400" spans="1:137" ht="30" x14ac:dyDescent="0.2">
      <c r="A400" s="117"/>
      <c r="B400" s="117"/>
      <c r="C400" s="117"/>
      <c r="D400" s="117"/>
      <c r="E400" s="117"/>
      <c r="F400" s="117"/>
      <c r="G400" s="117"/>
      <c r="H400" s="117"/>
      <c r="I400" s="117"/>
      <c r="J400" s="117"/>
      <c r="K400" s="117"/>
      <c r="L400" s="117"/>
      <c r="M400" s="117"/>
      <c r="N400" s="117"/>
      <c r="O400" s="117"/>
      <c r="P400" s="117"/>
      <c r="Q400" s="117"/>
      <c r="R400" s="117"/>
      <c r="S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EG400" s="135" t="s">
        <v>47</v>
      </c>
    </row>
    <row r="401" spans="1:137" ht="30" x14ac:dyDescent="0.2">
      <c r="A401" s="117"/>
      <c r="B401" s="117"/>
      <c r="C401" s="117"/>
      <c r="D401" s="117"/>
      <c r="E401" s="117"/>
      <c r="F401" s="117"/>
      <c r="G401" s="117"/>
      <c r="H401" s="117"/>
      <c r="I401" s="117"/>
      <c r="J401" s="117"/>
      <c r="K401" s="117"/>
      <c r="L401" s="117"/>
      <c r="M401" s="117"/>
      <c r="N401" s="117"/>
      <c r="O401" s="117"/>
      <c r="P401" s="117"/>
      <c r="Q401" s="117"/>
      <c r="R401" s="117"/>
      <c r="S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EG401" s="135" t="s">
        <v>47</v>
      </c>
    </row>
    <row r="402" spans="1:137" ht="30" x14ac:dyDescent="0.2">
      <c r="A402" s="117"/>
      <c r="B402" s="117"/>
      <c r="C402" s="117"/>
      <c r="D402" s="117"/>
      <c r="E402" s="117"/>
      <c r="F402" s="117"/>
      <c r="G402" s="117"/>
      <c r="H402" s="117"/>
      <c r="I402" s="117"/>
      <c r="J402" s="117"/>
      <c r="K402" s="117"/>
      <c r="L402" s="117"/>
      <c r="M402" s="117"/>
      <c r="N402" s="117"/>
      <c r="O402" s="117"/>
      <c r="P402" s="117"/>
      <c r="Q402" s="117"/>
      <c r="R402" s="117"/>
      <c r="S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EG402" s="135" t="s">
        <v>47</v>
      </c>
    </row>
    <row r="403" spans="1:137" ht="30" x14ac:dyDescent="0.2">
      <c r="A403" s="117"/>
      <c r="B403" s="117"/>
      <c r="C403" s="117"/>
      <c r="D403" s="117"/>
      <c r="E403" s="117"/>
      <c r="F403" s="117"/>
      <c r="G403" s="117"/>
      <c r="H403" s="117"/>
      <c r="I403" s="117"/>
      <c r="J403" s="117"/>
      <c r="K403" s="117"/>
      <c r="L403" s="117"/>
      <c r="M403" s="117"/>
      <c r="N403" s="117"/>
      <c r="O403" s="117"/>
      <c r="P403" s="117"/>
      <c r="Q403" s="117"/>
      <c r="R403" s="117"/>
      <c r="S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EG403" s="135" t="s">
        <v>47</v>
      </c>
    </row>
    <row r="404" spans="1:137" ht="30" x14ac:dyDescent="0.2">
      <c r="A404" s="117"/>
      <c r="B404" s="117"/>
      <c r="C404" s="117"/>
      <c r="D404" s="117"/>
      <c r="E404" s="117"/>
      <c r="F404" s="117"/>
      <c r="G404" s="117"/>
      <c r="H404" s="117"/>
      <c r="I404" s="117"/>
      <c r="J404" s="117"/>
      <c r="K404" s="117"/>
      <c r="L404" s="117"/>
      <c r="M404" s="117"/>
      <c r="N404" s="117"/>
      <c r="O404" s="117"/>
      <c r="P404" s="117"/>
      <c r="Q404" s="117"/>
      <c r="R404" s="117"/>
      <c r="S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EG404" s="135" t="s">
        <v>47</v>
      </c>
    </row>
    <row r="405" spans="1:137" ht="30" x14ac:dyDescent="0.2">
      <c r="A405" s="117"/>
      <c r="B405" s="117"/>
      <c r="C405" s="117"/>
      <c r="D405" s="117"/>
      <c r="E405" s="117"/>
      <c r="F405" s="117"/>
      <c r="G405" s="117"/>
      <c r="H405" s="117"/>
      <c r="I405" s="117"/>
      <c r="J405" s="117"/>
      <c r="K405" s="117"/>
      <c r="L405" s="117"/>
      <c r="M405" s="117"/>
      <c r="N405" s="117"/>
      <c r="O405" s="117"/>
      <c r="P405" s="117"/>
      <c r="Q405" s="117"/>
      <c r="R405" s="117"/>
      <c r="S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EG405" s="135" t="s">
        <v>47</v>
      </c>
    </row>
    <row r="406" spans="1:137" ht="30" x14ac:dyDescent="0.2">
      <c r="A406" s="117"/>
      <c r="B406" s="117"/>
      <c r="C406" s="117"/>
      <c r="D406" s="117"/>
      <c r="E406" s="117"/>
      <c r="F406" s="117"/>
      <c r="G406" s="117"/>
      <c r="H406" s="117"/>
      <c r="I406" s="117"/>
      <c r="J406" s="117"/>
      <c r="K406" s="117"/>
      <c r="L406" s="117"/>
      <c r="M406" s="117"/>
      <c r="N406" s="117"/>
      <c r="O406" s="117"/>
      <c r="P406" s="117"/>
      <c r="Q406" s="117"/>
      <c r="R406" s="117"/>
      <c r="S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EG406" s="135" t="s">
        <v>47</v>
      </c>
    </row>
    <row r="407" spans="1:137" ht="30" x14ac:dyDescent="0.2">
      <c r="A407" s="117"/>
      <c r="B407" s="117"/>
      <c r="C407" s="117"/>
      <c r="D407" s="117"/>
      <c r="E407" s="117"/>
      <c r="F407" s="117"/>
      <c r="G407" s="117"/>
      <c r="H407" s="117"/>
      <c r="I407" s="117"/>
      <c r="J407" s="117"/>
      <c r="K407" s="117"/>
      <c r="L407" s="117"/>
      <c r="M407" s="117"/>
      <c r="N407" s="117"/>
      <c r="O407" s="117"/>
      <c r="P407" s="117"/>
      <c r="Q407" s="117"/>
      <c r="R407" s="117"/>
      <c r="S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EG407" s="135" t="s">
        <v>47</v>
      </c>
    </row>
    <row r="408" spans="1:137" ht="30" x14ac:dyDescent="0.2">
      <c r="A408" s="117"/>
      <c r="B408" s="117"/>
      <c r="C408" s="117"/>
      <c r="D408" s="117"/>
      <c r="E408" s="117"/>
      <c r="F408" s="117"/>
      <c r="G408" s="117"/>
      <c r="H408" s="117"/>
      <c r="I408" s="117"/>
      <c r="J408" s="117"/>
      <c r="K408" s="117"/>
      <c r="L408" s="117"/>
      <c r="M408" s="117"/>
      <c r="N408" s="117"/>
      <c r="O408" s="117"/>
      <c r="P408" s="117"/>
      <c r="Q408" s="117"/>
      <c r="R408" s="117"/>
      <c r="S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EG408" s="135" t="s">
        <v>47</v>
      </c>
    </row>
    <row r="409" spans="1:137" ht="30" x14ac:dyDescent="0.2">
      <c r="A409" s="117"/>
      <c r="B409" s="117"/>
      <c r="C409" s="117"/>
      <c r="D409" s="117"/>
      <c r="E409" s="117"/>
      <c r="F409" s="117"/>
      <c r="G409" s="117"/>
      <c r="H409" s="117"/>
      <c r="I409" s="117"/>
      <c r="J409" s="117"/>
      <c r="K409" s="117"/>
      <c r="L409" s="117"/>
      <c r="M409" s="117"/>
      <c r="N409" s="117"/>
      <c r="O409" s="117"/>
      <c r="P409" s="117"/>
      <c r="Q409" s="117"/>
      <c r="R409" s="117"/>
      <c r="S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EG409" s="135" t="s">
        <v>47</v>
      </c>
    </row>
    <row r="410" spans="1:137" ht="30" x14ac:dyDescent="0.2">
      <c r="A410" s="117"/>
      <c r="B410" s="117"/>
      <c r="C410" s="117"/>
      <c r="D410" s="117"/>
      <c r="E410" s="117"/>
      <c r="F410" s="117"/>
      <c r="G410" s="117"/>
      <c r="H410" s="117"/>
      <c r="I410" s="117"/>
      <c r="J410" s="117"/>
      <c r="K410" s="117"/>
      <c r="L410" s="117"/>
      <c r="M410" s="117"/>
      <c r="N410" s="117"/>
      <c r="O410" s="117"/>
      <c r="P410" s="117"/>
      <c r="Q410" s="117"/>
      <c r="R410" s="117"/>
      <c r="S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EG410" s="135" t="s">
        <v>47</v>
      </c>
    </row>
    <row r="411" spans="1:137" ht="30" x14ac:dyDescent="0.2">
      <c r="A411" s="117"/>
      <c r="B411" s="117"/>
      <c r="C411" s="117"/>
      <c r="D411" s="117"/>
      <c r="E411" s="117"/>
      <c r="F411" s="117"/>
      <c r="G411" s="117"/>
      <c r="H411" s="117"/>
      <c r="I411" s="117"/>
      <c r="J411" s="117"/>
      <c r="K411" s="117"/>
      <c r="L411" s="117"/>
      <c r="M411" s="117"/>
      <c r="N411" s="117"/>
      <c r="O411" s="117"/>
      <c r="P411" s="117"/>
      <c r="Q411" s="117"/>
      <c r="R411" s="117"/>
      <c r="S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EG411" s="135" t="s">
        <v>47</v>
      </c>
    </row>
    <row r="412" spans="1:137" ht="30" x14ac:dyDescent="0.2">
      <c r="A412" s="117"/>
      <c r="B412" s="117"/>
      <c r="C412" s="117"/>
      <c r="D412" s="117"/>
      <c r="E412" s="117"/>
      <c r="F412" s="117"/>
      <c r="G412" s="117"/>
      <c r="H412" s="117"/>
      <c r="I412" s="117"/>
      <c r="J412" s="117"/>
      <c r="K412" s="117"/>
      <c r="L412" s="117"/>
      <c r="M412" s="117"/>
      <c r="N412" s="117"/>
      <c r="O412" s="117"/>
      <c r="P412" s="117"/>
      <c r="Q412" s="117"/>
      <c r="R412" s="117"/>
      <c r="S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EG412" s="135" t="s">
        <v>47</v>
      </c>
    </row>
    <row r="413" spans="1:137" ht="30" x14ac:dyDescent="0.2">
      <c r="A413" s="117"/>
      <c r="B413" s="117"/>
      <c r="C413" s="117"/>
      <c r="D413" s="117"/>
      <c r="E413" s="117"/>
      <c r="F413" s="117"/>
      <c r="G413" s="117"/>
      <c r="H413" s="117"/>
      <c r="I413" s="117"/>
      <c r="J413" s="117"/>
      <c r="K413" s="117"/>
      <c r="L413" s="117"/>
      <c r="M413" s="117"/>
      <c r="N413" s="117"/>
      <c r="O413" s="117"/>
      <c r="P413" s="117"/>
      <c r="Q413" s="117"/>
      <c r="R413" s="117"/>
      <c r="S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EG413" s="135" t="s">
        <v>47</v>
      </c>
    </row>
    <row r="414" spans="1:137" ht="30" x14ac:dyDescent="0.2">
      <c r="A414" s="117"/>
      <c r="B414" s="117"/>
      <c r="C414" s="117"/>
      <c r="D414" s="117"/>
      <c r="E414" s="117"/>
      <c r="F414" s="117"/>
      <c r="G414" s="117"/>
      <c r="H414" s="117"/>
      <c r="I414" s="117"/>
      <c r="J414" s="117"/>
      <c r="K414" s="117"/>
      <c r="L414" s="117"/>
      <c r="M414" s="117"/>
      <c r="N414" s="117"/>
      <c r="O414" s="117"/>
      <c r="P414" s="117"/>
      <c r="Q414" s="117"/>
      <c r="R414" s="117"/>
      <c r="S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EG414" s="135" t="s">
        <v>47</v>
      </c>
    </row>
    <row r="415" spans="1:137" ht="30" x14ac:dyDescent="0.2">
      <c r="A415" s="117"/>
      <c r="B415" s="117"/>
      <c r="C415" s="117"/>
      <c r="D415" s="117"/>
      <c r="E415" s="117"/>
      <c r="F415" s="117"/>
      <c r="G415" s="117"/>
      <c r="H415" s="117"/>
      <c r="I415" s="117"/>
      <c r="J415" s="117"/>
      <c r="K415" s="117"/>
      <c r="L415" s="117"/>
      <c r="M415" s="117"/>
      <c r="N415" s="117"/>
      <c r="O415" s="117"/>
      <c r="P415" s="117"/>
      <c r="Q415" s="117"/>
      <c r="R415" s="117"/>
      <c r="S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EG415" s="135" t="s">
        <v>47</v>
      </c>
    </row>
    <row r="416" spans="1:137" ht="30" x14ac:dyDescent="0.2">
      <c r="A416" s="117"/>
      <c r="B416" s="117"/>
      <c r="C416" s="117"/>
      <c r="D416" s="117"/>
      <c r="E416" s="117"/>
      <c r="F416" s="117"/>
      <c r="G416" s="117"/>
      <c r="H416" s="117"/>
      <c r="I416" s="117"/>
      <c r="J416" s="117"/>
      <c r="K416" s="117"/>
      <c r="L416" s="117"/>
      <c r="M416" s="117"/>
      <c r="N416" s="117"/>
      <c r="O416" s="117"/>
      <c r="P416" s="117"/>
      <c r="Q416" s="117"/>
      <c r="R416" s="117"/>
      <c r="S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EG416" s="135" t="s">
        <v>47</v>
      </c>
    </row>
    <row r="417" spans="1:137" ht="30" x14ac:dyDescent="0.2">
      <c r="A417" s="117"/>
      <c r="B417" s="117"/>
      <c r="C417" s="117"/>
      <c r="D417" s="117"/>
      <c r="E417" s="117"/>
      <c r="F417" s="117"/>
      <c r="G417" s="117"/>
      <c r="H417" s="117"/>
      <c r="I417" s="117"/>
      <c r="J417" s="117"/>
      <c r="K417" s="117"/>
      <c r="L417" s="117"/>
      <c r="M417" s="117"/>
      <c r="N417" s="117"/>
      <c r="O417" s="117"/>
      <c r="P417" s="117"/>
      <c r="Q417" s="117"/>
      <c r="R417" s="117"/>
      <c r="S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EG417" s="135" t="s">
        <v>47</v>
      </c>
    </row>
    <row r="418" spans="1:137" ht="30" x14ac:dyDescent="0.2">
      <c r="A418" s="117"/>
      <c r="B418" s="117"/>
      <c r="C418" s="117"/>
      <c r="D418" s="117"/>
      <c r="E418" s="117"/>
      <c r="F418" s="117"/>
      <c r="G418" s="117"/>
      <c r="H418" s="117"/>
      <c r="I418" s="117"/>
      <c r="J418" s="117"/>
      <c r="K418" s="117"/>
      <c r="L418" s="117"/>
      <c r="M418" s="117"/>
      <c r="N418" s="117"/>
      <c r="O418" s="117"/>
      <c r="P418" s="117"/>
      <c r="Q418" s="117"/>
      <c r="R418" s="117"/>
      <c r="S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EG418" s="135" t="s">
        <v>47</v>
      </c>
    </row>
    <row r="419" spans="1:137" ht="30" x14ac:dyDescent="0.2">
      <c r="A419" s="117"/>
      <c r="B419" s="117"/>
      <c r="C419" s="117"/>
      <c r="D419" s="117"/>
      <c r="E419" s="117"/>
      <c r="F419" s="117"/>
      <c r="G419" s="117"/>
      <c r="H419" s="117"/>
      <c r="I419" s="117"/>
      <c r="J419" s="117"/>
      <c r="K419" s="117"/>
      <c r="L419" s="117"/>
      <c r="M419" s="117"/>
      <c r="N419" s="117"/>
      <c r="O419" s="117"/>
      <c r="P419" s="117"/>
      <c r="Q419" s="117"/>
      <c r="R419" s="117"/>
      <c r="S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EG419" s="135" t="s">
        <v>47</v>
      </c>
    </row>
    <row r="420" spans="1:137" ht="30" x14ac:dyDescent="0.2">
      <c r="A420" s="117"/>
      <c r="B420" s="117"/>
      <c r="C420" s="117"/>
      <c r="D420" s="117"/>
      <c r="E420" s="117"/>
      <c r="F420" s="117"/>
      <c r="G420" s="117"/>
      <c r="H420" s="117"/>
      <c r="I420" s="117"/>
      <c r="J420" s="117"/>
      <c r="K420" s="117"/>
      <c r="L420" s="117"/>
      <c r="M420" s="117"/>
      <c r="N420" s="117"/>
      <c r="O420" s="117"/>
      <c r="P420" s="117"/>
      <c r="Q420" s="117"/>
      <c r="R420" s="117"/>
      <c r="S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EG420" s="135" t="s">
        <v>47</v>
      </c>
    </row>
    <row r="421" spans="1:137" ht="30" x14ac:dyDescent="0.2">
      <c r="A421" s="117"/>
      <c r="B421" s="117"/>
      <c r="C421" s="117"/>
      <c r="D421" s="117"/>
      <c r="E421" s="117"/>
      <c r="F421" s="117"/>
      <c r="G421" s="117"/>
      <c r="H421" s="117"/>
      <c r="I421" s="117"/>
      <c r="J421" s="117"/>
      <c r="K421" s="117"/>
      <c r="L421" s="117"/>
      <c r="M421" s="117"/>
      <c r="N421" s="117"/>
      <c r="O421" s="117"/>
      <c r="P421" s="117"/>
      <c r="Q421" s="117"/>
      <c r="R421" s="117"/>
      <c r="S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EG421" s="135" t="s">
        <v>47</v>
      </c>
    </row>
    <row r="422" spans="1:137" ht="30" x14ac:dyDescent="0.2">
      <c r="A422" s="117"/>
      <c r="B422" s="117"/>
      <c r="C422" s="117"/>
      <c r="D422" s="117"/>
      <c r="E422" s="117"/>
      <c r="F422" s="117"/>
      <c r="G422" s="117"/>
      <c r="H422" s="117"/>
      <c r="I422" s="117"/>
      <c r="J422" s="117"/>
      <c r="K422" s="117"/>
      <c r="L422" s="117"/>
      <c r="M422" s="117"/>
      <c r="N422" s="117"/>
      <c r="O422" s="117"/>
      <c r="P422" s="117"/>
      <c r="Q422" s="117"/>
      <c r="R422" s="117"/>
      <c r="S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EG422" s="135" t="s">
        <v>47</v>
      </c>
    </row>
    <row r="423" spans="1:137" ht="30" x14ac:dyDescent="0.2">
      <c r="A423" s="117"/>
      <c r="B423" s="117"/>
      <c r="C423" s="117"/>
      <c r="D423" s="117"/>
      <c r="E423" s="117"/>
      <c r="F423" s="117"/>
      <c r="G423" s="117"/>
      <c r="H423" s="117"/>
      <c r="I423" s="117"/>
      <c r="J423" s="117"/>
      <c r="K423" s="117"/>
      <c r="L423" s="117"/>
      <c r="M423" s="117"/>
      <c r="N423" s="117"/>
      <c r="O423" s="117"/>
      <c r="P423" s="117"/>
      <c r="Q423" s="117"/>
      <c r="R423" s="117"/>
      <c r="S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EG423" s="135" t="s">
        <v>47</v>
      </c>
    </row>
    <row r="424" spans="1:137" ht="30" x14ac:dyDescent="0.2">
      <c r="A424" s="117"/>
      <c r="B424" s="117"/>
      <c r="C424" s="117"/>
      <c r="D424" s="117"/>
      <c r="E424" s="117"/>
      <c r="F424" s="117"/>
      <c r="G424" s="117"/>
      <c r="H424" s="117"/>
      <c r="I424" s="117"/>
      <c r="J424" s="117"/>
      <c r="K424" s="117"/>
      <c r="L424" s="117"/>
      <c r="M424" s="117"/>
      <c r="N424" s="117"/>
      <c r="O424" s="117"/>
      <c r="P424" s="117"/>
      <c r="Q424" s="117"/>
      <c r="R424" s="117"/>
      <c r="S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EG424" s="135" t="s">
        <v>47</v>
      </c>
    </row>
    <row r="425" spans="1:137" ht="30" x14ac:dyDescent="0.2">
      <c r="A425" s="117"/>
      <c r="B425" s="117"/>
      <c r="C425" s="117"/>
      <c r="D425" s="117"/>
      <c r="E425" s="117"/>
      <c r="F425" s="117"/>
      <c r="G425" s="117"/>
      <c r="H425" s="117"/>
      <c r="I425" s="117"/>
      <c r="J425" s="117"/>
      <c r="K425" s="117"/>
      <c r="L425" s="117"/>
      <c r="M425" s="117"/>
      <c r="N425" s="117"/>
      <c r="O425" s="117"/>
      <c r="P425" s="117"/>
      <c r="Q425" s="117"/>
      <c r="R425" s="117"/>
      <c r="S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EG425" s="135" t="s">
        <v>47</v>
      </c>
    </row>
    <row r="426" spans="1:137" ht="30" x14ac:dyDescent="0.2">
      <c r="A426" s="117"/>
      <c r="B426" s="117"/>
      <c r="C426" s="117"/>
      <c r="D426" s="117"/>
      <c r="E426" s="117"/>
      <c r="F426" s="117"/>
      <c r="G426" s="117"/>
      <c r="H426" s="117"/>
      <c r="I426" s="117"/>
      <c r="J426" s="117"/>
      <c r="K426" s="117"/>
      <c r="L426" s="117"/>
      <c r="M426" s="117"/>
      <c r="N426" s="117"/>
      <c r="O426" s="117"/>
      <c r="P426" s="117"/>
      <c r="Q426" s="117"/>
      <c r="R426" s="117"/>
      <c r="S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EG426" s="135" t="s">
        <v>47</v>
      </c>
    </row>
    <row r="427" spans="1:137" ht="30" x14ac:dyDescent="0.2">
      <c r="A427" s="117"/>
      <c r="B427" s="117"/>
      <c r="C427" s="117"/>
      <c r="D427" s="117"/>
      <c r="E427" s="117"/>
      <c r="F427" s="117"/>
      <c r="G427" s="117"/>
      <c r="H427" s="117"/>
      <c r="I427" s="117"/>
      <c r="J427" s="117"/>
      <c r="K427" s="117"/>
      <c r="L427" s="117"/>
      <c r="M427" s="117"/>
      <c r="N427" s="117"/>
      <c r="O427" s="117"/>
      <c r="P427" s="117"/>
      <c r="Q427" s="117"/>
      <c r="R427" s="117"/>
      <c r="S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EG427" s="135" t="s">
        <v>47</v>
      </c>
    </row>
    <row r="428" spans="1:137" ht="30" x14ac:dyDescent="0.2">
      <c r="A428" s="117"/>
      <c r="B428" s="117"/>
      <c r="C428" s="117"/>
      <c r="D428" s="117"/>
      <c r="E428" s="117"/>
      <c r="F428" s="117"/>
      <c r="G428" s="117"/>
      <c r="H428" s="117"/>
      <c r="I428" s="117"/>
      <c r="J428" s="117"/>
      <c r="K428" s="117"/>
      <c r="L428" s="117"/>
      <c r="M428" s="117"/>
      <c r="N428" s="117"/>
      <c r="O428" s="117"/>
      <c r="P428" s="117"/>
      <c r="Q428" s="117"/>
      <c r="R428" s="117"/>
      <c r="S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EG428" s="135" t="s">
        <v>47</v>
      </c>
    </row>
    <row r="429" spans="1:137" ht="30" x14ac:dyDescent="0.2">
      <c r="A429" s="117"/>
      <c r="B429" s="117"/>
      <c r="C429" s="117"/>
      <c r="D429" s="117"/>
      <c r="E429" s="117"/>
      <c r="F429" s="117"/>
      <c r="G429" s="117"/>
      <c r="H429" s="117"/>
      <c r="I429" s="117"/>
      <c r="J429" s="117"/>
      <c r="K429" s="117"/>
      <c r="L429" s="117"/>
      <c r="M429" s="117"/>
      <c r="N429" s="117"/>
      <c r="O429" s="117"/>
      <c r="P429" s="117"/>
      <c r="Q429" s="117"/>
      <c r="R429" s="117"/>
      <c r="S429" s="117"/>
      <c r="U429" s="117"/>
      <c r="V429" s="117"/>
      <c r="W429" s="117"/>
      <c r="X429" s="117"/>
      <c r="Y429" s="117"/>
      <c r="Z429" s="117"/>
      <c r="AA429" s="117"/>
      <c r="AB429" s="117"/>
      <c r="AC429" s="117"/>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EG429" s="135" t="s">
        <v>47</v>
      </c>
    </row>
    <row r="430" spans="1:137" ht="30" x14ac:dyDescent="0.2">
      <c r="A430" s="117"/>
      <c r="B430" s="117"/>
      <c r="C430" s="117"/>
      <c r="D430" s="117"/>
      <c r="E430" s="117"/>
      <c r="F430" s="117"/>
      <c r="G430" s="117"/>
      <c r="H430" s="117"/>
      <c r="I430" s="117"/>
      <c r="J430" s="117"/>
      <c r="K430" s="117"/>
      <c r="L430" s="117"/>
      <c r="M430" s="117"/>
      <c r="N430" s="117"/>
      <c r="O430" s="117"/>
      <c r="P430" s="117"/>
      <c r="Q430" s="117"/>
      <c r="R430" s="117"/>
      <c r="S430" s="117"/>
      <c r="U430" s="117"/>
      <c r="V430" s="117"/>
      <c r="W430" s="117"/>
      <c r="X430" s="117"/>
      <c r="Y430" s="117"/>
      <c r="Z430" s="117"/>
      <c r="AA430" s="117"/>
      <c r="AB430" s="117"/>
      <c r="AC430" s="117"/>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EG430" s="135" t="s">
        <v>47</v>
      </c>
    </row>
    <row r="431" spans="1:137" ht="30" x14ac:dyDescent="0.2">
      <c r="A431" s="117"/>
      <c r="B431" s="117"/>
      <c r="C431" s="117"/>
      <c r="D431" s="117"/>
      <c r="E431" s="117"/>
      <c r="F431" s="117"/>
      <c r="G431" s="117"/>
      <c r="H431" s="117"/>
      <c r="I431" s="117"/>
      <c r="J431" s="117"/>
      <c r="K431" s="117"/>
      <c r="L431" s="117"/>
      <c r="M431" s="117"/>
      <c r="N431" s="117"/>
      <c r="O431" s="117"/>
      <c r="P431" s="117"/>
      <c r="Q431" s="117"/>
      <c r="R431" s="117"/>
      <c r="S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EG431" s="135" t="s">
        <v>47</v>
      </c>
    </row>
    <row r="432" spans="1:137" ht="30" x14ac:dyDescent="0.2">
      <c r="A432" s="117"/>
      <c r="B432" s="117"/>
      <c r="C432" s="117"/>
      <c r="D432" s="117"/>
      <c r="E432" s="117"/>
      <c r="F432" s="117"/>
      <c r="G432" s="117"/>
      <c r="H432" s="117"/>
      <c r="I432" s="117"/>
      <c r="J432" s="117"/>
      <c r="K432" s="117"/>
      <c r="L432" s="117"/>
      <c r="M432" s="117"/>
      <c r="N432" s="117"/>
      <c r="O432" s="117"/>
      <c r="P432" s="117"/>
      <c r="Q432" s="117"/>
      <c r="R432" s="117"/>
      <c r="S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EG432" s="135" t="s">
        <v>47</v>
      </c>
    </row>
    <row r="433" spans="1:137" ht="30" x14ac:dyDescent="0.2">
      <c r="A433" s="117"/>
      <c r="B433" s="117"/>
      <c r="C433" s="117"/>
      <c r="D433" s="117"/>
      <c r="E433" s="117"/>
      <c r="F433" s="117"/>
      <c r="G433" s="117"/>
      <c r="H433" s="117"/>
      <c r="I433" s="117"/>
      <c r="J433" s="117"/>
      <c r="K433" s="117"/>
      <c r="L433" s="117"/>
      <c r="M433" s="117"/>
      <c r="N433" s="117"/>
      <c r="O433" s="117"/>
      <c r="P433" s="117"/>
      <c r="Q433" s="117"/>
      <c r="R433" s="117"/>
      <c r="S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EG433" s="135" t="s">
        <v>47</v>
      </c>
    </row>
    <row r="434" spans="1:137" ht="30" x14ac:dyDescent="0.2">
      <c r="A434" s="117"/>
      <c r="B434" s="117"/>
      <c r="C434" s="117"/>
      <c r="D434" s="117"/>
      <c r="E434" s="117"/>
      <c r="F434" s="117"/>
      <c r="G434" s="117"/>
      <c r="H434" s="117"/>
      <c r="I434" s="117"/>
      <c r="J434" s="117"/>
      <c r="K434" s="117"/>
      <c r="L434" s="117"/>
      <c r="M434" s="117"/>
      <c r="N434" s="117"/>
      <c r="O434" s="117"/>
      <c r="P434" s="117"/>
      <c r="Q434" s="117"/>
      <c r="R434" s="117"/>
      <c r="S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EG434" s="135" t="s">
        <v>47</v>
      </c>
    </row>
    <row r="435" spans="1:137" ht="30" x14ac:dyDescent="0.2">
      <c r="A435" s="117"/>
      <c r="B435" s="117"/>
      <c r="C435" s="117"/>
      <c r="D435" s="117"/>
      <c r="E435" s="117"/>
      <c r="F435" s="117"/>
      <c r="G435" s="117"/>
      <c r="H435" s="117"/>
      <c r="I435" s="117"/>
      <c r="J435" s="117"/>
      <c r="K435" s="117"/>
      <c r="L435" s="117"/>
      <c r="M435" s="117"/>
      <c r="N435" s="117"/>
      <c r="O435" s="117"/>
      <c r="P435" s="117"/>
      <c r="Q435" s="117"/>
      <c r="R435" s="117"/>
      <c r="S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EG435" s="135" t="s">
        <v>47</v>
      </c>
    </row>
    <row r="436" spans="1:137" ht="30" x14ac:dyDescent="0.2">
      <c r="A436" s="117"/>
      <c r="B436" s="117"/>
      <c r="C436" s="117"/>
      <c r="D436" s="117"/>
      <c r="E436" s="117"/>
      <c r="F436" s="117"/>
      <c r="G436" s="117"/>
      <c r="H436" s="117"/>
      <c r="I436" s="117"/>
      <c r="J436" s="117"/>
      <c r="K436" s="117"/>
      <c r="L436" s="117"/>
      <c r="M436" s="117"/>
      <c r="N436" s="117"/>
      <c r="O436" s="117"/>
      <c r="P436" s="117"/>
      <c r="Q436" s="117"/>
      <c r="R436" s="117"/>
      <c r="S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EG436" s="135" t="s">
        <v>47</v>
      </c>
    </row>
    <row r="437" spans="1:137" ht="30" x14ac:dyDescent="0.2">
      <c r="A437" s="117"/>
      <c r="B437" s="117"/>
      <c r="C437" s="117"/>
      <c r="D437" s="117"/>
      <c r="E437" s="117"/>
      <c r="F437" s="117"/>
      <c r="G437" s="117"/>
      <c r="H437" s="117"/>
      <c r="I437" s="117"/>
      <c r="J437" s="117"/>
      <c r="K437" s="117"/>
      <c r="L437" s="117"/>
      <c r="M437" s="117"/>
      <c r="N437" s="117"/>
      <c r="O437" s="117"/>
      <c r="P437" s="117"/>
      <c r="Q437" s="117"/>
      <c r="R437" s="117"/>
      <c r="S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EG437" s="135" t="s">
        <v>47</v>
      </c>
    </row>
    <row r="438" spans="1:137" ht="30" x14ac:dyDescent="0.2">
      <c r="A438" s="117"/>
      <c r="B438" s="117"/>
      <c r="C438" s="117"/>
      <c r="D438" s="117"/>
      <c r="E438" s="117"/>
      <c r="F438" s="117"/>
      <c r="G438" s="117"/>
      <c r="H438" s="117"/>
      <c r="I438" s="117"/>
      <c r="J438" s="117"/>
      <c r="K438" s="117"/>
      <c r="L438" s="117"/>
      <c r="M438" s="117"/>
      <c r="N438" s="117"/>
      <c r="O438" s="117"/>
      <c r="P438" s="117"/>
      <c r="Q438" s="117"/>
      <c r="R438" s="117"/>
      <c r="S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EG438" s="135" t="s">
        <v>47</v>
      </c>
    </row>
    <row r="439" spans="1:137" ht="30" x14ac:dyDescent="0.2">
      <c r="A439" s="117"/>
      <c r="B439" s="117"/>
      <c r="C439" s="117"/>
      <c r="D439" s="117"/>
      <c r="E439" s="117"/>
      <c r="F439" s="117"/>
      <c r="G439" s="117"/>
      <c r="H439" s="117"/>
      <c r="I439" s="117"/>
      <c r="J439" s="117"/>
      <c r="K439" s="117"/>
      <c r="L439" s="117"/>
      <c r="M439" s="117"/>
      <c r="N439" s="117"/>
      <c r="O439" s="117"/>
      <c r="P439" s="117"/>
      <c r="Q439" s="117"/>
      <c r="R439" s="117"/>
      <c r="S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EG439" s="135" t="s">
        <v>47</v>
      </c>
    </row>
    <row r="440" spans="1:137" ht="30" x14ac:dyDescent="0.2">
      <c r="A440" s="117"/>
      <c r="B440" s="117"/>
      <c r="C440" s="117"/>
      <c r="D440" s="117"/>
      <c r="E440" s="117"/>
      <c r="F440" s="117"/>
      <c r="G440" s="117"/>
      <c r="H440" s="117"/>
      <c r="I440" s="117"/>
      <c r="J440" s="117"/>
      <c r="K440" s="117"/>
      <c r="L440" s="117"/>
      <c r="M440" s="117"/>
      <c r="N440" s="117"/>
      <c r="O440" s="117"/>
      <c r="P440" s="117"/>
      <c r="Q440" s="117"/>
      <c r="R440" s="117"/>
      <c r="S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EG440" s="135" t="s">
        <v>47</v>
      </c>
    </row>
    <row r="441" spans="1:137" ht="30" x14ac:dyDescent="0.2">
      <c r="A441" s="117"/>
      <c r="B441" s="117"/>
      <c r="C441" s="117"/>
      <c r="D441" s="117"/>
      <c r="E441" s="117"/>
      <c r="F441" s="117"/>
      <c r="G441" s="117"/>
      <c r="H441" s="117"/>
      <c r="I441" s="117"/>
      <c r="J441" s="117"/>
      <c r="K441" s="117"/>
      <c r="L441" s="117"/>
      <c r="M441" s="117"/>
      <c r="N441" s="117"/>
      <c r="O441" s="117"/>
      <c r="P441" s="117"/>
      <c r="Q441" s="117"/>
      <c r="R441" s="117"/>
      <c r="S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EG441" s="135" t="s">
        <v>47</v>
      </c>
    </row>
    <row r="442" spans="1:137" ht="30" x14ac:dyDescent="0.2">
      <c r="A442" s="117"/>
      <c r="B442" s="117"/>
      <c r="C442" s="117"/>
      <c r="D442" s="117"/>
      <c r="E442" s="117"/>
      <c r="F442" s="117"/>
      <c r="G442" s="117"/>
      <c r="H442" s="117"/>
      <c r="I442" s="117"/>
      <c r="J442" s="117"/>
      <c r="K442" s="117"/>
      <c r="L442" s="117"/>
      <c r="M442" s="117"/>
      <c r="N442" s="117"/>
      <c r="O442" s="117"/>
      <c r="P442" s="117"/>
      <c r="Q442" s="117"/>
      <c r="R442" s="117"/>
      <c r="S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EG442" s="135" t="s">
        <v>47</v>
      </c>
    </row>
    <row r="443" spans="1:137" ht="30" x14ac:dyDescent="0.2">
      <c r="A443" s="117"/>
      <c r="B443" s="117"/>
      <c r="C443" s="117"/>
      <c r="D443" s="117"/>
      <c r="E443" s="117"/>
      <c r="F443" s="117"/>
      <c r="G443" s="117"/>
      <c r="H443" s="117"/>
      <c r="I443" s="117"/>
      <c r="J443" s="117"/>
      <c r="K443" s="117"/>
      <c r="L443" s="117"/>
      <c r="M443" s="117"/>
      <c r="N443" s="117"/>
      <c r="O443" s="117"/>
      <c r="P443" s="117"/>
      <c r="Q443" s="117"/>
      <c r="R443" s="117"/>
      <c r="S443" s="117"/>
      <c r="U443" s="117"/>
      <c r="V443" s="117"/>
      <c r="W443" s="117"/>
      <c r="X443" s="117"/>
      <c r="Y443" s="117"/>
      <c r="Z443" s="117"/>
      <c r="AA443" s="117"/>
      <c r="AB443" s="117"/>
      <c r="AC443" s="117"/>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EG443" s="135" t="s">
        <v>47</v>
      </c>
    </row>
    <row r="444" spans="1:137" ht="30" x14ac:dyDescent="0.2">
      <c r="A444" s="117"/>
      <c r="B444" s="117"/>
      <c r="C444" s="117"/>
      <c r="D444" s="117"/>
      <c r="E444" s="117"/>
      <c r="F444" s="117"/>
      <c r="G444" s="117"/>
      <c r="H444" s="117"/>
      <c r="I444" s="117"/>
      <c r="J444" s="117"/>
      <c r="K444" s="117"/>
      <c r="L444" s="117"/>
      <c r="M444" s="117"/>
      <c r="N444" s="117"/>
      <c r="O444" s="117"/>
      <c r="P444" s="117"/>
      <c r="Q444" s="117"/>
      <c r="R444" s="117"/>
      <c r="S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EG444" s="135" t="s">
        <v>47</v>
      </c>
    </row>
    <row r="445" spans="1:137" ht="30" x14ac:dyDescent="0.2">
      <c r="A445" s="117"/>
      <c r="B445" s="117"/>
      <c r="C445" s="117"/>
      <c r="D445" s="117"/>
      <c r="E445" s="117"/>
      <c r="F445" s="117"/>
      <c r="G445" s="117"/>
      <c r="H445" s="117"/>
      <c r="I445" s="117"/>
      <c r="J445" s="117"/>
      <c r="K445" s="117"/>
      <c r="L445" s="117"/>
      <c r="M445" s="117"/>
      <c r="N445" s="117"/>
      <c r="O445" s="117"/>
      <c r="P445" s="117"/>
      <c r="Q445" s="117"/>
      <c r="R445" s="117"/>
      <c r="S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EG445" s="135" t="s">
        <v>47</v>
      </c>
    </row>
    <row r="446" spans="1:137" ht="30" x14ac:dyDescent="0.2">
      <c r="A446" s="117"/>
      <c r="B446" s="117"/>
      <c r="C446" s="117"/>
      <c r="D446" s="117"/>
      <c r="E446" s="117"/>
      <c r="F446" s="117"/>
      <c r="G446" s="117"/>
      <c r="H446" s="117"/>
      <c r="I446" s="117"/>
      <c r="J446" s="117"/>
      <c r="K446" s="117"/>
      <c r="L446" s="117"/>
      <c r="M446" s="117"/>
      <c r="N446" s="117"/>
      <c r="O446" s="117"/>
      <c r="P446" s="117"/>
      <c r="Q446" s="117"/>
      <c r="R446" s="117"/>
      <c r="S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EG446" s="135" t="s">
        <v>47</v>
      </c>
    </row>
    <row r="447" spans="1:137" ht="30" x14ac:dyDescent="0.2">
      <c r="A447" s="117"/>
      <c r="B447" s="117"/>
      <c r="C447" s="117"/>
      <c r="D447" s="117"/>
      <c r="E447" s="117"/>
      <c r="F447" s="117"/>
      <c r="G447" s="117"/>
      <c r="H447" s="117"/>
      <c r="I447" s="117"/>
      <c r="J447" s="117"/>
      <c r="K447" s="117"/>
      <c r="L447" s="117"/>
      <c r="M447" s="117"/>
      <c r="N447" s="117"/>
      <c r="O447" s="117"/>
      <c r="P447" s="117"/>
      <c r="Q447" s="117"/>
      <c r="R447" s="117"/>
      <c r="S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EG447" s="135" t="s">
        <v>47</v>
      </c>
    </row>
    <row r="448" spans="1:137" ht="30" x14ac:dyDescent="0.2">
      <c r="A448" s="117"/>
      <c r="B448" s="117"/>
      <c r="C448" s="117"/>
      <c r="D448" s="117"/>
      <c r="E448" s="117"/>
      <c r="F448" s="117"/>
      <c r="G448" s="117"/>
      <c r="H448" s="117"/>
      <c r="I448" s="117"/>
      <c r="J448" s="117"/>
      <c r="K448" s="117"/>
      <c r="L448" s="117"/>
      <c r="M448" s="117"/>
      <c r="N448" s="117"/>
      <c r="O448" s="117"/>
      <c r="P448" s="117"/>
      <c r="Q448" s="117"/>
      <c r="R448" s="117"/>
      <c r="S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EG448" s="135" t="s">
        <v>47</v>
      </c>
    </row>
    <row r="449" spans="1:137" ht="30" x14ac:dyDescent="0.2">
      <c r="A449" s="117"/>
      <c r="B449" s="117"/>
      <c r="C449" s="117"/>
      <c r="D449" s="117"/>
      <c r="E449" s="117"/>
      <c r="F449" s="117"/>
      <c r="G449" s="117"/>
      <c r="H449" s="117"/>
      <c r="I449" s="117"/>
      <c r="J449" s="117"/>
      <c r="K449" s="117"/>
      <c r="L449" s="117"/>
      <c r="M449" s="117"/>
      <c r="N449" s="117"/>
      <c r="O449" s="117"/>
      <c r="P449" s="117"/>
      <c r="Q449" s="117"/>
      <c r="R449" s="117"/>
      <c r="S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EG449" s="135" t="s">
        <v>47</v>
      </c>
    </row>
    <row r="450" spans="1:137" ht="30" x14ac:dyDescent="0.2">
      <c r="A450" s="117"/>
      <c r="B450" s="117"/>
      <c r="C450" s="117"/>
      <c r="D450" s="117"/>
      <c r="E450" s="117"/>
      <c r="F450" s="117"/>
      <c r="G450" s="117"/>
      <c r="H450" s="117"/>
      <c r="I450" s="117"/>
      <c r="J450" s="117"/>
      <c r="K450" s="117"/>
      <c r="L450" s="117"/>
      <c r="M450" s="117"/>
      <c r="N450" s="117"/>
      <c r="O450" s="117"/>
      <c r="P450" s="117"/>
      <c r="Q450" s="117"/>
      <c r="R450" s="117"/>
      <c r="S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EG450" s="135" t="s">
        <v>47</v>
      </c>
    </row>
    <row r="451" spans="1:137" ht="30" x14ac:dyDescent="0.2">
      <c r="A451" s="117"/>
      <c r="B451" s="117"/>
      <c r="C451" s="117"/>
      <c r="D451" s="117"/>
      <c r="E451" s="117"/>
      <c r="F451" s="117"/>
      <c r="G451" s="117"/>
      <c r="H451" s="117"/>
      <c r="I451" s="117"/>
      <c r="J451" s="117"/>
      <c r="K451" s="117"/>
      <c r="L451" s="117"/>
      <c r="M451" s="117"/>
      <c r="N451" s="117"/>
      <c r="O451" s="117"/>
      <c r="P451" s="117"/>
      <c r="Q451" s="117"/>
      <c r="R451" s="117"/>
      <c r="S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EG451" s="135" t="s">
        <v>47</v>
      </c>
    </row>
    <row r="452" spans="1:137" ht="30" x14ac:dyDescent="0.2">
      <c r="A452" s="117"/>
      <c r="B452" s="117"/>
      <c r="C452" s="117"/>
      <c r="D452" s="117"/>
      <c r="E452" s="117"/>
      <c r="F452" s="117"/>
      <c r="G452" s="117"/>
      <c r="H452" s="117"/>
      <c r="I452" s="117"/>
      <c r="J452" s="117"/>
      <c r="K452" s="117"/>
      <c r="L452" s="117"/>
      <c r="M452" s="117"/>
      <c r="N452" s="117"/>
      <c r="O452" s="117"/>
      <c r="P452" s="117"/>
      <c r="Q452" s="117"/>
      <c r="R452" s="117"/>
      <c r="S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EG452" s="135" t="s">
        <v>47</v>
      </c>
    </row>
    <row r="453" spans="1:137" ht="30" x14ac:dyDescent="0.2">
      <c r="A453" s="117"/>
      <c r="B453" s="117"/>
      <c r="C453" s="117"/>
      <c r="D453" s="117"/>
      <c r="E453" s="117"/>
      <c r="F453" s="117"/>
      <c r="G453" s="117"/>
      <c r="H453" s="117"/>
      <c r="I453" s="117"/>
      <c r="J453" s="117"/>
      <c r="K453" s="117"/>
      <c r="L453" s="117"/>
      <c r="M453" s="117"/>
      <c r="N453" s="117"/>
      <c r="O453" s="117"/>
      <c r="P453" s="117"/>
      <c r="Q453" s="117"/>
      <c r="R453" s="117"/>
      <c r="S453" s="117"/>
      <c r="U453" s="117"/>
      <c r="V453" s="117"/>
      <c r="W453" s="117"/>
      <c r="X453" s="117"/>
      <c r="Y453" s="117"/>
      <c r="Z453" s="117"/>
      <c r="AA453" s="117"/>
      <c r="AB453" s="117"/>
      <c r="AC453" s="117"/>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EG453" s="135" t="s">
        <v>47</v>
      </c>
    </row>
    <row r="454" spans="1:137" ht="30" x14ac:dyDescent="0.2">
      <c r="A454" s="117"/>
      <c r="B454" s="117"/>
      <c r="C454" s="117"/>
      <c r="D454" s="117"/>
      <c r="E454" s="117"/>
      <c r="F454" s="117"/>
      <c r="G454" s="117"/>
      <c r="H454" s="117"/>
      <c r="I454" s="117"/>
      <c r="J454" s="117"/>
      <c r="K454" s="117"/>
      <c r="L454" s="117"/>
      <c r="M454" s="117"/>
      <c r="N454" s="117"/>
      <c r="O454" s="117"/>
      <c r="P454" s="117"/>
      <c r="Q454" s="117"/>
      <c r="R454" s="117"/>
      <c r="S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EG454" s="135" t="s">
        <v>47</v>
      </c>
    </row>
    <row r="455" spans="1:137" ht="30" x14ac:dyDescent="0.2">
      <c r="A455" s="117"/>
      <c r="B455" s="117"/>
      <c r="C455" s="117"/>
      <c r="D455" s="117"/>
      <c r="E455" s="117"/>
      <c r="F455" s="117"/>
      <c r="G455" s="117"/>
      <c r="H455" s="117"/>
      <c r="I455" s="117"/>
      <c r="J455" s="117"/>
      <c r="K455" s="117"/>
      <c r="L455" s="117"/>
      <c r="M455" s="117"/>
      <c r="N455" s="117"/>
      <c r="O455" s="117"/>
      <c r="P455" s="117"/>
      <c r="Q455" s="117"/>
      <c r="R455" s="117"/>
      <c r="S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EG455" s="135" t="s">
        <v>47</v>
      </c>
    </row>
    <row r="456" spans="1:137" ht="30" x14ac:dyDescent="0.2">
      <c r="A456" s="117"/>
      <c r="B456" s="117"/>
      <c r="C456" s="117"/>
      <c r="D456" s="117"/>
      <c r="E456" s="117"/>
      <c r="F456" s="117"/>
      <c r="G456" s="117"/>
      <c r="H456" s="117"/>
      <c r="I456" s="117"/>
      <c r="J456" s="117"/>
      <c r="K456" s="117"/>
      <c r="L456" s="117"/>
      <c r="M456" s="117"/>
      <c r="N456" s="117"/>
      <c r="O456" s="117"/>
      <c r="P456" s="117"/>
      <c r="Q456" s="117"/>
      <c r="R456" s="117"/>
      <c r="S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EG456" s="135" t="s">
        <v>47</v>
      </c>
    </row>
    <row r="457" spans="1:137" ht="30" x14ac:dyDescent="0.2">
      <c r="A457" s="117"/>
      <c r="B457" s="117"/>
      <c r="C457" s="117"/>
      <c r="D457" s="117"/>
      <c r="E457" s="117"/>
      <c r="F457" s="117"/>
      <c r="G457" s="117"/>
      <c r="H457" s="117"/>
      <c r="I457" s="117"/>
      <c r="J457" s="117"/>
      <c r="K457" s="117"/>
      <c r="L457" s="117"/>
      <c r="M457" s="117"/>
      <c r="N457" s="117"/>
      <c r="O457" s="117"/>
      <c r="P457" s="117"/>
      <c r="Q457" s="117"/>
      <c r="R457" s="117"/>
      <c r="S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EG457" s="135" t="s">
        <v>47</v>
      </c>
    </row>
    <row r="458" spans="1:137" ht="30" x14ac:dyDescent="0.2">
      <c r="A458" s="117"/>
      <c r="B458" s="117"/>
      <c r="C458" s="117"/>
      <c r="D458" s="117"/>
      <c r="E458" s="117"/>
      <c r="F458" s="117"/>
      <c r="G458" s="117"/>
      <c r="H458" s="117"/>
      <c r="I458" s="117"/>
      <c r="J458" s="117"/>
      <c r="K458" s="117"/>
      <c r="L458" s="117"/>
      <c r="M458" s="117"/>
      <c r="N458" s="117"/>
      <c r="O458" s="117"/>
      <c r="P458" s="117"/>
      <c r="Q458" s="117"/>
      <c r="R458" s="117"/>
      <c r="S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EG458" s="135" t="s">
        <v>47</v>
      </c>
    </row>
    <row r="459" spans="1:137" ht="30" x14ac:dyDescent="0.2">
      <c r="A459" s="117"/>
      <c r="B459" s="117"/>
      <c r="C459" s="117"/>
      <c r="D459" s="117"/>
      <c r="E459" s="117"/>
      <c r="F459" s="117"/>
      <c r="G459" s="117"/>
      <c r="H459" s="117"/>
      <c r="I459" s="117"/>
      <c r="J459" s="117"/>
      <c r="K459" s="117"/>
      <c r="L459" s="117"/>
      <c r="M459" s="117"/>
      <c r="N459" s="117"/>
      <c r="O459" s="117"/>
      <c r="P459" s="117"/>
      <c r="Q459" s="117"/>
      <c r="R459" s="117"/>
      <c r="S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EG459" s="135" t="s">
        <v>47</v>
      </c>
    </row>
    <row r="460" spans="1:137" ht="30" x14ac:dyDescent="0.2">
      <c r="A460" s="117"/>
      <c r="B460" s="117"/>
      <c r="C460" s="117"/>
      <c r="D460" s="117"/>
      <c r="E460" s="117"/>
      <c r="F460" s="117"/>
      <c r="G460" s="117"/>
      <c r="H460" s="117"/>
      <c r="I460" s="117"/>
      <c r="J460" s="117"/>
      <c r="K460" s="117"/>
      <c r="L460" s="117"/>
      <c r="M460" s="117"/>
      <c r="N460" s="117"/>
      <c r="O460" s="117"/>
      <c r="P460" s="117"/>
      <c r="Q460" s="117"/>
      <c r="R460" s="117"/>
      <c r="S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EG460" s="135" t="s">
        <v>47</v>
      </c>
    </row>
    <row r="461" spans="1:137" ht="30" x14ac:dyDescent="0.2">
      <c r="A461" s="117"/>
      <c r="B461" s="117"/>
      <c r="C461" s="117"/>
      <c r="D461" s="117"/>
      <c r="E461" s="117"/>
      <c r="F461" s="117"/>
      <c r="G461" s="117"/>
      <c r="H461" s="117"/>
      <c r="I461" s="117"/>
      <c r="J461" s="117"/>
      <c r="K461" s="117"/>
      <c r="L461" s="117"/>
      <c r="M461" s="117"/>
      <c r="N461" s="117"/>
      <c r="O461" s="117"/>
      <c r="P461" s="117"/>
      <c r="Q461" s="117"/>
      <c r="R461" s="117"/>
      <c r="S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EG461" s="135" t="s">
        <v>47</v>
      </c>
    </row>
    <row r="462" spans="1:137" ht="30" x14ac:dyDescent="0.2">
      <c r="A462" s="117"/>
      <c r="B462" s="117"/>
      <c r="C462" s="117"/>
      <c r="D462" s="117"/>
      <c r="E462" s="117"/>
      <c r="F462" s="117"/>
      <c r="G462" s="117"/>
      <c r="H462" s="117"/>
      <c r="I462" s="117"/>
      <c r="J462" s="117"/>
      <c r="K462" s="117"/>
      <c r="L462" s="117"/>
      <c r="M462" s="117"/>
      <c r="N462" s="117"/>
      <c r="O462" s="117"/>
      <c r="P462" s="117"/>
      <c r="Q462" s="117"/>
      <c r="R462" s="117"/>
      <c r="S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EG462" s="135" t="s">
        <v>47</v>
      </c>
    </row>
    <row r="463" spans="1:137" ht="30" x14ac:dyDescent="0.2">
      <c r="A463" s="117"/>
      <c r="B463" s="117"/>
      <c r="C463" s="117"/>
      <c r="D463" s="117"/>
      <c r="E463" s="117"/>
      <c r="F463" s="117"/>
      <c r="G463" s="117"/>
      <c r="H463" s="117"/>
      <c r="I463" s="117"/>
      <c r="J463" s="117"/>
      <c r="K463" s="117"/>
      <c r="L463" s="117"/>
      <c r="M463" s="117"/>
      <c r="N463" s="117"/>
      <c r="O463" s="117"/>
      <c r="P463" s="117"/>
      <c r="Q463" s="117"/>
      <c r="R463" s="117"/>
      <c r="S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EG463" s="135" t="s">
        <v>47</v>
      </c>
    </row>
    <row r="464" spans="1:137" ht="30" x14ac:dyDescent="0.2">
      <c r="A464" s="117"/>
      <c r="B464" s="117"/>
      <c r="C464" s="117"/>
      <c r="D464" s="117"/>
      <c r="E464" s="117"/>
      <c r="F464" s="117"/>
      <c r="G464" s="117"/>
      <c r="H464" s="117"/>
      <c r="I464" s="117"/>
      <c r="J464" s="117"/>
      <c r="K464" s="117"/>
      <c r="L464" s="117"/>
      <c r="M464" s="117"/>
      <c r="N464" s="117"/>
      <c r="O464" s="117"/>
      <c r="P464" s="117"/>
      <c r="Q464" s="117"/>
      <c r="R464" s="117"/>
      <c r="S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EG464" s="135" t="s">
        <v>47</v>
      </c>
    </row>
    <row r="465" spans="1:137" ht="30" x14ac:dyDescent="0.2">
      <c r="A465" s="117"/>
      <c r="B465" s="117"/>
      <c r="C465" s="117"/>
      <c r="D465" s="117"/>
      <c r="E465" s="117"/>
      <c r="F465" s="117"/>
      <c r="G465" s="117"/>
      <c r="H465" s="117"/>
      <c r="I465" s="117"/>
      <c r="J465" s="117"/>
      <c r="K465" s="117"/>
      <c r="L465" s="117"/>
      <c r="M465" s="117"/>
      <c r="N465" s="117"/>
      <c r="O465" s="117"/>
      <c r="P465" s="117"/>
      <c r="Q465" s="117"/>
      <c r="R465" s="117"/>
      <c r="S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EG465" s="135" t="s">
        <v>47</v>
      </c>
    </row>
    <row r="466" spans="1:137" ht="30" x14ac:dyDescent="0.2">
      <c r="A466" s="117"/>
      <c r="B466" s="117"/>
      <c r="C466" s="117"/>
      <c r="D466" s="117"/>
      <c r="E466" s="117"/>
      <c r="F466" s="117"/>
      <c r="G466" s="117"/>
      <c r="H466" s="117"/>
      <c r="I466" s="117"/>
      <c r="J466" s="117"/>
      <c r="K466" s="117"/>
      <c r="L466" s="117"/>
      <c r="M466" s="117"/>
      <c r="N466" s="117"/>
      <c r="O466" s="117"/>
      <c r="P466" s="117"/>
      <c r="Q466" s="117"/>
      <c r="R466" s="117"/>
      <c r="S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EG466" s="135" t="s">
        <v>47</v>
      </c>
    </row>
    <row r="467" spans="1:137" ht="30" x14ac:dyDescent="0.2">
      <c r="A467" s="117"/>
      <c r="B467" s="117"/>
      <c r="C467" s="117"/>
      <c r="D467" s="117"/>
      <c r="E467" s="117"/>
      <c r="F467" s="117"/>
      <c r="G467" s="117"/>
      <c r="H467" s="117"/>
      <c r="I467" s="117"/>
      <c r="J467" s="117"/>
      <c r="K467" s="117"/>
      <c r="L467" s="117"/>
      <c r="M467" s="117"/>
      <c r="N467" s="117"/>
      <c r="O467" s="117"/>
      <c r="P467" s="117"/>
      <c r="Q467" s="117"/>
      <c r="R467" s="117"/>
      <c r="S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EG467" s="135" t="s">
        <v>47</v>
      </c>
    </row>
    <row r="468" spans="1:137" ht="30" x14ac:dyDescent="0.2">
      <c r="A468" s="117"/>
      <c r="B468" s="117"/>
      <c r="C468" s="117"/>
      <c r="D468" s="117"/>
      <c r="E468" s="117"/>
      <c r="F468" s="117"/>
      <c r="G468" s="117"/>
      <c r="H468" s="117"/>
      <c r="I468" s="117"/>
      <c r="J468" s="117"/>
      <c r="K468" s="117"/>
      <c r="L468" s="117"/>
      <c r="M468" s="117"/>
      <c r="N468" s="117"/>
      <c r="O468" s="117"/>
      <c r="P468" s="117"/>
      <c r="Q468" s="117"/>
      <c r="R468" s="117"/>
      <c r="S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EG468" s="135" t="s">
        <v>47</v>
      </c>
    </row>
    <row r="469" spans="1:137" ht="30" x14ac:dyDescent="0.2">
      <c r="A469" s="117"/>
      <c r="B469" s="117"/>
      <c r="C469" s="117"/>
      <c r="D469" s="117"/>
      <c r="E469" s="117"/>
      <c r="F469" s="117"/>
      <c r="G469" s="117"/>
      <c r="H469" s="117"/>
      <c r="I469" s="117"/>
      <c r="J469" s="117"/>
      <c r="K469" s="117"/>
      <c r="L469" s="117"/>
      <c r="M469" s="117"/>
      <c r="N469" s="117"/>
      <c r="O469" s="117"/>
      <c r="P469" s="117"/>
      <c r="Q469" s="117"/>
      <c r="R469" s="117"/>
      <c r="S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EG469" s="135" t="s">
        <v>47</v>
      </c>
    </row>
    <row r="470" spans="1:137" ht="30" x14ac:dyDescent="0.2">
      <c r="A470" s="117"/>
      <c r="B470" s="117"/>
      <c r="C470" s="117"/>
      <c r="D470" s="117"/>
      <c r="E470" s="117"/>
      <c r="F470" s="117"/>
      <c r="G470" s="117"/>
      <c r="H470" s="117"/>
      <c r="I470" s="117"/>
      <c r="J470" s="117"/>
      <c r="K470" s="117"/>
      <c r="L470" s="117"/>
      <c r="M470" s="117"/>
      <c r="N470" s="117"/>
      <c r="O470" s="117"/>
      <c r="P470" s="117"/>
      <c r="Q470" s="117"/>
      <c r="R470" s="117"/>
      <c r="S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EG470" s="135" t="s">
        <v>47</v>
      </c>
    </row>
    <row r="471" spans="1:137" ht="30" x14ac:dyDescent="0.2">
      <c r="A471" s="117"/>
      <c r="B471" s="117"/>
      <c r="C471" s="117"/>
      <c r="D471" s="117"/>
      <c r="E471" s="117"/>
      <c r="F471" s="117"/>
      <c r="G471" s="117"/>
      <c r="H471" s="117"/>
      <c r="I471" s="117"/>
      <c r="J471" s="117"/>
      <c r="K471" s="117"/>
      <c r="L471" s="117"/>
      <c r="M471" s="117"/>
      <c r="N471" s="117"/>
      <c r="O471" s="117"/>
      <c r="P471" s="117"/>
      <c r="Q471" s="117"/>
      <c r="R471" s="117"/>
      <c r="S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EG471" s="135" t="s">
        <v>47</v>
      </c>
    </row>
    <row r="472" spans="1:137" ht="30" x14ac:dyDescent="0.2">
      <c r="A472" s="117"/>
      <c r="B472" s="117"/>
      <c r="C472" s="117"/>
      <c r="D472" s="117"/>
      <c r="E472" s="117"/>
      <c r="F472" s="117"/>
      <c r="G472" s="117"/>
      <c r="H472" s="117"/>
      <c r="I472" s="117"/>
      <c r="J472" s="117"/>
      <c r="K472" s="117"/>
      <c r="L472" s="117"/>
      <c r="M472" s="117"/>
      <c r="N472" s="117"/>
      <c r="O472" s="117"/>
      <c r="P472" s="117"/>
      <c r="Q472" s="117"/>
      <c r="R472" s="117"/>
      <c r="S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EG472" s="135" t="s">
        <v>47</v>
      </c>
    </row>
    <row r="473" spans="1:137" ht="30" x14ac:dyDescent="0.2">
      <c r="A473" s="117"/>
      <c r="B473" s="117"/>
      <c r="C473" s="117"/>
      <c r="D473" s="117"/>
      <c r="E473" s="117"/>
      <c r="F473" s="117"/>
      <c r="G473" s="117"/>
      <c r="H473" s="117"/>
      <c r="I473" s="117"/>
      <c r="J473" s="117"/>
      <c r="K473" s="117"/>
      <c r="L473" s="117"/>
      <c r="M473" s="117"/>
      <c r="N473" s="117"/>
      <c r="O473" s="117"/>
      <c r="P473" s="117"/>
      <c r="Q473" s="117"/>
      <c r="R473" s="117"/>
      <c r="S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EG473" s="135" t="s">
        <v>47</v>
      </c>
    </row>
    <row r="474" spans="1:137" ht="30" x14ac:dyDescent="0.2">
      <c r="A474" s="117"/>
      <c r="B474" s="117"/>
      <c r="C474" s="117"/>
      <c r="D474" s="117"/>
      <c r="E474" s="117"/>
      <c r="F474" s="117"/>
      <c r="G474" s="117"/>
      <c r="H474" s="117"/>
      <c r="I474" s="117"/>
      <c r="J474" s="117"/>
      <c r="K474" s="117"/>
      <c r="L474" s="117"/>
      <c r="M474" s="117"/>
      <c r="N474" s="117"/>
      <c r="O474" s="117"/>
      <c r="P474" s="117"/>
      <c r="Q474" s="117"/>
      <c r="R474" s="117"/>
      <c r="S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EG474" s="135" t="s">
        <v>47</v>
      </c>
    </row>
    <row r="475" spans="1:137" ht="30" x14ac:dyDescent="0.2">
      <c r="A475" s="117"/>
      <c r="B475" s="117"/>
      <c r="C475" s="117"/>
      <c r="D475" s="117"/>
      <c r="E475" s="117"/>
      <c r="F475" s="117"/>
      <c r="G475" s="117"/>
      <c r="H475" s="117"/>
      <c r="I475" s="117"/>
      <c r="J475" s="117"/>
      <c r="K475" s="117"/>
      <c r="L475" s="117"/>
      <c r="M475" s="117"/>
      <c r="N475" s="117"/>
      <c r="O475" s="117"/>
      <c r="P475" s="117"/>
      <c r="Q475" s="117"/>
      <c r="R475" s="117"/>
      <c r="S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EG475" s="135" t="s">
        <v>47</v>
      </c>
    </row>
    <row r="476" spans="1:137" ht="30" x14ac:dyDescent="0.2">
      <c r="A476" s="117"/>
      <c r="B476" s="117"/>
      <c r="C476" s="117"/>
      <c r="D476" s="117"/>
      <c r="E476" s="117"/>
      <c r="F476" s="117"/>
      <c r="G476" s="117"/>
      <c r="H476" s="117"/>
      <c r="I476" s="117"/>
      <c r="J476" s="117"/>
      <c r="K476" s="117"/>
      <c r="L476" s="117"/>
      <c r="M476" s="117"/>
      <c r="N476" s="117"/>
      <c r="O476" s="117"/>
      <c r="P476" s="117"/>
      <c r="Q476" s="117"/>
      <c r="R476" s="117"/>
      <c r="S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EG476" s="135" t="s">
        <v>47</v>
      </c>
    </row>
    <row r="477" spans="1:137" ht="30" x14ac:dyDescent="0.2">
      <c r="A477" s="117"/>
      <c r="B477" s="117"/>
      <c r="C477" s="117"/>
      <c r="D477" s="117"/>
      <c r="E477" s="117"/>
      <c r="F477" s="117"/>
      <c r="G477" s="117"/>
      <c r="H477" s="117"/>
      <c r="I477" s="117"/>
      <c r="J477" s="117"/>
      <c r="K477" s="117"/>
      <c r="L477" s="117"/>
      <c r="M477" s="117"/>
      <c r="N477" s="117"/>
      <c r="O477" s="117"/>
      <c r="P477" s="117"/>
      <c r="Q477" s="117"/>
      <c r="R477" s="117"/>
      <c r="S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EG477" s="135" t="s">
        <v>47</v>
      </c>
    </row>
    <row r="478" spans="1:137" ht="30" x14ac:dyDescent="0.2">
      <c r="A478" s="117"/>
      <c r="B478" s="117"/>
      <c r="C478" s="117"/>
      <c r="D478" s="117"/>
      <c r="E478" s="117"/>
      <c r="F478" s="117"/>
      <c r="G478" s="117"/>
      <c r="H478" s="117"/>
      <c r="I478" s="117"/>
      <c r="J478" s="117"/>
      <c r="K478" s="117"/>
      <c r="L478" s="117"/>
      <c r="M478" s="117"/>
      <c r="N478" s="117"/>
      <c r="O478" s="117"/>
      <c r="P478" s="117"/>
      <c r="Q478" s="117"/>
      <c r="R478" s="117"/>
      <c r="S478" s="117"/>
      <c r="U478" s="117"/>
      <c r="V478" s="117"/>
      <c r="W478" s="117"/>
      <c r="X478" s="117"/>
      <c r="Y478" s="117"/>
      <c r="Z478" s="117"/>
      <c r="AA478" s="117"/>
      <c r="AB478" s="117"/>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EG478" s="135" t="s">
        <v>47</v>
      </c>
    </row>
    <row r="479" spans="1:137" ht="30" x14ac:dyDescent="0.2">
      <c r="A479" s="117"/>
      <c r="B479" s="117"/>
      <c r="C479" s="117"/>
      <c r="D479" s="117"/>
      <c r="E479" s="117"/>
      <c r="F479" s="117"/>
      <c r="G479" s="117"/>
      <c r="H479" s="117"/>
      <c r="I479" s="117"/>
      <c r="J479" s="117"/>
      <c r="K479" s="117"/>
      <c r="L479" s="117"/>
      <c r="M479" s="117"/>
      <c r="N479" s="117"/>
      <c r="O479" s="117"/>
      <c r="P479" s="117"/>
      <c r="Q479" s="117"/>
      <c r="R479" s="117"/>
      <c r="S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EG479" s="135" t="s">
        <v>47</v>
      </c>
    </row>
    <row r="480" spans="1:137" ht="30" x14ac:dyDescent="0.2">
      <c r="A480" s="117"/>
      <c r="B480" s="117"/>
      <c r="C480" s="117"/>
      <c r="D480" s="117"/>
      <c r="E480" s="117"/>
      <c r="F480" s="117"/>
      <c r="G480" s="117"/>
      <c r="H480" s="117"/>
      <c r="I480" s="117"/>
      <c r="J480" s="117"/>
      <c r="K480" s="117"/>
      <c r="L480" s="117"/>
      <c r="M480" s="117"/>
      <c r="N480" s="117"/>
      <c r="O480" s="117"/>
      <c r="P480" s="117"/>
      <c r="Q480" s="117"/>
      <c r="R480" s="117"/>
      <c r="S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EG480" s="135" t="s">
        <v>47</v>
      </c>
    </row>
    <row r="481" spans="1:137" ht="30" x14ac:dyDescent="0.2">
      <c r="A481" s="117"/>
      <c r="B481" s="117"/>
      <c r="C481" s="117"/>
      <c r="D481" s="117"/>
      <c r="E481" s="117"/>
      <c r="F481" s="117"/>
      <c r="G481" s="117"/>
      <c r="H481" s="117"/>
      <c r="I481" s="117"/>
      <c r="J481" s="117"/>
      <c r="K481" s="117"/>
      <c r="L481" s="117"/>
      <c r="M481" s="117"/>
      <c r="N481" s="117"/>
      <c r="O481" s="117"/>
      <c r="P481" s="117"/>
      <c r="Q481" s="117"/>
      <c r="R481" s="117"/>
      <c r="S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EG481" s="135" t="s">
        <v>47</v>
      </c>
    </row>
    <row r="482" spans="1:137" ht="30" x14ac:dyDescent="0.2">
      <c r="A482" s="117"/>
      <c r="B482" s="117"/>
      <c r="C482" s="117"/>
      <c r="D482" s="117"/>
      <c r="E482" s="117"/>
      <c r="F482" s="117"/>
      <c r="G482" s="117"/>
      <c r="H482" s="117"/>
      <c r="I482" s="117"/>
      <c r="J482" s="117"/>
      <c r="K482" s="117"/>
      <c r="L482" s="117"/>
      <c r="M482" s="117"/>
      <c r="N482" s="117"/>
      <c r="O482" s="117"/>
      <c r="P482" s="117"/>
      <c r="Q482" s="117"/>
      <c r="R482" s="117"/>
      <c r="S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EG482" s="135" t="s">
        <v>47</v>
      </c>
    </row>
    <row r="483" spans="1:137" ht="30" x14ac:dyDescent="0.2">
      <c r="A483" s="117"/>
      <c r="B483" s="117"/>
      <c r="C483" s="117"/>
      <c r="D483" s="117"/>
      <c r="E483" s="117"/>
      <c r="F483" s="117"/>
      <c r="G483" s="117"/>
      <c r="H483" s="117"/>
      <c r="I483" s="117"/>
      <c r="J483" s="117"/>
      <c r="K483" s="117"/>
      <c r="L483" s="117"/>
      <c r="M483" s="117"/>
      <c r="N483" s="117"/>
      <c r="O483" s="117"/>
      <c r="P483" s="117"/>
      <c r="Q483" s="117"/>
      <c r="R483" s="117"/>
      <c r="S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EG483" s="135" t="s">
        <v>47</v>
      </c>
    </row>
    <row r="484" spans="1:137" ht="30" x14ac:dyDescent="0.2">
      <c r="A484" s="117"/>
      <c r="B484" s="117"/>
      <c r="C484" s="117"/>
      <c r="D484" s="117"/>
      <c r="E484" s="117"/>
      <c r="F484" s="117"/>
      <c r="G484" s="117"/>
      <c r="H484" s="117"/>
      <c r="I484" s="117"/>
      <c r="J484" s="117"/>
      <c r="K484" s="117"/>
      <c r="L484" s="117"/>
      <c r="M484" s="117"/>
      <c r="N484" s="117"/>
      <c r="O484" s="117"/>
      <c r="P484" s="117"/>
      <c r="Q484" s="117"/>
      <c r="R484" s="117"/>
      <c r="S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EG484" s="135" t="s">
        <v>47</v>
      </c>
    </row>
    <row r="485" spans="1:137" ht="30" x14ac:dyDescent="0.2">
      <c r="A485" s="117"/>
      <c r="B485" s="117"/>
      <c r="C485" s="117"/>
      <c r="D485" s="117"/>
      <c r="E485" s="117"/>
      <c r="F485" s="117"/>
      <c r="G485" s="117"/>
      <c r="H485" s="117"/>
      <c r="I485" s="117"/>
      <c r="J485" s="117"/>
      <c r="K485" s="117"/>
      <c r="L485" s="117"/>
      <c r="M485" s="117"/>
      <c r="N485" s="117"/>
      <c r="O485" s="117"/>
      <c r="P485" s="117"/>
      <c r="Q485" s="117"/>
      <c r="R485" s="117"/>
      <c r="S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EG485" s="135" t="s">
        <v>47</v>
      </c>
    </row>
    <row r="486" spans="1:137" ht="30" x14ac:dyDescent="0.2">
      <c r="A486" s="117"/>
      <c r="B486" s="117"/>
      <c r="C486" s="117"/>
      <c r="D486" s="117"/>
      <c r="E486" s="117"/>
      <c r="F486" s="117"/>
      <c r="G486" s="117"/>
      <c r="H486" s="117"/>
      <c r="I486" s="117"/>
      <c r="J486" s="117"/>
      <c r="K486" s="117"/>
      <c r="L486" s="117"/>
      <c r="M486" s="117"/>
      <c r="N486" s="117"/>
      <c r="O486" s="117"/>
      <c r="P486" s="117"/>
      <c r="Q486" s="117"/>
      <c r="R486" s="117"/>
      <c r="S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EG486" s="135" t="s">
        <v>47</v>
      </c>
    </row>
    <row r="487" spans="1:137" ht="30" x14ac:dyDescent="0.2">
      <c r="A487" s="117"/>
      <c r="B487" s="117"/>
      <c r="C487" s="117"/>
      <c r="D487" s="117"/>
      <c r="E487" s="117"/>
      <c r="F487" s="117"/>
      <c r="G487" s="117"/>
      <c r="H487" s="117"/>
      <c r="I487" s="117"/>
      <c r="J487" s="117"/>
      <c r="K487" s="117"/>
      <c r="L487" s="117"/>
      <c r="M487" s="117"/>
      <c r="N487" s="117"/>
      <c r="O487" s="117"/>
      <c r="P487" s="117"/>
      <c r="Q487" s="117"/>
      <c r="R487" s="117"/>
      <c r="S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EG487" s="135" t="s">
        <v>47</v>
      </c>
    </row>
    <row r="488" spans="1:137" ht="30" x14ac:dyDescent="0.2">
      <c r="A488" s="117"/>
      <c r="B488" s="117"/>
      <c r="C488" s="117"/>
      <c r="D488" s="117"/>
      <c r="E488" s="117"/>
      <c r="F488" s="117"/>
      <c r="G488" s="117"/>
      <c r="H488" s="117"/>
      <c r="I488" s="117"/>
      <c r="J488" s="117"/>
      <c r="K488" s="117"/>
      <c r="L488" s="117"/>
      <c r="M488" s="117"/>
      <c r="N488" s="117"/>
      <c r="O488" s="117"/>
      <c r="P488" s="117"/>
      <c r="Q488" s="117"/>
      <c r="R488" s="117"/>
      <c r="S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EG488" s="135" t="s">
        <v>47</v>
      </c>
    </row>
    <row r="489" spans="1:137" ht="30" x14ac:dyDescent="0.2">
      <c r="A489" s="117"/>
      <c r="B489" s="117"/>
      <c r="C489" s="117"/>
      <c r="D489" s="117"/>
      <c r="E489" s="117"/>
      <c r="F489" s="117"/>
      <c r="G489" s="117"/>
      <c r="H489" s="117"/>
      <c r="I489" s="117"/>
      <c r="J489" s="117"/>
      <c r="K489" s="117"/>
      <c r="L489" s="117"/>
      <c r="M489" s="117"/>
      <c r="N489" s="117"/>
      <c r="O489" s="117"/>
      <c r="P489" s="117"/>
      <c r="Q489" s="117"/>
      <c r="R489" s="117"/>
      <c r="S489" s="117"/>
      <c r="U489" s="117"/>
      <c r="V489" s="117"/>
      <c r="W489" s="117"/>
      <c r="X489" s="117"/>
      <c r="Y489" s="117"/>
      <c r="Z489" s="117"/>
      <c r="AA489" s="117"/>
      <c r="AB489" s="117"/>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EG489" s="135" t="s">
        <v>47</v>
      </c>
    </row>
    <row r="490" spans="1:137" ht="30" x14ac:dyDescent="0.2">
      <c r="A490" s="117"/>
      <c r="B490" s="117"/>
      <c r="C490" s="117"/>
      <c r="D490" s="117"/>
      <c r="E490" s="117"/>
      <c r="F490" s="117"/>
      <c r="G490" s="117"/>
      <c r="H490" s="117"/>
      <c r="I490" s="117"/>
      <c r="J490" s="117"/>
      <c r="K490" s="117"/>
      <c r="L490" s="117"/>
      <c r="M490" s="117"/>
      <c r="N490" s="117"/>
      <c r="O490" s="117"/>
      <c r="P490" s="117"/>
      <c r="Q490" s="117"/>
      <c r="R490" s="117"/>
      <c r="S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EG490" s="135" t="s">
        <v>47</v>
      </c>
    </row>
    <row r="491" spans="1:137" ht="30" x14ac:dyDescent="0.2">
      <c r="A491" s="117"/>
      <c r="B491" s="117"/>
      <c r="C491" s="117"/>
      <c r="D491" s="117"/>
      <c r="E491" s="117"/>
      <c r="F491" s="117"/>
      <c r="G491" s="117"/>
      <c r="H491" s="117"/>
      <c r="I491" s="117"/>
      <c r="J491" s="117"/>
      <c r="K491" s="117"/>
      <c r="L491" s="117"/>
      <c r="M491" s="117"/>
      <c r="N491" s="117"/>
      <c r="O491" s="117"/>
      <c r="P491" s="117"/>
      <c r="Q491" s="117"/>
      <c r="R491" s="117"/>
      <c r="S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EG491" s="135" t="s">
        <v>47</v>
      </c>
    </row>
    <row r="492" spans="1:137" ht="30" x14ac:dyDescent="0.2">
      <c r="A492" s="117"/>
      <c r="B492" s="117"/>
      <c r="C492" s="117"/>
      <c r="D492" s="117"/>
      <c r="E492" s="117"/>
      <c r="F492" s="117"/>
      <c r="G492" s="117"/>
      <c r="H492" s="117"/>
      <c r="I492" s="117"/>
      <c r="J492" s="117"/>
      <c r="K492" s="117"/>
      <c r="L492" s="117"/>
      <c r="M492" s="117"/>
      <c r="N492" s="117"/>
      <c r="O492" s="117"/>
      <c r="P492" s="117"/>
      <c r="Q492" s="117"/>
      <c r="R492" s="117"/>
      <c r="S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EG492" s="135" t="s">
        <v>47</v>
      </c>
    </row>
    <row r="493" spans="1:137" ht="30" x14ac:dyDescent="0.2">
      <c r="A493" s="117"/>
      <c r="B493" s="117"/>
      <c r="C493" s="117"/>
      <c r="D493" s="117"/>
      <c r="E493" s="117"/>
      <c r="F493" s="117"/>
      <c r="G493" s="117"/>
      <c r="H493" s="117"/>
      <c r="I493" s="117"/>
      <c r="J493" s="117"/>
      <c r="K493" s="117"/>
      <c r="L493" s="117"/>
      <c r="M493" s="117"/>
      <c r="N493" s="117"/>
      <c r="O493" s="117"/>
      <c r="P493" s="117"/>
      <c r="Q493" s="117"/>
      <c r="R493" s="117"/>
      <c r="S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EG493" s="135" t="s">
        <v>47</v>
      </c>
    </row>
    <row r="494" spans="1:137" ht="30" x14ac:dyDescent="0.2">
      <c r="A494" s="117"/>
      <c r="B494" s="117"/>
      <c r="C494" s="117"/>
      <c r="D494" s="117"/>
      <c r="E494" s="117"/>
      <c r="F494" s="117"/>
      <c r="G494" s="117"/>
      <c r="H494" s="117"/>
      <c r="I494" s="117"/>
      <c r="J494" s="117"/>
      <c r="K494" s="117"/>
      <c r="L494" s="117"/>
      <c r="M494" s="117"/>
      <c r="N494" s="117"/>
      <c r="O494" s="117"/>
      <c r="P494" s="117"/>
      <c r="Q494" s="117"/>
      <c r="R494" s="117"/>
      <c r="S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EG494" s="135" t="s">
        <v>47</v>
      </c>
    </row>
    <row r="495" spans="1:137" ht="30" x14ac:dyDescent="0.2">
      <c r="A495" s="117"/>
      <c r="B495" s="117"/>
      <c r="C495" s="117"/>
      <c r="D495" s="117"/>
      <c r="E495" s="117"/>
      <c r="F495" s="117"/>
      <c r="G495" s="117"/>
      <c r="H495" s="117"/>
      <c r="I495" s="117"/>
      <c r="J495" s="117"/>
      <c r="K495" s="117"/>
      <c r="L495" s="117"/>
      <c r="M495" s="117"/>
      <c r="N495" s="117"/>
      <c r="O495" s="117"/>
      <c r="P495" s="117"/>
      <c r="Q495" s="117"/>
      <c r="R495" s="117"/>
      <c r="S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EG495" s="135" t="s">
        <v>47</v>
      </c>
    </row>
    <row r="496" spans="1:137" ht="30" x14ac:dyDescent="0.2">
      <c r="A496" s="117"/>
      <c r="B496" s="117"/>
      <c r="C496" s="117"/>
      <c r="D496" s="117"/>
      <c r="E496" s="117"/>
      <c r="F496" s="117"/>
      <c r="G496" s="117"/>
      <c r="H496" s="117"/>
      <c r="I496" s="117"/>
      <c r="J496" s="117"/>
      <c r="K496" s="117"/>
      <c r="L496" s="117"/>
      <c r="M496" s="117"/>
      <c r="N496" s="117"/>
      <c r="O496" s="117"/>
      <c r="P496" s="117"/>
      <c r="Q496" s="117"/>
      <c r="R496" s="117"/>
      <c r="S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EG496" s="135" t="s">
        <v>47</v>
      </c>
    </row>
    <row r="497" spans="1:137" ht="30" x14ac:dyDescent="0.2">
      <c r="A497" s="117"/>
      <c r="B497" s="117"/>
      <c r="C497" s="117"/>
      <c r="D497" s="117"/>
      <c r="E497" s="117"/>
      <c r="F497" s="117"/>
      <c r="G497" s="117"/>
      <c r="H497" s="117"/>
      <c r="I497" s="117"/>
      <c r="J497" s="117"/>
      <c r="K497" s="117"/>
      <c r="L497" s="117"/>
      <c r="M497" s="117"/>
      <c r="N497" s="117"/>
      <c r="O497" s="117"/>
      <c r="P497" s="117"/>
      <c r="Q497" s="117"/>
      <c r="R497" s="117"/>
      <c r="S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EG497" s="135" t="s">
        <v>47</v>
      </c>
    </row>
    <row r="498" spans="1:137" ht="30" x14ac:dyDescent="0.2">
      <c r="A498" s="117"/>
      <c r="B498" s="117"/>
      <c r="C498" s="117"/>
      <c r="D498" s="117"/>
      <c r="E498" s="117"/>
      <c r="F498" s="117"/>
      <c r="G498" s="117"/>
      <c r="H498" s="117"/>
      <c r="I498" s="117"/>
      <c r="J498" s="117"/>
      <c r="K498" s="117"/>
      <c r="L498" s="117"/>
      <c r="M498" s="117"/>
      <c r="N498" s="117"/>
      <c r="O498" s="117"/>
      <c r="P498" s="117"/>
      <c r="Q498" s="117"/>
      <c r="R498" s="117"/>
      <c r="S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EG498" s="135" t="s">
        <v>47</v>
      </c>
    </row>
    <row r="499" spans="1:137" ht="30" x14ac:dyDescent="0.2">
      <c r="A499" s="117"/>
      <c r="B499" s="117"/>
      <c r="C499" s="117"/>
      <c r="D499" s="117"/>
      <c r="E499" s="117"/>
      <c r="F499" s="117"/>
      <c r="G499" s="117"/>
      <c r="H499" s="117"/>
      <c r="I499" s="117"/>
      <c r="J499" s="117"/>
      <c r="K499" s="117"/>
      <c r="L499" s="117"/>
      <c r="M499" s="117"/>
      <c r="N499" s="117"/>
      <c r="O499" s="117"/>
      <c r="P499" s="117"/>
      <c r="Q499" s="117"/>
      <c r="R499" s="117"/>
      <c r="S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EG499" s="135" t="s">
        <v>47</v>
      </c>
    </row>
    <row r="500" spans="1:137" ht="30" x14ac:dyDescent="0.2">
      <c r="A500" s="117"/>
      <c r="B500" s="117"/>
      <c r="C500" s="117"/>
      <c r="D500" s="117"/>
      <c r="E500" s="117"/>
      <c r="F500" s="117"/>
      <c r="G500" s="117"/>
      <c r="H500" s="117"/>
      <c r="I500" s="117"/>
      <c r="J500" s="117"/>
      <c r="K500" s="117"/>
      <c r="L500" s="117"/>
      <c r="M500" s="117"/>
      <c r="N500" s="117"/>
      <c r="O500" s="117"/>
      <c r="P500" s="117"/>
      <c r="Q500" s="117"/>
      <c r="R500" s="117"/>
      <c r="S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EG500" s="135" t="s">
        <v>47</v>
      </c>
    </row>
    <row r="501" spans="1:137" ht="30" x14ac:dyDescent="0.2">
      <c r="A501" s="117"/>
      <c r="B501" s="117"/>
      <c r="C501" s="117"/>
      <c r="D501" s="117"/>
      <c r="E501" s="117"/>
      <c r="F501" s="117"/>
      <c r="G501" s="117"/>
      <c r="H501" s="117"/>
      <c r="I501" s="117"/>
      <c r="J501" s="117"/>
      <c r="K501" s="117"/>
      <c r="L501" s="117"/>
      <c r="M501" s="117"/>
      <c r="N501" s="117"/>
      <c r="O501" s="117"/>
      <c r="P501" s="117"/>
      <c r="Q501" s="117"/>
      <c r="R501" s="117"/>
      <c r="S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EG501" s="135" t="s">
        <v>47</v>
      </c>
    </row>
    <row r="502" spans="1:137" ht="30" x14ac:dyDescent="0.2">
      <c r="A502" s="117"/>
      <c r="B502" s="117"/>
      <c r="C502" s="117"/>
      <c r="D502" s="117"/>
      <c r="E502" s="117"/>
      <c r="F502" s="117"/>
      <c r="G502" s="117"/>
      <c r="H502" s="117"/>
      <c r="I502" s="117"/>
      <c r="J502" s="117"/>
      <c r="K502" s="117"/>
      <c r="L502" s="117"/>
      <c r="M502" s="117"/>
      <c r="N502" s="117"/>
      <c r="O502" s="117"/>
      <c r="P502" s="117"/>
      <c r="Q502" s="117"/>
      <c r="R502" s="117"/>
      <c r="S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EG502" s="135" t="s">
        <v>47</v>
      </c>
    </row>
    <row r="503" spans="1:137" ht="30" x14ac:dyDescent="0.2">
      <c r="A503" s="117"/>
      <c r="B503" s="117"/>
      <c r="C503" s="117"/>
      <c r="D503" s="117"/>
      <c r="E503" s="117"/>
      <c r="F503" s="117"/>
      <c r="G503" s="117"/>
      <c r="H503" s="117"/>
      <c r="I503" s="117"/>
      <c r="J503" s="117"/>
      <c r="K503" s="117"/>
      <c r="L503" s="117"/>
      <c r="M503" s="117"/>
      <c r="N503" s="117"/>
      <c r="O503" s="117"/>
      <c r="P503" s="117"/>
      <c r="Q503" s="117"/>
      <c r="R503" s="117"/>
      <c r="S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EG503" s="135" t="s">
        <v>47</v>
      </c>
    </row>
    <row r="504" spans="1:137" ht="30" x14ac:dyDescent="0.2">
      <c r="A504" s="117"/>
      <c r="B504" s="117"/>
      <c r="C504" s="117"/>
      <c r="D504" s="117"/>
      <c r="E504" s="117"/>
      <c r="F504" s="117"/>
      <c r="G504" s="117"/>
      <c r="H504" s="117"/>
      <c r="I504" s="117"/>
      <c r="J504" s="117"/>
      <c r="K504" s="117"/>
      <c r="L504" s="117"/>
      <c r="M504" s="117"/>
      <c r="N504" s="117"/>
      <c r="O504" s="117"/>
      <c r="P504" s="117"/>
      <c r="Q504" s="117"/>
      <c r="R504" s="117"/>
      <c r="S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EG504" s="135" t="s">
        <v>47</v>
      </c>
    </row>
    <row r="505" spans="1:137" ht="30" x14ac:dyDescent="0.2">
      <c r="A505" s="117"/>
      <c r="B505" s="117"/>
      <c r="C505" s="117"/>
      <c r="D505" s="117"/>
      <c r="E505" s="117"/>
      <c r="F505" s="117"/>
      <c r="G505" s="117"/>
      <c r="H505" s="117"/>
      <c r="I505" s="117"/>
      <c r="J505" s="117"/>
      <c r="K505" s="117"/>
      <c r="L505" s="117"/>
      <c r="M505" s="117"/>
      <c r="N505" s="117"/>
      <c r="O505" s="117"/>
      <c r="P505" s="117"/>
      <c r="Q505" s="117"/>
      <c r="R505" s="117"/>
      <c r="S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EG505" s="135" t="s">
        <v>47</v>
      </c>
    </row>
    <row r="506" spans="1:137" ht="30" x14ac:dyDescent="0.2">
      <c r="A506" s="117"/>
      <c r="B506" s="117"/>
      <c r="C506" s="117"/>
      <c r="D506" s="117"/>
      <c r="E506" s="117"/>
      <c r="F506" s="117"/>
      <c r="G506" s="117"/>
      <c r="H506" s="117"/>
      <c r="I506" s="117"/>
      <c r="J506" s="117"/>
      <c r="K506" s="117"/>
      <c r="L506" s="117"/>
      <c r="M506" s="117"/>
      <c r="N506" s="117"/>
      <c r="O506" s="117"/>
      <c r="P506" s="117"/>
      <c r="Q506" s="117"/>
      <c r="R506" s="117"/>
      <c r="S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EG506" s="135" t="s">
        <v>47</v>
      </c>
    </row>
    <row r="507" spans="1:137" ht="30" x14ac:dyDescent="0.2">
      <c r="A507" s="117"/>
      <c r="B507" s="117"/>
      <c r="C507" s="117"/>
      <c r="D507" s="117"/>
      <c r="E507" s="117"/>
      <c r="F507" s="117"/>
      <c r="G507" s="117"/>
      <c r="H507" s="117"/>
      <c r="I507" s="117"/>
      <c r="J507" s="117"/>
      <c r="K507" s="117"/>
      <c r="L507" s="117"/>
      <c r="M507" s="117"/>
      <c r="N507" s="117"/>
      <c r="O507" s="117"/>
      <c r="P507" s="117"/>
      <c r="Q507" s="117"/>
      <c r="R507" s="117"/>
      <c r="S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EG507" s="135" t="s">
        <v>47</v>
      </c>
    </row>
    <row r="508" spans="1:137" ht="30" x14ac:dyDescent="0.2">
      <c r="A508" s="117"/>
      <c r="B508" s="117"/>
      <c r="C508" s="117"/>
      <c r="D508" s="117"/>
      <c r="E508" s="117"/>
      <c r="F508" s="117"/>
      <c r="G508" s="117"/>
      <c r="H508" s="117"/>
      <c r="I508" s="117"/>
      <c r="J508" s="117"/>
      <c r="K508" s="117"/>
      <c r="L508" s="117"/>
      <c r="M508" s="117"/>
      <c r="N508" s="117"/>
      <c r="O508" s="117"/>
      <c r="P508" s="117"/>
      <c r="Q508" s="117"/>
      <c r="R508" s="117"/>
      <c r="S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EG508" s="135" t="s">
        <v>47</v>
      </c>
    </row>
    <row r="509" spans="1:137" ht="30" x14ac:dyDescent="0.2">
      <c r="A509" s="117"/>
      <c r="B509" s="117"/>
      <c r="C509" s="117"/>
      <c r="D509" s="117"/>
      <c r="E509" s="117"/>
      <c r="F509" s="117"/>
      <c r="G509" s="117"/>
      <c r="H509" s="117"/>
      <c r="I509" s="117"/>
      <c r="J509" s="117"/>
      <c r="K509" s="117"/>
      <c r="L509" s="117"/>
      <c r="M509" s="117"/>
      <c r="N509" s="117"/>
      <c r="O509" s="117"/>
      <c r="P509" s="117"/>
      <c r="Q509" s="117"/>
      <c r="R509" s="117"/>
      <c r="S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EG509" s="135" t="s">
        <v>47</v>
      </c>
    </row>
    <row r="510" spans="1:137" ht="30" x14ac:dyDescent="0.2">
      <c r="A510" s="117"/>
      <c r="B510" s="117"/>
      <c r="C510" s="117"/>
      <c r="D510" s="117"/>
      <c r="E510" s="117"/>
      <c r="F510" s="117"/>
      <c r="G510" s="117"/>
      <c r="H510" s="117"/>
      <c r="I510" s="117"/>
      <c r="J510" s="117"/>
      <c r="K510" s="117"/>
      <c r="L510" s="117"/>
      <c r="M510" s="117"/>
      <c r="N510" s="117"/>
      <c r="O510" s="117"/>
      <c r="P510" s="117"/>
      <c r="Q510" s="117"/>
      <c r="R510" s="117"/>
      <c r="S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EG510" s="135" t="s">
        <v>47</v>
      </c>
    </row>
    <row r="511" spans="1:137" ht="30" x14ac:dyDescent="0.2">
      <c r="A511" s="117"/>
      <c r="B511" s="117"/>
      <c r="C511" s="117"/>
      <c r="D511" s="117"/>
      <c r="E511" s="117"/>
      <c r="F511" s="117"/>
      <c r="G511" s="117"/>
      <c r="H511" s="117"/>
      <c r="I511" s="117"/>
      <c r="J511" s="117"/>
      <c r="K511" s="117"/>
      <c r="L511" s="117"/>
      <c r="M511" s="117"/>
      <c r="N511" s="117"/>
      <c r="O511" s="117"/>
      <c r="P511" s="117"/>
      <c r="Q511" s="117"/>
      <c r="R511" s="117"/>
      <c r="S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EG511" s="135" t="s">
        <v>47</v>
      </c>
    </row>
    <row r="512" spans="1:137" ht="30" x14ac:dyDescent="0.2">
      <c r="A512" s="117"/>
      <c r="B512" s="117"/>
      <c r="C512" s="117"/>
      <c r="D512" s="117"/>
      <c r="E512" s="117"/>
      <c r="F512" s="117"/>
      <c r="G512" s="117"/>
      <c r="H512" s="117"/>
      <c r="I512" s="117"/>
      <c r="J512" s="117"/>
      <c r="K512" s="117"/>
      <c r="L512" s="117"/>
      <c r="M512" s="117"/>
      <c r="N512" s="117"/>
      <c r="O512" s="117"/>
      <c r="P512" s="117"/>
      <c r="Q512" s="117"/>
      <c r="R512" s="117"/>
      <c r="S512" s="117"/>
      <c r="U512" s="117"/>
      <c r="V512" s="117"/>
      <c r="W512" s="117"/>
      <c r="X512" s="117"/>
      <c r="Y512" s="117"/>
      <c r="Z512" s="117"/>
      <c r="AA512" s="117"/>
      <c r="AB512" s="117"/>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EG512" s="135" t="s">
        <v>47</v>
      </c>
    </row>
    <row r="513" spans="1:137" ht="30" x14ac:dyDescent="0.2">
      <c r="A513" s="117"/>
      <c r="B513" s="117"/>
      <c r="C513" s="117"/>
      <c r="D513" s="117"/>
      <c r="E513" s="117"/>
      <c r="F513" s="117"/>
      <c r="G513" s="117"/>
      <c r="H513" s="117"/>
      <c r="I513" s="117"/>
      <c r="J513" s="117"/>
      <c r="K513" s="117"/>
      <c r="L513" s="117"/>
      <c r="M513" s="117"/>
      <c r="N513" s="117"/>
      <c r="O513" s="117"/>
      <c r="P513" s="117"/>
      <c r="Q513" s="117"/>
      <c r="R513" s="117"/>
      <c r="S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EG513" s="135" t="s">
        <v>47</v>
      </c>
    </row>
    <row r="514" spans="1:137" ht="30" x14ac:dyDescent="0.2">
      <c r="A514" s="117"/>
      <c r="B514" s="117"/>
      <c r="C514" s="117"/>
      <c r="D514" s="117"/>
      <c r="E514" s="117"/>
      <c r="F514" s="117"/>
      <c r="G514" s="117"/>
      <c r="H514" s="117"/>
      <c r="I514" s="117"/>
      <c r="J514" s="117"/>
      <c r="K514" s="117"/>
      <c r="L514" s="117"/>
      <c r="M514" s="117"/>
      <c r="N514" s="117"/>
      <c r="O514" s="117"/>
      <c r="P514" s="117"/>
      <c r="Q514" s="117"/>
      <c r="R514" s="117"/>
      <c r="S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EG514" s="135" t="s">
        <v>47</v>
      </c>
    </row>
    <row r="515" spans="1:137" ht="30" x14ac:dyDescent="0.2">
      <c r="A515" s="117"/>
      <c r="B515" s="117"/>
      <c r="C515" s="117"/>
      <c r="D515" s="117"/>
      <c r="E515" s="117"/>
      <c r="F515" s="117"/>
      <c r="G515" s="117"/>
      <c r="H515" s="117"/>
      <c r="I515" s="117"/>
      <c r="J515" s="117"/>
      <c r="K515" s="117"/>
      <c r="L515" s="117"/>
      <c r="M515" s="117"/>
      <c r="N515" s="117"/>
      <c r="O515" s="117"/>
      <c r="P515" s="117"/>
      <c r="Q515" s="117"/>
      <c r="R515" s="117"/>
      <c r="S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EG515" s="135" t="s">
        <v>47</v>
      </c>
    </row>
    <row r="516" spans="1:137" ht="30" x14ac:dyDescent="0.2">
      <c r="A516" s="117"/>
      <c r="B516" s="117"/>
      <c r="C516" s="117"/>
      <c r="D516" s="117"/>
      <c r="E516" s="117"/>
      <c r="F516" s="117"/>
      <c r="G516" s="117"/>
      <c r="H516" s="117"/>
      <c r="I516" s="117"/>
      <c r="J516" s="117"/>
      <c r="K516" s="117"/>
      <c r="L516" s="117"/>
      <c r="M516" s="117"/>
      <c r="N516" s="117"/>
      <c r="O516" s="117"/>
      <c r="P516" s="117"/>
      <c r="Q516" s="117"/>
      <c r="R516" s="117"/>
      <c r="S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EG516" s="135" t="s">
        <v>47</v>
      </c>
    </row>
    <row r="517" spans="1:137" ht="30" x14ac:dyDescent="0.2">
      <c r="A517" s="117"/>
      <c r="B517" s="117"/>
      <c r="C517" s="117"/>
      <c r="D517" s="117"/>
      <c r="E517" s="117"/>
      <c r="F517" s="117"/>
      <c r="G517" s="117"/>
      <c r="H517" s="117"/>
      <c r="I517" s="117"/>
      <c r="J517" s="117"/>
      <c r="K517" s="117"/>
      <c r="L517" s="117"/>
      <c r="M517" s="117"/>
      <c r="N517" s="117"/>
      <c r="O517" s="117"/>
      <c r="P517" s="117"/>
      <c r="Q517" s="117"/>
      <c r="R517" s="117"/>
      <c r="S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EG517" s="135" t="s">
        <v>47</v>
      </c>
    </row>
    <row r="518" spans="1:137" ht="30" x14ac:dyDescent="0.2">
      <c r="A518" s="117"/>
      <c r="B518" s="117"/>
      <c r="C518" s="117"/>
      <c r="D518" s="117"/>
      <c r="E518" s="117"/>
      <c r="F518" s="117"/>
      <c r="G518" s="117"/>
      <c r="H518" s="117"/>
      <c r="I518" s="117"/>
      <c r="J518" s="117"/>
      <c r="K518" s="117"/>
      <c r="L518" s="117"/>
      <c r="M518" s="117"/>
      <c r="N518" s="117"/>
      <c r="O518" s="117"/>
      <c r="P518" s="117"/>
      <c r="Q518" s="117"/>
      <c r="R518" s="117"/>
      <c r="S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EG518" s="135" t="s">
        <v>47</v>
      </c>
    </row>
    <row r="519" spans="1:137" ht="30" x14ac:dyDescent="0.2">
      <c r="A519" s="117"/>
      <c r="B519" s="117"/>
      <c r="C519" s="117"/>
      <c r="D519" s="117"/>
      <c r="E519" s="117"/>
      <c r="F519" s="117"/>
      <c r="G519" s="117"/>
      <c r="H519" s="117"/>
      <c r="I519" s="117"/>
      <c r="J519" s="117"/>
      <c r="K519" s="117"/>
      <c r="L519" s="117"/>
      <c r="M519" s="117"/>
      <c r="N519" s="117"/>
      <c r="O519" s="117"/>
      <c r="P519" s="117"/>
      <c r="Q519" s="117"/>
      <c r="R519" s="117"/>
      <c r="S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EG519" s="135" t="s">
        <v>47</v>
      </c>
    </row>
    <row r="520" spans="1:137" ht="30" x14ac:dyDescent="0.2">
      <c r="A520" s="117"/>
      <c r="B520" s="117"/>
      <c r="C520" s="117"/>
      <c r="D520" s="117"/>
      <c r="E520" s="117"/>
      <c r="F520" s="117"/>
      <c r="G520" s="117"/>
      <c r="H520" s="117"/>
      <c r="I520" s="117"/>
      <c r="J520" s="117"/>
      <c r="K520" s="117"/>
      <c r="L520" s="117"/>
      <c r="M520" s="117"/>
      <c r="N520" s="117"/>
      <c r="O520" s="117"/>
      <c r="P520" s="117"/>
      <c r="Q520" s="117"/>
      <c r="R520" s="117"/>
      <c r="S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EG520" s="135" t="s">
        <v>47</v>
      </c>
    </row>
    <row r="521" spans="1:137" ht="30" x14ac:dyDescent="0.2">
      <c r="A521" s="117"/>
      <c r="B521" s="117"/>
      <c r="C521" s="117"/>
      <c r="D521" s="117"/>
      <c r="E521" s="117"/>
      <c r="F521" s="117"/>
      <c r="G521" s="117"/>
      <c r="H521" s="117"/>
      <c r="I521" s="117"/>
      <c r="J521" s="117"/>
      <c r="K521" s="117"/>
      <c r="L521" s="117"/>
      <c r="M521" s="117"/>
      <c r="N521" s="117"/>
      <c r="O521" s="117"/>
      <c r="P521" s="117"/>
      <c r="Q521" s="117"/>
      <c r="R521" s="117"/>
      <c r="S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EG521" s="135" t="s">
        <v>47</v>
      </c>
    </row>
    <row r="522" spans="1:137" ht="30" x14ac:dyDescent="0.2">
      <c r="A522" s="117"/>
      <c r="B522" s="117"/>
      <c r="C522" s="117"/>
      <c r="D522" s="117"/>
      <c r="E522" s="117"/>
      <c r="F522" s="117"/>
      <c r="G522" s="117"/>
      <c r="H522" s="117"/>
      <c r="I522" s="117"/>
      <c r="J522" s="117"/>
      <c r="K522" s="117"/>
      <c r="L522" s="117"/>
      <c r="M522" s="117"/>
      <c r="N522" s="117"/>
      <c r="O522" s="117"/>
      <c r="P522" s="117"/>
      <c r="Q522" s="117"/>
      <c r="R522" s="117"/>
      <c r="S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EG522" s="135" t="s">
        <v>47</v>
      </c>
    </row>
    <row r="523" spans="1:137" ht="30" x14ac:dyDescent="0.2">
      <c r="A523" s="117"/>
      <c r="B523" s="117"/>
      <c r="C523" s="117"/>
      <c r="D523" s="117"/>
      <c r="E523" s="117"/>
      <c r="F523" s="117"/>
      <c r="G523" s="117"/>
      <c r="H523" s="117"/>
      <c r="I523" s="117"/>
      <c r="J523" s="117"/>
      <c r="K523" s="117"/>
      <c r="L523" s="117"/>
      <c r="M523" s="117"/>
      <c r="N523" s="117"/>
      <c r="O523" s="117"/>
      <c r="P523" s="117"/>
      <c r="Q523" s="117"/>
      <c r="R523" s="117"/>
      <c r="S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EG523" s="135" t="s">
        <v>47</v>
      </c>
    </row>
    <row r="524" spans="1:137" ht="30" x14ac:dyDescent="0.2">
      <c r="A524" s="117"/>
      <c r="B524" s="117"/>
      <c r="C524" s="117"/>
      <c r="D524" s="117"/>
      <c r="E524" s="117"/>
      <c r="F524" s="117"/>
      <c r="G524" s="117"/>
      <c r="H524" s="117"/>
      <c r="I524" s="117"/>
      <c r="J524" s="117"/>
      <c r="K524" s="117"/>
      <c r="L524" s="117"/>
      <c r="M524" s="117"/>
      <c r="N524" s="117"/>
      <c r="O524" s="117"/>
      <c r="P524" s="117"/>
      <c r="Q524" s="117"/>
      <c r="R524" s="117"/>
      <c r="S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EG524" s="135" t="s">
        <v>47</v>
      </c>
    </row>
    <row r="525" spans="1:137" ht="30" x14ac:dyDescent="0.2">
      <c r="A525" s="117"/>
      <c r="B525" s="117"/>
      <c r="C525" s="117"/>
      <c r="D525" s="117"/>
      <c r="E525" s="117"/>
      <c r="F525" s="117"/>
      <c r="G525" s="117"/>
      <c r="H525" s="117"/>
      <c r="I525" s="117"/>
      <c r="J525" s="117"/>
      <c r="K525" s="117"/>
      <c r="L525" s="117"/>
      <c r="M525" s="117"/>
      <c r="N525" s="117"/>
      <c r="O525" s="117"/>
      <c r="P525" s="117"/>
      <c r="Q525" s="117"/>
      <c r="R525" s="117"/>
      <c r="S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EG525" s="135" t="s">
        <v>47</v>
      </c>
    </row>
    <row r="526" spans="1:137" ht="30" x14ac:dyDescent="0.2">
      <c r="A526" s="117"/>
      <c r="B526" s="117"/>
      <c r="C526" s="117"/>
      <c r="D526" s="117"/>
      <c r="E526" s="117"/>
      <c r="F526" s="117"/>
      <c r="G526" s="117"/>
      <c r="H526" s="117"/>
      <c r="I526" s="117"/>
      <c r="J526" s="117"/>
      <c r="K526" s="117"/>
      <c r="L526" s="117"/>
      <c r="M526" s="117"/>
      <c r="N526" s="117"/>
      <c r="O526" s="117"/>
      <c r="P526" s="117"/>
      <c r="Q526" s="117"/>
      <c r="R526" s="117"/>
      <c r="S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EG526" s="135" t="s">
        <v>47</v>
      </c>
    </row>
    <row r="527" spans="1:137" ht="30" x14ac:dyDescent="0.2">
      <c r="A527" s="117"/>
      <c r="B527" s="117"/>
      <c r="C527" s="117"/>
      <c r="D527" s="117"/>
      <c r="E527" s="117"/>
      <c r="F527" s="117"/>
      <c r="G527" s="117"/>
      <c r="H527" s="117"/>
      <c r="I527" s="117"/>
      <c r="J527" s="117"/>
      <c r="K527" s="117"/>
      <c r="L527" s="117"/>
      <c r="M527" s="117"/>
      <c r="N527" s="117"/>
      <c r="O527" s="117"/>
      <c r="P527" s="117"/>
      <c r="Q527" s="117"/>
      <c r="R527" s="117"/>
      <c r="S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EG527" s="135" t="s">
        <v>47</v>
      </c>
    </row>
    <row r="528" spans="1:137" ht="30" x14ac:dyDescent="0.2">
      <c r="A528" s="117"/>
      <c r="B528" s="117"/>
      <c r="C528" s="117"/>
      <c r="D528" s="117"/>
      <c r="E528" s="117"/>
      <c r="F528" s="117"/>
      <c r="G528" s="117"/>
      <c r="H528" s="117"/>
      <c r="I528" s="117"/>
      <c r="J528" s="117"/>
      <c r="K528" s="117"/>
      <c r="L528" s="117"/>
      <c r="M528" s="117"/>
      <c r="N528" s="117"/>
      <c r="O528" s="117"/>
      <c r="P528" s="117"/>
      <c r="Q528" s="117"/>
      <c r="R528" s="117"/>
      <c r="S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EG528" s="135" t="s">
        <v>47</v>
      </c>
    </row>
    <row r="529" spans="1:137" ht="30" x14ac:dyDescent="0.2">
      <c r="A529" s="117"/>
      <c r="B529" s="117"/>
      <c r="C529" s="117"/>
      <c r="D529" s="117"/>
      <c r="E529" s="117"/>
      <c r="F529" s="117"/>
      <c r="G529" s="117"/>
      <c r="H529" s="117"/>
      <c r="I529" s="117"/>
      <c r="J529" s="117"/>
      <c r="K529" s="117"/>
      <c r="L529" s="117"/>
      <c r="M529" s="117"/>
      <c r="N529" s="117"/>
      <c r="O529" s="117"/>
      <c r="P529" s="117"/>
      <c r="Q529" s="117"/>
      <c r="R529" s="117"/>
      <c r="S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EG529" s="135" t="s">
        <v>47</v>
      </c>
    </row>
    <row r="530" spans="1:137" ht="30" x14ac:dyDescent="0.2">
      <c r="A530" s="117"/>
      <c r="B530" s="117"/>
      <c r="C530" s="117"/>
      <c r="D530" s="117"/>
      <c r="E530" s="117"/>
      <c r="F530" s="117"/>
      <c r="G530" s="117"/>
      <c r="H530" s="117"/>
      <c r="I530" s="117"/>
      <c r="J530" s="117"/>
      <c r="K530" s="117"/>
      <c r="L530" s="117"/>
      <c r="M530" s="117"/>
      <c r="N530" s="117"/>
      <c r="O530" s="117"/>
      <c r="P530" s="117"/>
      <c r="Q530" s="117"/>
      <c r="R530" s="117"/>
      <c r="S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EG530" s="135" t="s">
        <v>47</v>
      </c>
    </row>
    <row r="531" spans="1:137" ht="30" x14ac:dyDescent="0.2">
      <c r="A531" s="117"/>
      <c r="B531" s="117"/>
      <c r="C531" s="117"/>
      <c r="D531" s="117"/>
      <c r="E531" s="117"/>
      <c r="F531" s="117"/>
      <c r="G531" s="117"/>
      <c r="H531" s="117"/>
      <c r="I531" s="117"/>
      <c r="J531" s="117"/>
      <c r="K531" s="117"/>
      <c r="L531" s="117"/>
      <c r="M531" s="117"/>
      <c r="N531" s="117"/>
      <c r="O531" s="117"/>
      <c r="P531" s="117"/>
      <c r="Q531" s="117"/>
      <c r="R531" s="117"/>
      <c r="S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EG531" s="135" t="s">
        <v>47</v>
      </c>
    </row>
    <row r="532" spans="1:137" ht="30" x14ac:dyDescent="0.2">
      <c r="A532" s="117"/>
      <c r="B532" s="117"/>
      <c r="C532" s="117"/>
      <c r="D532" s="117"/>
      <c r="E532" s="117"/>
      <c r="F532" s="117"/>
      <c r="G532" s="117"/>
      <c r="H532" s="117"/>
      <c r="I532" s="117"/>
      <c r="J532" s="117"/>
      <c r="K532" s="117"/>
      <c r="L532" s="117"/>
      <c r="M532" s="117"/>
      <c r="N532" s="117"/>
      <c r="O532" s="117"/>
      <c r="P532" s="117"/>
      <c r="Q532" s="117"/>
      <c r="R532" s="117"/>
      <c r="S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EG532" s="135" t="s">
        <v>47</v>
      </c>
    </row>
  </sheetData>
  <protectedRanges>
    <protectedRange password="E81C" sqref="N60 N68" name="Plage1_5"/>
    <protectedRange password="E81C" sqref="N78" name="Plage1_6"/>
    <protectedRange password="E81C" sqref="N283" name="Plage1_11"/>
  </protectedRanges>
  <autoFilter ref="A1:CI295"/>
  <conditionalFormatting sqref="N19:N20 N22:N33 N36:N38 N40:N44 N46:N49 N51:N55 N58:N59 N63 N66:N67 N69:N70 N73:N74 N77 N79:N81 N84:N85 N88:N91 N93:N97 N99:N108 N110:N113 N116:N123 N125:N131 N134:N139 N144 N146:N147 N154:N157 N159:N162 N164:N167 N169:N172 N174:N176 N179:N180 N184:N185 N190:N191 N193:N195 N197:N201 N203:N205 N208 N10:N17 N211:N213 N221:N224 N226 N228:N229 N232:N282 N284:N291 N3:N4 N6:N8">
    <cfRule type="cellIs" dxfId="26" priority="80" stopIfTrue="1" operator="equal">
      <formula>"NON"</formula>
    </cfRule>
    <cfRule type="cellIs" dxfId="25" priority="81" stopIfTrue="1" operator="equal">
      <formula>"OUI"</formula>
    </cfRule>
  </conditionalFormatting>
  <conditionalFormatting sqref="N243 N9:N235 N284:N291">
    <cfRule type="cellIs" dxfId="24" priority="82" stopIfTrue="1" operator="equal">
      <formula>"Très Insatisfaisant"</formula>
    </cfRule>
    <cfRule type="cellIs" dxfId="23" priority="83" stopIfTrue="1" operator="equal">
      <formula>"Insatisfaisant"</formula>
    </cfRule>
    <cfRule type="cellIs" dxfId="22" priority="84" stopIfTrue="1" operator="equal">
      <formula>"Satisfaisant"</formula>
    </cfRule>
  </conditionalFormatting>
  <conditionalFormatting sqref="N21 N61:N62 N64:N65 N71:N72 N75:N76 N82:N83 N92 N140:N143 N148:N151 N181:N182 N186:N189 N206:N207 N9 N214:N219 N227 N230:N231">
    <cfRule type="cellIs" dxfId="21" priority="79" stopIfTrue="1" operator="equal">
      <formula>"Très Satisfaisant"</formula>
    </cfRule>
  </conditionalFormatting>
  <conditionalFormatting sqref="N28 N33 N16 N284:N291">
    <cfRule type="cellIs" dxfId="20" priority="74" stopIfTrue="1" operator="equal">
      <formula>"NON"</formula>
    </cfRule>
    <cfRule type="cellIs" dxfId="19" priority="75" stopIfTrue="1" operator="equal">
      <formula>"OUI"</formula>
    </cfRule>
  </conditionalFormatting>
  <conditionalFormatting sqref="N5">
    <cfRule type="cellIs" dxfId="18" priority="1" stopIfTrue="1" operator="equal">
      <formula>"NON"</formula>
    </cfRule>
    <cfRule type="cellIs" dxfId="17" priority="2" stopIfTrue="1" operator="equal">
      <formula>"OUI"</formula>
    </cfRule>
  </conditionalFormatting>
  <dataValidations count="3">
    <dataValidation type="list" allowBlank="1" showErrorMessage="1" sqref="N237 N250 N256">
      <formula1>#REF!</formula1>
      <formula2>0</formula2>
    </dataValidation>
    <dataValidation type="list" allowBlank="1" showErrorMessage="1" sqref="N232:N235 N284:N291 N273:N282 N271 N264:N269 N261:N262 N257:N258 N251:N255 N243:N249 N238:N241 N226 N221:N224 N211:N213 N228:N229 N208 N203:N205 N197:N201 N193:N195 N190:N191 N184:N185 N179:N180 N174:N176 N169:N172 N164:N167 N159:N162 N154:N157 N146:N147 N144 N134:N139 N125:N131 N116:N123 N110:N113 N99:N108 N93:N97 N88:N91 N84:N85 N79:N81 N77 N73:N74 N69:N70 N66:N67 N63 N58:N59 N51:N55 N46:N49 N40:N44 N36:N38 N22:N33 N19:N20 N10:N17 N7:N8 N3:N5">
      <formula1>$N$293:$N$295</formula1>
    </dataValidation>
    <dataValidation type="list" allowBlank="1" showErrorMessage="1" sqref="N21 N230:N231 N227 N214:N219 N9 N206:N207 N186:N189 N181:N182 N148:N151 N140:N143 N92 N82:N83 N75:N76 N71:N72 N64:N65 N61:N62">
      <formula1>$N$297:$N$301</formula1>
    </dataValidation>
  </dataValidations>
  <printOptions horizontalCentered="1"/>
  <pageMargins left="0.78740157480314965" right="0.59055118110236227" top="0.78740157480314965" bottom="0.78740157480314965" header="0.51181102362204722" footer="0.51181102362204722"/>
  <pageSetup paperSize="9" scale="43" firstPageNumber="0" fitToHeight="25" orientation="landscape" horizontalDpi="300" verticalDpi="300" r:id="rId1"/>
  <headerFooter alignWithMargins="0">
    <oddHeader>&amp;C&amp;"Calibri,Normal"&amp;F</oddHeader>
    <oddFooter>&amp;L&amp;"Calibri,Normal"NOM DEMARCHE QUALITE&amp;R&amp;"Calibri,Normal"&amp;P</oddFooter>
  </headerFooter>
  <rowBreaks count="10" manualBreakCount="10">
    <brk id="33" min="10" max="17" man="1"/>
    <brk id="55" min="10" max="17" man="1"/>
    <brk id="85" min="10" max="17" man="1"/>
    <brk id="113" min="10" max="17" man="1"/>
    <brk id="151" min="10" max="17" man="1"/>
    <brk id="176" min="10" max="17" man="1"/>
    <brk id="208" min="10" max="17" man="1"/>
    <brk id="235" min="10" max="17" man="1"/>
    <brk id="258" min="10" max="17" man="1"/>
    <brk id="282" min="10"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XFD248"/>
  <sheetViews>
    <sheetView view="pageBreakPreview" zoomScale="70" zoomScaleNormal="80" zoomScaleSheetLayoutView="70" workbookViewId="0">
      <selection sqref="A1:H1"/>
    </sheetView>
  </sheetViews>
  <sheetFormatPr baseColWidth="10" defaultColWidth="11.42578125" defaultRowHeight="15.75" x14ac:dyDescent="0.25"/>
  <cols>
    <col min="1" max="1" width="5.5703125" style="398" customWidth="1"/>
    <col min="2" max="2" width="81.5703125" style="399" customWidth="1"/>
    <col min="3" max="3" width="4.7109375" style="400" customWidth="1"/>
    <col min="4" max="4" width="20.85546875" style="398" customWidth="1"/>
    <col min="5" max="5" width="57" style="401" customWidth="1"/>
    <col min="6" max="6" width="8.85546875" style="400" customWidth="1"/>
    <col min="7" max="7" width="60.7109375" style="402" customWidth="1"/>
    <col min="8" max="8" width="11.42578125" style="402"/>
    <col min="9" max="16384" width="11.42578125" style="389"/>
  </cols>
  <sheetData>
    <row r="1" spans="1:16384" ht="28.5" x14ac:dyDescent="0.25">
      <c r="A1" s="466" t="s">
        <v>619</v>
      </c>
      <c r="B1" s="467"/>
      <c r="C1" s="467"/>
      <c r="D1" s="467"/>
      <c r="E1" s="467"/>
      <c r="F1" s="467"/>
      <c r="G1" s="467"/>
      <c r="H1" s="468"/>
    </row>
    <row r="3" spans="1:16384" s="391" customFormat="1" ht="29.25" customHeight="1" x14ac:dyDescent="0.3">
      <c r="A3" s="390"/>
      <c r="B3" s="414" t="str">
        <f>'RESULTAT GLOBAL'!C31</f>
        <v>INFORMATION ET COMMUNICATION</v>
      </c>
      <c r="C3" s="415" t="s">
        <v>30</v>
      </c>
      <c r="D3" s="415" t="s">
        <v>31</v>
      </c>
      <c r="E3" s="416" t="s">
        <v>32</v>
      </c>
      <c r="F3" s="417" t="s">
        <v>533</v>
      </c>
      <c r="G3" s="418" t="s">
        <v>534</v>
      </c>
      <c r="H3" s="418" t="s">
        <v>535</v>
      </c>
    </row>
    <row r="4" spans="1:16384" ht="31.5" x14ac:dyDescent="0.25">
      <c r="A4" s="392">
        <f>'SAISIE RESTAURANT'!K3</f>
        <v>1</v>
      </c>
      <c r="B4" s="470" t="str">
        <f>'SAISIE RESTAURANT'!L3</f>
        <v>Au moins 2 actions de communication ou de promotion sont engagées par l'établissement et accessibles à la clientèle.</v>
      </c>
      <c r="C4" s="393">
        <f>'SAISIE RESTAURANT'!M3</f>
        <v>1</v>
      </c>
      <c r="D4" s="392" t="str">
        <f>'SAISIE RESTAURANT'!N3</f>
        <v>OUI</v>
      </c>
      <c r="E4" s="394">
        <f>'SAISIE RESTAURANT'!O3</f>
        <v>0</v>
      </c>
      <c r="F4" s="395" t="str">
        <f>'SAISIE RESTAURANT'!B3</f>
        <v>R</v>
      </c>
      <c r="G4" s="396"/>
      <c r="H4" s="396"/>
    </row>
    <row r="5" spans="1:16384" ht="31.5" x14ac:dyDescent="0.25">
      <c r="A5" s="392">
        <f>'SAISIE RESTAURANT'!K4</f>
        <v>2</v>
      </c>
      <c r="B5" s="470" t="str">
        <f>'SAISIE RESTAURANT'!L4</f>
        <v>Les actions de communication et de promotion de l'établissement sont effectuées à au moins 2 niveaux (local, régional, national, international).</v>
      </c>
      <c r="C5" s="393">
        <f>'SAISIE RESTAURANT'!M4</f>
        <v>1</v>
      </c>
      <c r="D5" s="392" t="str">
        <f>'SAISIE RESTAURANT'!N4</f>
        <v>OUI</v>
      </c>
      <c r="E5" s="394">
        <f>'SAISIE RESTAURANT'!O4</f>
        <v>0</v>
      </c>
      <c r="F5" s="395" t="str">
        <f>'SAISIE RESTAURANT'!B4</f>
        <v>R</v>
      </c>
      <c r="G5" s="396"/>
      <c r="H5" s="396"/>
    </row>
    <row r="6" spans="1:16384" ht="23.25" customHeight="1" x14ac:dyDescent="0.25">
      <c r="A6" s="452">
        <f>'SAISIE RESTAURANT'!K5</f>
        <v>3</v>
      </c>
      <c r="B6" s="469" t="str">
        <f>'SAISIE RESTAURANT'!L5</f>
        <v>L'établissement est présent sur les réseaux sociaux</v>
      </c>
      <c r="C6" s="453">
        <f>'SAISIE RESTAURANT'!M5</f>
        <v>1</v>
      </c>
      <c r="D6" s="452" t="str">
        <f>'SAISIE RESTAURANT'!N5</f>
        <v>OUI</v>
      </c>
      <c r="E6" s="454">
        <f>'SAISIE RESTAURANT'!O5</f>
        <v>0</v>
      </c>
      <c r="F6" s="395" t="str">
        <f>'SAISIE RESTAURANT'!B5</f>
        <v>R</v>
      </c>
      <c r="G6" s="455"/>
      <c r="H6" s="455"/>
      <c r="DK6" s="389">
        <f>'SAISIE RESTAURANT'!DU5</f>
        <v>0</v>
      </c>
      <c r="DL6" s="389">
        <f>'SAISIE RESTAURANT'!DV5</f>
        <v>0</v>
      </c>
      <c r="DM6" s="389">
        <f>'SAISIE RESTAURANT'!DW5</f>
        <v>0</v>
      </c>
      <c r="DN6" s="389">
        <f>'SAISIE RESTAURANT'!DX5</f>
        <v>0</v>
      </c>
      <c r="DO6" s="389">
        <f>'SAISIE RESTAURANT'!DY5</f>
        <v>0</v>
      </c>
      <c r="DP6" s="389">
        <f>'SAISIE RESTAURANT'!DZ5</f>
        <v>0</v>
      </c>
      <c r="DQ6" s="389">
        <f>'SAISIE RESTAURANT'!EA5</f>
        <v>0</v>
      </c>
      <c r="DR6" s="389">
        <f>'SAISIE RESTAURANT'!EB5</f>
        <v>0</v>
      </c>
      <c r="DS6" s="389">
        <f>'SAISIE RESTAURANT'!EC5</f>
        <v>0</v>
      </c>
      <c r="DT6" s="389">
        <f>'SAISIE RESTAURANT'!ED5</f>
        <v>0</v>
      </c>
      <c r="DU6" s="389">
        <f>'SAISIE RESTAURANT'!EE5</f>
        <v>0</v>
      </c>
      <c r="DV6" s="389">
        <f>'SAISIE RESTAURANT'!EF5</f>
        <v>0</v>
      </c>
      <c r="DW6" s="389" t="str">
        <f>'SAISIE RESTAURANT'!EG5</f>
        <v xml:space="preserve">
</v>
      </c>
      <c r="DX6" s="389" t="str">
        <f>'SAISIE RESTAURANT'!EH5</f>
        <v xml:space="preserve">
Bonus- noter NM si non vérifié
R</v>
      </c>
      <c r="DY6" s="389">
        <f>'SAISIE RESTAURANT'!EI5</f>
        <v>0</v>
      </c>
      <c r="DZ6" s="389">
        <f>'SAISIE RESTAURANT'!EJ5</f>
        <v>0</v>
      </c>
      <c r="EA6" s="389">
        <f>'SAISIE RESTAURANT'!EK5</f>
        <v>0</v>
      </c>
      <c r="EB6" s="389">
        <f>'SAISIE RESTAURANT'!EL5</f>
        <v>0</v>
      </c>
      <c r="EC6" s="389">
        <f>'SAISIE RESTAURANT'!EM5</f>
        <v>0</v>
      </c>
      <c r="ED6" s="389">
        <f>'SAISIE RESTAURANT'!EN5</f>
        <v>0</v>
      </c>
      <c r="EE6" s="389">
        <f>'SAISIE RESTAURANT'!EO5</f>
        <v>0</v>
      </c>
      <c r="EF6" s="389">
        <f>'SAISIE RESTAURANT'!EP5</f>
        <v>0</v>
      </c>
      <c r="EG6" s="389">
        <f>'SAISIE RESTAURANT'!EQ5</f>
        <v>0</v>
      </c>
      <c r="EH6" s="389">
        <f>'SAISIE RESTAURANT'!ER5</f>
        <v>0</v>
      </c>
      <c r="EI6" s="389">
        <f>'SAISIE RESTAURANT'!ES5</f>
        <v>0</v>
      </c>
      <c r="EJ6" s="389">
        <f>'SAISIE RESTAURANT'!ET5</f>
        <v>0</v>
      </c>
      <c r="EK6" s="389">
        <f>'SAISIE RESTAURANT'!EU5</f>
        <v>0</v>
      </c>
      <c r="EL6" s="389">
        <f>'SAISIE RESTAURANT'!EV5</f>
        <v>0</v>
      </c>
      <c r="EM6" s="389">
        <f>'SAISIE RESTAURANT'!EW5</f>
        <v>0</v>
      </c>
      <c r="EN6" s="389">
        <f>'SAISIE RESTAURANT'!EX5</f>
        <v>0</v>
      </c>
      <c r="EO6" s="389">
        <f>'SAISIE RESTAURANT'!EY5</f>
        <v>0</v>
      </c>
      <c r="EP6" s="389">
        <f>'SAISIE RESTAURANT'!EZ5</f>
        <v>0</v>
      </c>
      <c r="EQ6" s="389">
        <f>'SAISIE RESTAURANT'!FA5</f>
        <v>0</v>
      </c>
      <c r="ER6" s="389">
        <f>'SAISIE RESTAURANT'!FB5</f>
        <v>0</v>
      </c>
      <c r="ES6" s="389">
        <f>'SAISIE RESTAURANT'!FC5</f>
        <v>0</v>
      </c>
      <c r="ET6" s="389">
        <f>'SAISIE RESTAURANT'!FD5</f>
        <v>0</v>
      </c>
      <c r="EU6" s="389">
        <f>'SAISIE RESTAURANT'!FE5</f>
        <v>0</v>
      </c>
      <c r="EV6" s="389">
        <f>'SAISIE RESTAURANT'!FF5</f>
        <v>0</v>
      </c>
      <c r="EW6" s="389">
        <f>'SAISIE RESTAURANT'!FG5</f>
        <v>0</v>
      </c>
      <c r="EX6" s="389">
        <f>'SAISIE RESTAURANT'!FH5</f>
        <v>0</v>
      </c>
      <c r="EY6" s="389">
        <f>'SAISIE RESTAURANT'!FI5</f>
        <v>0</v>
      </c>
      <c r="EZ6" s="389">
        <f>'SAISIE RESTAURANT'!FJ5</f>
        <v>0</v>
      </c>
      <c r="FA6" s="389">
        <f>'SAISIE RESTAURANT'!FK5</f>
        <v>0</v>
      </c>
      <c r="FB6" s="389">
        <f>'SAISIE RESTAURANT'!FL5</f>
        <v>0</v>
      </c>
      <c r="FC6" s="389">
        <f>'SAISIE RESTAURANT'!FM5</f>
        <v>0</v>
      </c>
      <c r="FD6" s="389">
        <f>'SAISIE RESTAURANT'!FN5</f>
        <v>0</v>
      </c>
      <c r="FE6" s="389">
        <f>'SAISIE RESTAURANT'!FO5</f>
        <v>0</v>
      </c>
      <c r="FF6" s="389">
        <f>'SAISIE RESTAURANT'!FP5</f>
        <v>0</v>
      </c>
      <c r="FG6" s="389">
        <f>'SAISIE RESTAURANT'!FQ5</f>
        <v>0</v>
      </c>
      <c r="FH6" s="389">
        <f>'SAISIE RESTAURANT'!FR5</f>
        <v>0</v>
      </c>
      <c r="FI6" s="389">
        <f>'SAISIE RESTAURANT'!FS5</f>
        <v>0</v>
      </c>
      <c r="FJ6" s="389">
        <f>'SAISIE RESTAURANT'!FT5</f>
        <v>0</v>
      </c>
      <c r="FK6" s="389">
        <f>'SAISIE RESTAURANT'!FU5</f>
        <v>0</v>
      </c>
      <c r="FL6" s="389">
        <f>'SAISIE RESTAURANT'!FV5</f>
        <v>0</v>
      </c>
      <c r="FM6" s="389">
        <f>'SAISIE RESTAURANT'!FW5</f>
        <v>0</v>
      </c>
      <c r="FN6" s="389">
        <f>'SAISIE RESTAURANT'!FX5</f>
        <v>0</v>
      </c>
      <c r="FO6" s="389">
        <f>'SAISIE RESTAURANT'!FY5</f>
        <v>0</v>
      </c>
      <c r="FP6" s="389">
        <f>'SAISIE RESTAURANT'!FZ5</f>
        <v>0</v>
      </c>
      <c r="FQ6" s="389">
        <f>'SAISIE RESTAURANT'!GA5</f>
        <v>0</v>
      </c>
      <c r="FR6" s="389">
        <f>'SAISIE RESTAURANT'!GB5</f>
        <v>0</v>
      </c>
      <c r="FS6" s="389">
        <f>'SAISIE RESTAURANT'!GC5</f>
        <v>0</v>
      </c>
      <c r="FT6" s="389">
        <f>'SAISIE RESTAURANT'!GD5</f>
        <v>0</v>
      </c>
      <c r="FU6" s="389">
        <f>'SAISIE RESTAURANT'!GE5</f>
        <v>0</v>
      </c>
      <c r="FV6" s="389">
        <f>'SAISIE RESTAURANT'!GF5</f>
        <v>0</v>
      </c>
      <c r="FW6" s="389">
        <f>'SAISIE RESTAURANT'!GG5</f>
        <v>0</v>
      </c>
      <c r="FX6" s="389">
        <f>'SAISIE RESTAURANT'!GH5</f>
        <v>0</v>
      </c>
      <c r="FY6" s="389">
        <f>'SAISIE RESTAURANT'!GI5</f>
        <v>0</v>
      </c>
      <c r="FZ6" s="389">
        <f>'SAISIE RESTAURANT'!GJ5</f>
        <v>0</v>
      </c>
      <c r="GA6" s="389">
        <f>'SAISIE RESTAURANT'!GK5</f>
        <v>0</v>
      </c>
      <c r="GB6" s="389">
        <f>'SAISIE RESTAURANT'!GL5</f>
        <v>0</v>
      </c>
      <c r="GC6" s="389">
        <f>'SAISIE RESTAURANT'!GM5</f>
        <v>0</v>
      </c>
      <c r="GD6" s="389">
        <f>'SAISIE RESTAURANT'!GN5</f>
        <v>0</v>
      </c>
      <c r="GE6" s="389">
        <f>'SAISIE RESTAURANT'!GO5</f>
        <v>0</v>
      </c>
      <c r="GF6" s="389">
        <f>'SAISIE RESTAURANT'!GP5</f>
        <v>0</v>
      </c>
      <c r="GG6" s="389">
        <f>'SAISIE RESTAURANT'!GQ5</f>
        <v>0</v>
      </c>
      <c r="GH6" s="389">
        <f>'SAISIE RESTAURANT'!GR5</f>
        <v>0</v>
      </c>
      <c r="GI6" s="389">
        <f>'SAISIE RESTAURANT'!GS5</f>
        <v>0</v>
      </c>
      <c r="GJ6" s="389">
        <f>'SAISIE RESTAURANT'!GT5</f>
        <v>0</v>
      </c>
      <c r="GK6" s="389">
        <f>'SAISIE RESTAURANT'!GU5</f>
        <v>0</v>
      </c>
      <c r="GL6" s="389">
        <f>'SAISIE RESTAURANT'!GV5</f>
        <v>0</v>
      </c>
      <c r="GM6" s="389">
        <f>'SAISIE RESTAURANT'!GW5</f>
        <v>0</v>
      </c>
      <c r="GN6" s="389">
        <f>'SAISIE RESTAURANT'!GX5</f>
        <v>0</v>
      </c>
      <c r="GO6" s="389">
        <f>'SAISIE RESTAURANT'!GY5</f>
        <v>0</v>
      </c>
      <c r="GP6" s="389">
        <f>'SAISIE RESTAURANT'!GZ5</f>
        <v>0</v>
      </c>
      <c r="GQ6" s="389">
        <f>'SAISIE RESTAURANT'!HA5</f>
        <v>0</v>
      </c>
      <c r="GR6" s="389">
        <f>'SAISIE RESTAURANT'!HB5</f>
        <v>0</v>
      </c>
      <c r="GS6" s="389">
        <f>'SAISIE RESTAURANT'!HC5</f>
        <v>0</v>
      </c>
      <c r="GT6" s="389">
        <f>'SAISIE RESTAURANT'!HD5</f>
        <v>0</v>
      </c>
      <c r="GU6" s="389">
        <f>'SAISIE RESTAURANT'!HE5</f>
        <v>0</v>
      </c>
      <c r="GV6" s="389">
        <f>'SAISIE RESTAURANT'!HF5</f>
        <v>0</v>
      </c>
      <c r="GW6" s="389">
        <f>'SAISIE RESTAURANT'!HG5</f>
        <v>0</v>
      </c>
      <c r="GX6" s="389">
        <f>'SAISIE RESTAURANT'!HH5</f>
        <v>0</v>
      </c>
      <c r="GY6" s="389">
        <f>'SAISIE RESTAURANT'!HI5</f>
        <v>0</v>
      </c>
      <c r="GZ6" s="389">
        <f>'SAISIE RESTAURANT'!HJ5</f>
        <v>0</v>
      </c>
      <c r="HA6" s="389">
        <f>'SAISIE RESTAURANT'!HK5</f>
        <v>0</v>
      </c>
      <c r="HB6" s="389">
        <f>'SAISIE RESTAURANT'!HL5</f>
        <v>0</v>
      </c>
      <c r="HC6" s="389">
        <f>'SAISIE RESTAURANT'!HM5</f>
        <v>0</v>
      </c>
      <c r="HD6" s="389">
        <f>'SAISIE RESTAURANT'!HN5</f>
        <v>0</v>
      </c>
      <c r="HE6" s="389">
        <f>'SAISIE RESTAURANT'!HO5</f>
        <v>0</v>
      </c>
      <c r="HF6" s="389">
        <f>'SAISIE RESTAURANT'!HP5</f>
        <v>0</v>
      </c>
      <c r="HG6" s="389">
        <f>'SAISIE RESTAURANT'!HQ5</f>
        <v>0</v>
      </c>
      <c r="HH6" s="389">
        <f>'SAISIE RESTAURANT'!HR5</f>
        <v>0</v>
      </c>
      <c r="HI6" s="389">
        <f>'SAISIE RESTAURANT'!HS5</f>
        <v>0</v>
      </c>
      <c r="HJ6" s="389">
        <f>'SAISIE RESTAURANT'!HT5</f>
        <v>0</v>
      </c>
      <c r="HK6" s="389">
        <f>'SAISIE RESTAURANT'!HU5</f>
        <v>0</v>
      </c>
      <c r="HL6" s="389">
        <f>'SAISIE RESTAURANT'!HV5</f>
        <v>0</v>
      </c>
      <c r="HM6" s="389">
        <f>'SAISIE RESTAURANT'!HW5</f>
        <v>0</v>
      </c>
      <c r="HN6" s="389">
        <f>'SAISIE RESTAURANT'!HX5</f>
        <v>0</v>
      </c>
      <c r="HO6" s="389">
        <f>'SAISIE RESTAURANT'!HY5</f>
        <v>0</v>
      </c>
      <c r="HP6" s="389">
        <f>'SAISIE RESTAURANT'!HZ5</f>
        <v>0</v>
      </c>
      <c r="HQ6" s="389">
        <f>'SAISIE RESTAURANT'!IA5</f>
        <v>0</v>
      </c>
      <c r="HR6" s="389">
        <f>'SAISIE RESTAURANT'!IB5</f>
        <v>0</v>
      </c>
      <c r="HS6" s="389">
        <f>'SAISIE RESTAURANT'!IC5</f>
        <v>0</v>
      </c>
      <c r="HT6" s="389">
        <f>'SAISIE RESTAURANT'!ID5</f>
        <v>0</v>
      </c>
      <c r="HU6" s="389">
        <f>'SAISIE RESTAURANT'!IE5</f>
        <v>0</v>
      </c>
      <c r="HV6" s="389">
        <f>'SAISIE RESTAURANT'!IF5</f>
        <v>0</v>
      </c>
      <c r="HW6" s="389">
        <f>'SAISIE RESTAURANT'!IG5</f>
        <v>0</v>
      </c>
      <c r="HX6" s="389">
        <f>'SAISIE RESTAURANT'!IH5</f>
        <v>0</v>
      </c>
      <c r="HY6" s="389">
        <f>'SAISIE RESTAURANT'!II5</f>
        <v>0</v>
      </c>
      <c r="HZ6" s="389">
        <f>'SAISIE RESTAURANT'!IJ5</f>
        <v>0</v>
      </c>
      <c r="IA6" s="389">
        <f>'SAISIE RESTAURANT'!IK5</f>
        <v>0</v>
      </c>
      <c r="IB6" s="389">
        <f>'SAISIE RESTAURANT'!IL5</f>
        <v>0</v>
      </c>
      <c r="IC6" s="389">
        <f>'SAISIE RESTAURANT'!IM5</f>
        <v>0</v>
      </c>
      <c r="ID6" s="389">
        <f>'SAISIE RESTAURANT'!IN5</f>
        <v>0</v>
      </c>
      <c r="IE6" s="389">
        <f>'SAISIE RESTAURANT'!IO5</f>
        <v>0</v>
      </c>
      <c r="IF6" s="389">
        <f>'SAISIE RESTAURANT'!IP5</f>
        <v>0</v>
      </c>
      <c r="IG6" s="389">
        <f>'SAISIE RESTAURANT'!IQ5</f>
        <v>0</v>
      </c>
      <c r="IH6" s="389">
        <f>'SAISIE RESTAURANT'!IR5</f>
        <v>0</v>
      </c>
      <c r="II6" s="389">
        <f>'SAISIE RESTAURANT'!IS5</f>
        <v>0</v>
      </c>
      <c r="IJ6" s="389">
        <f>'SAISIE RESTAURANT'!IT5</f>
        <v>0</v>
      </c>
      <c r="IK6" s="389">
        <f>'SAISIE RESTAURANT'!IU5</f>
        <v>0</v>
      </c>
      <c r="IL6" s="389">
        <f>'SAISIE RESTAURANT'!IV5</f>
        <v>0</v>
      </c>
      <c r="IM6" s="389">
        <f>'SAISIE RESTAURANT'!IW5</f>
        <v>0</v>
      </c>
      <c r="IN6" s="389">
        <f>'SAISIE RESTAURANT'!IX5</f>
        <v>0</v>
      </c>
      <c r="IO6" s="389">
        <f>'SAISIE RESTAURANT'!IY5</f>
        <v>0</v>
      </c>
      <c r="IP6" s="389">
        <f>'SAISIE RESTAURANT'!IZ5</f>
        <v>0</v>
      </c>
      <c r="IQ6" s="389">
        <f>'SAISIE RESTAURANT'!JA5</f>
        <v>0</v>
      </c>
      <c r="IR6" s="389">
        <f>'SAISIE RESTAURANT'!JB5</f>
        <v>0</v>
      </c>
      <c r="IS6" s="389">
        <f>'SAISIE RESTAURANT'!JC5</f>
        <v>0</v>
      </c>
      <c r="IT6" s="389">
        <f>'SAISIE RESTAURANT'!JD5</f>
        <v>0</v>
      </c>
      <c r="IU6" s="389">
        <f>'SAISIE RESTAURANT'!JE5</f>
        <v>0</v>
      </c>
      <c r="IV6" s="389">
        <f>'SAISIE RESTAURANT'!JF5</f>
        <v>0</v>
      </c>
      <c r="IW6" s="389">
        <f>'SAISIE RESTAURANT'!JG5</f>
        <v>0</v>
      </c>
      <c r="IX6" s="389">
        <f>'SAISIE RESTAURANT'!JH5</f>
        <v>0</v>
      </c>
      <c r="IY6" s="389">
        <f>'SAISIE RESTAURANT'!JI5</f>
        <v>0</v>
      </c>
      <c r="IZ6" s="389">
        <f>'SAISIE RESTAURANT'!JJ5</f>
        <v>0</v>
      </c>
      <c r="JA6" s="389">
        <f>'SAISIE RESTAURANT'!JK5</f>
        <v>0</v>
      </c>
      <c r="JB6" s="389">
        <f>'SAISIE RESTAURANT'!JL5</f>
        <v>0</v>
      </c>
      <c r="JC6" s="389">
        <f>'SAISIE RESTAURANT'!JM5</f>
        <v>0</v>
      </c>
      <c r="JD6" s="389">
        <f>'SAISIE RESTAURANT'!JN5</f>
        <v>0</v>
      </c>
      <c r="JE6" s="389">
        <f>'SAISIE RESTAURANT'!JO5</f>
        <v>0</v>
      </c>
      <c r="JF6" s="389">
        <f>'SAISIE RESTAURANT'!JP5</f>
        <v>0</v>
      </c>
      <c r="JG6" s="389">
        <f>'SAISIE RESTAURANT'!JQ5</f>
        <v>0</v>
      </c>
      <c r="JH6" s="389">
        <f>'SAISIE RESTAURANT'!JR5</f>
        <v>0</v>
      </c>
      <c r="JI6" s="389">
        <f>'SAISIE RESTAURANT'!JS5</f>
        <v>0</v>
      </c>
      <c r="JJ6" s="389">
        <f>'SAISIE RESTAURANT'!JT5</f>
        <v>0</v>
      </c>
      <c r="JK6" s="389">
        <f>'SAISIE RESTAURANT'!JU5</f>
        <v>0</v>
      </c>
      <c r="JL6" s="389">
        <f>'SAISIE RESTAURANT'!JV5</f>
        <v>0</v>
      </c>
      <c r="JM6" s="389">
        <f>'SAISIE RESTAURANT'!JW5</f>
        <v>0</v>
      </c>
      <c r="JN6" s="389">
        <f>'SAISIE RESTAURANT'!JX5</f>
        <v>0</v>
      </c>
      <c r="JO6" s="389">
        <f>'SAISIE RESTAURANT'!JY5</f>
        <v>0</v>
      </c>
      <c r="JP6" s="389">
        <f>'SAISIE RESTAURANT'!JZ5</f>
        <v>0</v>
      </c>
      <c r="JQ6" s="389">
        <f>'SAISIE RESTAURANT'!KA5</f>
        <v>0</v>
      </c>
      <c r="JR6" s="389">
        <f>'SAISIE RESTAURANT'!KB5</f>
        <v>0</v>
      </c>
      <c r="JS6" s="389">
        <f>'SAISIE RESTAURANT'!KC5</f>
        <v>0</v>
      </c>
      <c r="JT6" s="389">
        <f>'SAISIE RESTAURANT'!KD5</f>
        <v>0</v>
      </c>
      <c r="JU6" s="389">
        <f>'SAISIE RESTAURANT'!KE5</f>
        <v>0</v>
      </c>
      <c r="JV6" s="389">
        <f>'SAISIE RESTAURANT'!KF5</f>
        <v>0</v>
      </c>
      <c r="JW6" s="389">
        <f>'SAISIE RESTAURANT'!KG5</f>
        <v>0</v>
      </c>
      <c r="JX6" s="389">
        <f>'SAISIE RESTAURANT'!KH5</f>
        <v>0</v>
      </c>
      <c r="JY6" s="389">
        <f>'SAISIE RESTAURANT'!KI5</f>
        <v>0</v>
      </c>
      <c r="JZ6" s="389">
        <f>'SAISIE RESTAURANT'!KJ5</f>
        <v>0</v>
      </c>
      <c r="KA6" s="389">
        <f>'SAISIE RESTAURANT'!KK5</f>
        <v>0</v>
      </c>
      <c r="KB6" s="389">
        <f>'SAISIE RESTAURANT'!KL5</f>
        <v>0</v>
      </c>
      <c r="KC6" s="389">
        <f>'SAISIE RESTAURANT'!KM5</f>
        <v>0</v>
      </c>
      <c r="KD6" s="389">
        <f>'SAISIE RESTAURANT'!KN5</f>
        <v>0</v>
      </c>
      <c r="KE6" s="389">
        <f>'SAISIE RESTAURANT'!KO5</f>
        <v>0</v>
      </c>
      <c r="KF6" s="389">
        <f>'SAISIE RESTAURANT'!KP5</f>
        <v>0</v>
      </c>
      <c r="KG6" s="389">
        <f>'SAISIE RESTAURANT'!KQ5</f>
        <v>0</v>
      </c>
      <c r="KH6" s="389">
        <f>'SAISIE RESTAURANT'!KR5</f>
        <v>0</v>
      </c>
      <c r="KI6" s="389">
        <f>'SAISIE RESTAURANT'!KS5</f>
        <v>0</v>
      </c>
      <c r="KJ6" s="389">
        <f>'SAISIE RESTAURANT'!KT5</f>
        <v>0</v>
      </c>
      <c r="KK6" s="389">
        <f>'SAISIE RESTAURANT'!KU5</f>
        <v>0</v>
      </c>
      <c r="KL6" s="389">
        <f>'SAISIE RESTAURANT'!KV5</f>
        <v>0</v>
      </c>
      <c r="KM6" s="389">
        <f>'SAISIE RESTAURANT'!KW5</f>
        <v>0</v>
      </c>
      <c r="KN6" s="389">
        <f>'SAISIE RESTAURANT'!KX5</f>
        <v>0</v>
      </c>
      <c r="KO6" s="389">
        <f>'SAISIE RESTAURANT'!KY5</f>
        <v>0</v>
      </c>
      <c r="KP6" s="389">
        <f>'SAISIE RESTAURANT'!KZ5</f>
        <v>0</v>
      </c>
      <c r="KQ6" s="389">
        <f>'SAISIE RESTAURANT'!LA5</f>
        <v>0</v>
      </c>
      <c r="KR6" s="389">
        <f>'SAISIE RESTAURANT'!LB5</f>
        <v>0</v>
      </c>
      <c r="KS6" s="389">
        <f>'SAISIE RESTAURANT'!LC5</f>
        <v>0</v>
      </c>
      <c r="KT6" s="389">
        <f>'SAISIE RESTAURANT'!LD5</f>
        <v>0</v>
      </c>
      <c r="KU6" s="389">
        <f>'SAISIE RESTAURANT'!LE5</f>
        <v>0</v>
      </c>
      <c r="KV6" s="389">
        <f>'SAISIE RESTAURANT'!LF5</f>
        <v>0</v>
      </c>
      <c r="KW6" s="389">
        <f>'SAISIE RESTAURANT'!LG5</f>
        <v>0</v>
      </c>
      <c r="KX6" s="389">
        <f>'SAISIE RESTAURANT'!LH5</f>
        <v>0</v>
      </c>
      <c r="KY6" s="389">
        <f>'SAISIE RESTAURANT'!LI5</f>
        <v>0</v>
      </c>
      <c r="KZ6" s="389">
        <f>'SAISIE RESTAURANT'!LJ5</f>
        <v>0</v>
      </c>
      <c r="LA6" s="389">
        <f>'SAISIE RESTAURANT'!LK5</f>
        <v>0</v>
      </c>
      <c r="LB6" s="389">
        <f>'SAISIE RESTAURANT'!LL5</f>
        <v>0</v>
      </c>
      <c r="LC6" s="389">
        <f>'SAISIE RESTAURANT'!LM5</f>
        <v>0</v>
      </c>
      <c r="LD6" s="389">
        <f>'SAISIE RESTAURANT'!LN5</f>
        <v>0</v>
      </c>
      <c r="LE6" s="389">
        <f>'SAISIE RESTAURANT'!LO5</f>
        <v>0</v>
      </c>
      <c r="LF6" s="389">
        <f>'SAISIE RESTAURANT'!LP5</f>
        <v>0</v>
      </c>
      <c r="LG6" s="389">
        <f>'SAISIE RESTAURANT'!LQ5</f>
        <v>0</v>
      </c>
      <c r="LH6" s="389">
        <f>'SAISIE RESTAURANT'!LR5</f>
        <v>0</v>
      </c>
      <c r="LI6" s="389">
        <f>'SAISIE RESTAURANT'!LS5</f>
        <v>0</v>
      </c>
      <c r="LJ6" s="389">
        <f>'SAISIE RESTAURANT'!LT5</f>
        <v>0</v>
      </c>
      <c r="LK6" s="389">
        <f>'SAISIE RESTAURANT'!LU5</f>
        <v>0</v>
      </c>
      <c r="LL6" s="389">
        <f>'SAISIE RESTAURANT'!LV5</f>
        <v>0</v>
      </c>
      <c r="LM6" s="389">
        <f>'SAISIE RESTAURANT'!LW5</f>
        <v>0</v>
      </c>
      <c r="LN6" s="389">
        <f>'SAISIE RESTAURANT'!LX5</f>
        <v>0</v>
      </c>
      <c r="LO6" s="389">
        <f>'SAISIE RESTAURANT'!LY5</f>
        <v>0</v>
      </c>
      <c r="LP6" s="389">
        <f>'SAISIE RESTAURANT'!LZ5</f>
        <v>0</v>
      </c>
      <c r="LQ6" s="389">
        <f>'SAISIE RESTAURANT'!MA5</f>
        <v>0</v>
      </c>
      <c r="LR6" s="389">
        <f>'SAISIE RESTAURANT'!MB5</f>
        <v>0</v>
      </c>
      <c r="LS6" s="389">
        <f>'SAISIE RESTAURANT'!MC5</f>
        <v>0</v>
      </c>
      <c r="LT6" s="389">
        <f>'SAISIE RESTAURANT'!MD5</f>
        <v>0</v>
      </c>
      <c r="LU6" s="389">
        <f>'SAISIE RESTAURANT'!ME5</f>
        <v>0</v>
      </c>
      <c r="LV6" s="389">
        <f>'SAISIE RESTAURANT'!MF5</f>
        <v>0</v>
      </c>
      <c r="LW6" s="389">
        <f>'SAISIE RESTAURANT'!MG5</f>
        <v>0</v>
      </c>
      <c r="LX6" s="389">
        <f>'SAISIE RESTAURANT'!MH5</f>
        <v>0</v>
      </c>
      <c r="LY6" s="389">
        <f>'SAISIE RESTAURANT'!MI5</f>
        <v>0</v>
      </c>
      <c r="LZ6" s="389">
        <f>'SAISIE RESTAURANT'!MJ5</f>
        <v>0</v>
      </c>
      <c r="MA6" s="389">
        <f>'SAISIE RESTAURANT'!MK5</f>
        <v>0</v>
      </c>
      <c r="MB6" s="389">
        <f>'SAISIE RESTAURANT'!ML5</f>
        <v>0</v>
      </c>
      <c r="MC6" s="389">
        <f>'SAISIE RESTAURANT'!MM5</f>
        <v>0</v>
      </c>
      <c r="MD6" s="389">
        <f>'SAISIE RESTAURANT'!MN5</f>
        <v>0</v>
      </c>
      <c r="ME6" s="389">
        <f>'SAISIE RESTAURANT'!MO5</f>
        <v>0</v>
      </c>
      <c r="MF6" s="389">
        <f>'SAISIE RESTAURANT'!MP5</f>
        <v>0</v>
      </c>
      <c r="MG6" s="389">
        <f>'SAISIE RESTAURANT'!MQ5</f>
        <v>0</v>
      </c>
      <c r="MH6" s="389">
        <f>'SAISIE RESTAURANT'!MR5</f>
        <v>0</v>
      </c>
      <c r="MI6" s="389">
        <f>'SAISIE RESTAURANT'!MS5</f>
        <v>0</v>
      </c>
      <c r="MJ6" s="389">
        <f>'SAISIE RESTAURANT'!MT5</f>
        <v>0</v>
      </c>
      <c r="MK6" s="389">
        <f>'SAISIE RESTAURANT'!MU5</f>
        <v>0</v>
      </c>
      <c r="ML6" s="389">
        <f>'SAISIE RESTAURANT'!MV5</f>
        <v>0</v>
      </c>
      <c r="MM6" s="389">
        <f>'SAISIE RESTAURANT'!MW5</f>
        <v>0</v>
      </c>
      <c r="MN6" s="389">
        <f>'SAISIE RESTAURANT'!MX5</f>
        <v>0</v>
      </c>
      <c r="MO6" s="389">
        <f>'SAISIE RESTAURANT'!MY5</f>
        <v>0</v>
      </c>
      <c r="MP6" s="389">
        <f>'SAISIE RESTAURANT'!MZ5</f>
        <v>0</v>
      </c>
      <c r="MQ6" s="389">
        <f>'SAISIE RESTAURANT'!NA5</f>
        <v>0</v>
      </c>
      <c r="MR6" s="389">
        <f>'SAISIE RESTAURANT'!NB5</f>
        <v>0</v>
      </c>
      <c r="MS6" s="389">
        <f>'SAISIE RESTAURANT'!NC5</f>
        <v>0</v>
      </c>
      <c r="MT6" s="389">
        <f>'SAISIE RESTAURANT'!ND5</f>
        <v>0</v>
      </c>
      <c r="MU6" s="389">
        <f>'SAISIE RESTAURANT'!NE5</f>
        <v>0</v>
      </c>
      <c r="MV6" s="389">
        <f>'SAISIE RESTAURANT'!NF5</f>
        <v>0</v>
      </c>
      <c r="MW6" s="389">
        <f>'SAISIE RESTAURANT'!NG5</f>
        <v>0</v>
      </c>
      <c r="MX6" s="389">
        <f>'SAISIE RESTAURANT'!NH5</f>
        <v>0</v>
      </c>
      <c r="MY6" s="389">
        <f>'SAISIE RESTAURANT'!NI5</f>
        <v>0</v>
      </c>
      <c r="MZ6" s="389">
        <f>'SAISIE RESTAURANT'!NJ5</f>
        <v>0</v>
      </c>
      <c r="NA6" s="389">
        <f>'SAISIE RESTAURANT'!NK5</f>
        <v>0</v>
      </c>
      <c r="NB6" s="389">
        <f>'SAISIE RESTAURANT'!NL5</f>
        <v>0</v>
      </c>
      <c r="NC6" s="389">
        <f>'SAISIE RESTAURANT'!NM5</f>
        <v>0</v>
      </c>
      <c r="ND6" s="389">
        <f>'SAISIE RESTAURANT'!NN5</f>
        <v>0</v>
      </c>
      <c r="NE6" s="389">
        <f>'SAISIE RESTAURANT'!NO5</f>
        <v>0</v>
      </c>
      <c r="NF6" s="389">
        <f>'SAISIE RESTAURANT'!NP5</f>
        <v>0</v>
      </c>
      <c r="NG6" s="389">
        <f>'SAISIE RESTAURANT'!NQ5</f>
        <v>0</v>
      </c>
      <c r="NH6" s="389">
        <f>'SAISIE RESTAURANT'!NR5</f>
        <v>0</v>
      </c>
      <c r="NI6" s="389">
        <f>'SAISIE RESTAURANT'!NS5</f>
        <v>0</v>
      </c>
      <c r="NJ6" s="389">
        <f>'SAISIE RESTAURANT'!NT5</f>
        <v>0</v>
      </c>
      <c r="NK6" s="389">
        <f>'SAISIE RESTAURANT'!NU5</f>
        <v>0</v>
      </c>
      <c r="NL6" s="389">
        <f>'SAISIE RESTAURANT'!NV5</f>
        <v>0</v>
      </c>
      <c r="NM6" s="389">
        <f>'SAISIE RESTAURANT'!NW5</f>
        <v>0</v>
      </c>
      <c r="NN6" s="389">
        <f>'SAISIE RESTAURANT'!NX5</f>
        <v>0</v>
      </c>
      <c r="NO6" s="389">
        <f>'SAISIE RESTAURANT'!NY5</f>
        <v>0</v>
      </c>
      <c r="NP6" s="389">
        <f>'SAISIE RESTAURANT'!NZ5</f>
        <v>0</v>
      </c>
      <c r="NQ6" s="389">
        <f>'SAISIE RESTAURANT'!OA5</f>
        <v>0</v>
      </c>
      <c r="NR6" s="389">
        <f>'SAISIE RESTAURANT'!OB5</f>
        <v>0</v>
      </c>
      <c r="NS6" s="389">
        <f>'SAISIE RESTAURANT'!OC5</f>
        <v>0</v>
      </c>
      <c r="NT6" s="389">
        <f>'SAISIE RESTAURANT'!OD5</f>
        <v>0</v>
      </c>
      <c r="NU6" s="389">
        <f>'SAISIE RESTAURANT'!OE5</f>
        <v>0</v>
      </c>
      <c r="NV6" s="389">
        <f>'SAISIE RESTAURANT'!OF5</f>
        <v>0</v>
      </c>
      <c r="NW6" s="389">
        <f>'SAISIE RESTAURANT'!OG5</f>
        <v>0</v>
      </c>
      <c r="NX6" s="389">
        <f>'SAISIE RESTAURANT'!OH5</f>
        <v>0</v>
      </c>
      <c r="NY6" s="389">
        <f>'SAISIE RESTAURANT'!OI5</f>
        <v>0</v>
      </c>
      <c r="NZ6" s="389">
        <f>'SAISIE RESTAURANT'!OJ5</f>
        <v>0</v>
      </c>
      <c r="OA6" s="389">
        <f>'SAISIE RESTAURANT'!OK5</f>
        <v>0</v>
      </c>
      <c r="OB6" s="389">
        <f>'SAISIE RESTAURANT'!OL5</f>
        <v>0</v>
      </c>
      <c r="OC6" s="389">
        <f>'SAISIE RESTAURANT'!OM5</f>
        <v>0</v>
      </c>
      <c r="OD6" s="389">
        <f>'SAISIE RESTAURANT'!ON5</f>
        <v>0</v>
      </c>
      <c r="OE6" s="389">
        <f>'SAISIE RESTAURANT'!OO5</f>
        <v>0</v>
      </c>
      <c r="OF6" s="389">
        <f>'SAISIE RESTAURANT'!OP5</f>
        <v>0</v>
      </c>
      <c r="OG6" s="389">
        <f>'SAISIE RESTAURANT'!OQ5</f>
        <v>0</v>
      </c>
      <c r="OH6" s="389">
        <f>'SAISIE RESTAURANT'!OR5</f>
        <v>0</v>
      </c>
      <c r="OI6" s="389">
        <f>'SAISIE RESTAURANT'!OS5</f>
        <v>0</v>
      </c>
      <c r="OJ6" s="389">
        <f>'SAISIE RESTAURANT'!OT5</f>
        <v>0</v>
      </c>
      <c r="OK6" s="389">
        <f>'SAISIE RESTAURANT'!OU5</f>
        <v>0</v>
      </c>
      <c r="OL6" s="389">
        <f>'SAISIE RESTAURANT'!OV5</f>
        <v>0</v>
      </c>
      <c r="OM6" s="389">
        <f>'SAISIE RESTAURANT'!OW5</f>
        <v>0</v>
      </c>
      <c r="ON6" s="389">
        <f>'SAISIE RESTAURANT'!OX5</f>
        <v>0</v>
      </c>
      <c r="OO6" s="389">
        <f>'SAISIE RESTAURANT'!OY5</f>
        <v>0</v>
      </c>
      <c r="OP6" s="389">
        <f>'SAISIE RESTAURANT'!OZ5</f>
        <v>0</v>
      </c>
      <c r="OQ6" s="389">
        <f>'SAISIE RESTAURANT'!PA5</f>
        <v>0</v>
      </c>
      <c r="OR6" s="389">
        <f>'SAISIE RESTAURANT'!PB5</f>
        <v>0</v>
      </c>
      <c r="OS6" s="389">
        <f>'SAISIE RESTAURANT'!PC5</f>
        <v>0</v>
      </c>
      <c r="OT6" s="389">
        <f>'SAISIE RESTAURANT'!PD5</f>
        <v>0</v>
      </c>
      <c r="OU6" s="389">
        <f>'SAISIE RESTAURANT'!PE5</f>
        <v>0</v>
      </c>
      <c r="OV6" s="389">
        <f>'SAISIE RESTAURANT'!PF5</f>
        <v>0</v>
      </c>
      <c r="OW6" s="389">
        <f>'SAISIE RESTAURANT'!PG5</f>
        <v>0</v>
      </c>
      <c r="OX6" s="389">
        <f>'SAISIE RESTAURANT'!PH5</f>
        <v>0</v>
      </c>
      <c r="OY6" s="389">
        <f>'SAISIE RESTAURANT'!PI5</f>
        <v>0</v>
      </c>
      <c r="OZ6" s="389">
        <f>'SAISIE RESTAURANT'!PJ5</f>
        <v>0</v>
      </c>
      <c r="PA6" s="389">
        <f>'SAISIE RESTAURANT'!PK5</f>
        <v>0</v>
      </c>
      <c r="PB6" s="389">
        <f>'SAISIE RESTAURANT'!PL5</f>
        <v>0</v>
      </c>
      <c r="PC6" s="389">
        <f>'SAISIE RESTAURANT'!PM5</f>
        <v>0</v>
      </c>
      <c r="PD6" s="389">
        <f>'SAISIE RESTAURANT'!PN5</f>
        <v>0</v>
      </c>
      <c r="PE6" s="389">
        <f>'SAISIE RESTAURANT'!PO5</f>
        <v>0</v>
      </c>
      <c r="PF6" s="389">
        <f>'SAISIE RESTAURANT'!PP5</f>
        <v>0</v>
      </c>
      <c r="PG6" s="389">
        <f>'SAISIE RESTAURANT'!PQ5</f>
        <v>0</v>
      </c>
      <c r="PH6" s="389">
        <f>'SAISIE RESTAURANT'!PR5</f>
        <v>0</v>
      </c>
      <c r="PI6" s="389">
        <f>'SAISIE RESTAURANT'!PS5</f>
        <v>0</v>
      </c>
      <c r="PJ6" s="389">
        <f>'SAISIE RESTAURANT'!PT5</f>
        <v>0</v>
      </c>
      <c r="PK6" s="389">
        <f>'SAISIE RESTAURANT'!PU5</f>
        <v>0</v>
      </c>
      <c r="PL6" s="389">
        <f>'SAISIE RESTAURANT'!PV5</f>
        <v>0</v>
      </c>
      <c r="PM6" s="389">
        <f>'SAISIE RESTAURANT'!PW5</f>
        <v>0</v>
      </c>
      <c r="PN6" s="389">
        <f>'SAISIE RESTAURANT'!PX5</f>
        <v>0</v>
      </c>
      <c r="PO6" s="389">
        <f>'SAISIE RESTAURANT'!PY5</f>
        <v>0</v>
      </c>
      <c r="PP6" s="389">
        <f>'SAISIE RESTAURANT'!PZ5</f>
        <v>0</v>
      </c>
      <c r="PQ6" s="389">
        <f>'SAISIE RESTAURANT'!QA5</f>
        <v>0</v>
      </c>
      <c r="PR6" s="389">
        <f>'SAISIE RESTAURANT'!QB5</f>
        <v>0</v>
      </c>
      <c r="PS6" s="389">
        <f>'SAISIE RESTAURANT'!QC5</f>
        <v>0</v>
      </c>
      <c r="PT6" s="389">
        <f>'SAISIE RESTAURANT'!QD5</f>
        <v>0</v>
      </c>
      <c r="PU6" s="389">
        <f>'SAISIE RESTAURANT'!QE5</f>
        <v>0</v>
      </c>
      <c r="PV6" s="389">
        <f>'SAISIE RESTAURANT'!QF5</f>
        <v>0</v>
      </c>
      <c r="PW6" s="389">
        <f>'SAISIE RESTAURANT'!QG5</f>
        <v>0</v>
      </c>
      <c r="PX6" s="389">
        <f>'SAISIE RESTAURANT'!QH5</f>
        <v>0</v>
      </c>
      <c r="PY6" s="389">
        <f>'SAISIE RESTAURANT'!QI5</f>
        <v>0</v>
      </c>
      <c r="PZ6" s="389">
        <f>'SAISIE RESTAURANT'!QJ5</f>
        <v>0</v>
      </c>
      <c r="QA6" s="389">
        <f>'SAISIE RESTAURANT'!QK5</f>
        <v>0</v>
      </c>
      <c r="QB6" s="389">
        <f>'SAISIE RESTAURANT'!QL5</f>
        <v>0</v>
      </c>
      <c r="QC6" s="389">
        <f>'SAISIE RESTAURANT'!QM5</f>
        <v>0</v>
      </c>
      <c r="QD6" s="389">
        <f>'SAISIE RESTAURANT'!QN5</f>
        <v>0</v>
      </c>
      <c r="QE6" s="389">
        <f>'SAISIE RESTAURANT'!QO5</f>
        <v>0</v>
      </c>
      <c r="QF6" s="389">
        <f>'SAISIE RESTAURANT'!QP5</f>
        <v>0</v>
      </c>
      <c r="QG6" s="389">
        <f>'SAISIE RESTAURANT'!QQ5</f>
        <v>0</v>
      </c>
      <c r="QH6" s="389">
        <f>'SAISIE RESTAURANT'!QR5</f>
        <v>0</v>
      </c>
      <c r="QI6" s="389">
        <f>'SAISIE RESTAURANT'!QS5</f>
        <v>0</v>
      </c>
      <c r="QJ6" s="389">
        <f>'SAISIE RESTAURANT'!QT5</f>
        <v>0</v>
      </c>
      <c r="QK6" s="389">
        <f>'SAISIE RESTAURANT'!QU5</f>
        <v>0</v>
      </c>
      <c r="QL6" s="389">
        <f>'SAISIE RESTAURANT'!QV5</f>
        <v>0</v>
      </c>
      <c r="QM6" s="389">
        <f>'SAISIE RESTAURANT'!QW5</f>
        <v>0</v>
      </c>
      <c r="QN6" s="389">
        <f>'SAISIE RESTAURANT'!QX5</f>
        <v>0</v>
      </c>
      <c r="QO6" s="389">
        <f>'SAISIE RESTAURANT'!QY5</f>
        <v>0</v>
      </c>
      <c r="QP6" s="389">
        <f>'SAISIE RESTAURANT'!QZ5</f>
        <v>0</v>
      </c>
      <c r="QQ6" s="389">
        <f>'SAISIE RESTAURANT'!RA5</f>
        <v>0</v>
      </c>
      <c r="QR6" s="389">
        <f>'SAISIE RESTAURANT'!RB5</f>
        <v>0</v>
      </c>
      <c r="QS6" s="389">
        <f>'SAISIE RESTAURANT'!RC5</f>
        <v>0</v>
      </c>
      <c r="QT6" s="389">
        <f>'SAISIE RESTAURANT'!RD5</f>
        <v>0</v>
      </c>
      <c r="QU6" s="389">
        <f>'SAISIE RESTAURANT'!RE5</f>
        <v>0</v>
      </c>
      <c r="QV6" s="389">
        <f>'SAISIE RESTAURANT'!RF5</f>
        <v>0</v>
      </c>
      <c r="QW6" s="389">
        <f>'SAISIE RESTAURANT'!RG5</f>
        <v>0</v>
      </c>
      <c r="QX6" s="389">
        <f>'SAISIE RESTAURANT'!RH5</f>
        <v>0</v>
      </c>
      <c r="QY6" s="389">
        <f>'SAISIE RESTAURANT'!RI5</f>
        <v>0</v>
      </c>
      <c r="QZ6" s="389">
        <f>'SAISIE RESTAURANT'!RJ5</f>
        <v>0</v>
      </c>
      <c r="RA6" s="389">
        <f>'SAISIE RESTAURANT'!RK5</f>
        <v>0</v>
      </c>
      <c r="RB6" s="389">
        <f>'SAISIE RESTAURANT'!RL5</f>
        <v>0</v>
      </c>
      <c r="RC6" s="389">
        <f>'SAISIE RESTAURANT'!RM5</f>
        <v>0</v>
      </c>
      <c r="RD6" s="389">
        <f>'SAISIE RESTAURANT'!RN5</f>
        <v>0</v>
      </c>
      <c r="RE6" s="389">
        <f>'SAISIE RESTAURANT'!RO5</f>
        <v>0</v>
      </c>
      <c r="RF6" s="389">
        <f>'SAISIE RESTAURANT'!RP5</f>
        <v>0</v>
      </c>
      <c r="RG6" s="389">
        <f>'SAISIE RESTAURANT'!RQ5</f>
        <v>0</v>
      </c>
      <c r="RH6" s="389">
        <f>'SAISIE RESTAURANT'!RR5</f>
        <v>0</v>
      </c>
      <c r="RI6" s="389">
        <f>'SAISIE RESTAURANT'!RS5</f>
        <v>0</v>
      </c>
      <c r="RJ6" s="389">
        <f>'SAISIE RESTAURANT'!RT5</f>
        <v>0</v>
      </c>
      <c r="RK6" s="389">
        <f>'SAISIE RESTAURANT'!RU5</f>
        <v>0</v>
      </c>
      <c r="RL6" s="389">
        <f>'SAISIE RESTAURANT'!RV5</f>
        <v>0</v>
      </c>
      <c r="RM6" s="389">
        <f>'SAISIE RESTAURANT'!RW5</f>
        <v>0</v>
      </c>
      <c r="RN6" s="389">
        <f>'SAISIE RESTAURANT'!RX5</f>
        <v>0</v>
      </c>
      <c r="RO6" s="389">
        <f>'SAISIE RESTAURANT'!RY5</f>
        <v>0</v>
      </c>
      <c r="RP6" s="389">
        <f>'SAISIE RESTAURANT'!RZ5</f>
        <v>0</v>
      </c>
      <c r="RQ6" s="389">
        <f>'SAISIE RESTAURANT'!SA5</f>
        <v>0</v>
      </c>
      <c r="RR6" s="389">
        <f>'SAISIE RESTAURANT'!SB5</f>
        <v>0</v>
      </c>
      <c r="RS6" s="389">
        <f>'SAISIE RESTAURANT'!SC5</f>
        <v>0</v>
      </c>
      <c r="RT6" s="389">
        <f>'SAISIE RESTAURANT'!SD5</f>
        <v>0</v>
      </c>
      <c r="RU6" s="389">
        <f>'SAISIE RESTAURANT'!SE5</f>
        <v>0</v>
      </c>
      <c r="RV6" s="389">
        <f>'SAISIE RESTAURANT'!SF5</f>
        <v>0</v>
      </c>
      <c r="RW6" s="389">
        <f>'SAISIE RESTAURANT'!SG5</f>
        <v>0</v>
      </c>
      <c r="RX6" s="389">
        <f>'SAISIE RESTAURANT'!SH5</f>
        <v>0</v>
      </c>
      <c r="RY6" s="389">
        <f>'SAISIE RESTAURANT'!SI5</f>
        <v>0</v>
      </c>
      <c r="RZ6" s="389">
        <f>'SAISIE RESTAURANT'!SJ5</f>
        <v>0</v>
      </c>
      <c r="SA6" s="389">
        <f>'SAISIE RESTAURANT'!SK5</f>
        <v>0</v>
      </c>
      <c r="SB6" s="389">
        <f>'SAISIE RESTAURANT'!SL5</f>
        <v>0</v>
      </c>
      <c r="SC6" s="389">
        <f>'SAISIE RESTAURANT'!SM5</f>
        <v>0</v>
      </c>
      <c r="SD6" s="389">
        <f>'SAISIE RESTAURANT'!SN5</f>
        <v>0</v>
      </c>
      <c r="SE6" s="389">
        <f>'SAISIE RESTAURANT'!SO5</f>
        <v>0</v>
      </c>
      <c r="SF6" s="389">
        <f>'SAISIE RESTAURANT'!SP5</f>
        <v>0</v>
      </c>
      <c r="SG6" s="389">
        <f>'SAISIE RESTAURANT'!SQ5</f>
        <v>0</v>
      </c>
      <c r="SH6" s="389">
        <f>'SAISIE RESTAURANT'!SR5</f>
        <v>0</v>
      </c>
      <c r="SI6" s="389">
        <f>'SAISIE RESTAURANT'!SS5</f>
        <v>0</v>
      </c>
      <c r="SJ6" s="389">
        <f>'SAISIE RESTAURANT'!ST5</f>
        <v>0</v>
      </c>
      <c r="SK6" s="389">
        <f>'SAISIE RESTAURANT'!SU5</f>
        <v>0</v>
      </c>
      <c r="SL6" s="389">
        <f>'SAISIE RESTAURANT'!SV5</f>
        <v>0</v>
      </c>
      <c r="SM6" s="389">
        <f>'SAISIE RESTAURANT'!SW5</f>
        <v>0</v>
      </c>
      <c r="SN6" s="389">
        <f>'SAISIE RESTAURANT'!SX5</f>
        <v>0</v>
      </c>
      <c r="SO6" s="389">
        <f>'SAISIE RESTAURANT'!SY5</f>
        <v>0</v>
      </c>
      <c r="SP6" s="389">
        <f>'SAISIE RESTAURANT'!SZ5</f>
        <v>0</v>
      </c>
      <c r="SQ6" s="389">
        <f>'SAISIE RESTAURANT'!TA5</f>
        <v>0</v>
      </c>
      <c r="SR6" s="389">
        <f>'SAISIE RESTAURANT'!TB5</f>
        <v>0</v>
      </c>
      <c r="SS6" s="389">
        <f>'SAISIE RESTAURANT'!TC5</f>
        <v>0</v>
      </c>
      <c r="ST6" s="389">
        <f>'SAISIE RESTAURANT'!TD5</f>
        <v>0</v>
      </c>
      <c r="SU6" s="389">
        <f>'SAISIE RESTAURANT'!TE5</f>
        <v>0</v>
      </c>
      <c r="SV6" s="389">
        <f>'SAISIE RESTAURANT'!TF5</f>
        <v>0</v>
      </c>
      <c r="SW6" s="389">
        <f>'SAISIE RESTAURANT'!TG5</f>
        <v>0</v>
      </c>
      <c r="SX6" s="389">
        <f>'SAISIE RESTAURANT'!TH5</f>
        <v>0</v>
      </c>
      <c r="SY6" s="389">
        <f>'SAISIE RESTAURANT'!TI5</f>
        <v>0</v>
      </c>
      <c r="SZ6" s="389">
        <f>'SAISIE RESTAURANT'!TJ5</f>
        <v>0</v>
      </c>
      <c r="TA6" s="389">
        <f>'SAISIE RESTAURANT'!TK5</f>
        <v>0</v>
      </c>
      <c r="TB6" s="389">
        <f>'SAISIE RESTAURANT'!TL5</f>
        <v>0</v>
      </c>
      <c r="TC6" s="389">
        <f>'SAISIE RESTAURANT'!TM5</f>
        <v>0</v>
      </c>
      <c r="TD6" s="389">
        <f>'SAISIE RESTAURANT'!TN5</f>
        <v>0</v>
      </c>
      <c r="TE6" s="389">
        <f>'SAISIE RESTAURANT'!TO5</f>
        <v>0</v>
      </c>
      <c r="TF6" s="389">
        <f>'SAISIE RESTAURANT'!TP5</f>
        <v>0</v>
      </c>
      <c r="TG6" s="389">
        <f>'SAISIE RESTAURANT'!TQ5</f>
        <v>0</v>
      </c>
      <c r="TH6" s="389">
        <f>'SAISIE RESTAURANT'!TR5</f>
        <v>0</v>
      </c>
      <c r="TI6" s="389">
        <f>'SAISIE RESTAURANT'!TS5</f>
        <v>0</v>
      </c>
      <c r="TJ6" s="389">
        <f>'SAISIE RESTAURANT'!TT5</f>
        <v>0</v>
      </c>
      <c r="TK6" s="389">
        <f>'SAISIE RESTAURANT'!TU5</f>
        <v>0</v>
      </c>
      <c r="TL6" s="389">
        <f>'SAISIE RESTAURANT'!TV5</f>
        <v>0</v>
      </c>
      <c r="TM6" s="389">
        <f>'SAISIE RESTAURANT'!TW5</f>
        <v>0</v>
      </c>
      <c r="TN6" s="389">
        <f>'SAISIE RESTAURANT'!TX5</f>
        <v>0</v>
      </c>
      <c r="TO6" s="389">
        <f>'SAISIE RESTAURANT'!TY5</f>
        <v>0</v>
      </c>
      <c r="TP6" s="389">
        <f>'SAISIE RESTAURANT'!TZ5</f>
        <v>0</v>
      </c>
      <c r="TQ6" s="389">
        <f>'SAISIE RESTAURANT'!UA5</f>
        <v>0</v>
      </c>
      <c r="TR6" s="389">
        <f>'SAISIE RESTAURANT'!UB5</f>
        <v>0</v>
      </c>
      <c r="TS6" s="389">
        <f>'SAISIE RESTAURANT'!UC5</f>
        <v>0</v>
      </c>
      <c r="TT6" s="389">
        <f>'SAISIE RESTAURANT'!UD5</f>
        <v>0</v>
      </c>
      <c r="TU6" s="389">
        <f>'SAISIE RESTAURANT'!UE5</f>
        <v>0</v>
      </c>
      <c r="TV6" s="389">
        <f>'SAISIE RESTAURANT'!UF5</f>
        <v>0</v>
      </c>
      <c r="TW6" s="389">
        <f>'SAISIE RESTAURANT'!UG5</f>
        <v>0</v>
      </c>
      <c r="TX6" s="389">
        <f>'SAISIE RESTAURANT'!UH5</f>
        <v>0</v>
      </c>
      <c r="TY6" s="389">
        <f>'SAISIE RESTAURANT'!UI5</f>
        <v>0</v>
      </c>
      <c r="TZ6" s="389">
        <f>'SAISIE RESTAURANT'!UJ5</f>
        <v>0</v>
      </c>
      <c r="UA6" s="389">
        <f>'SAISIE RESTAURANT'!UK5</f>
        <v>0</v>
      </c>
      <c r="UB6" s="389">
        <f>'SAISIE RESTAURANT'!UL5</f>
        <v>0</v>
      </c>
      <c r="UC6" s="389">
        <f>'SAISIE RESTAURANT'!UM5</f>
        <v>0</v>
      </c>
      <c r="UD6" s="389">
        <f>'SAISIE RESTAURANT'!UN5</f>
        <v>0</v>
      </c>
      <c r="UE6" s="389">
        <f>'SAISIE RESTAURANT'!UO5</f>
        <v>0</v>
      </c>
      <c r="UF6" s="389">
        <f>'SAISIE RESTAURANT'!UP5</f>
        <v>0</v>
      </c>
      <c r="UG6" s="389">
        <f>'SAISIE RESTAURANT'!UQ5</f>
        <v>0</v>
      </c>
      <c r="UH6" s="389">
        <f>'SAISIE RESTAURANT'!UR5</f>
        <v>0</v>
      </c>
      <c r="UI6" s="389">
        <f>'SAISIE RESTAURANT'!US5</f>
        <v>0</v>
      </c>
      <c r="UJ6" s="389">
        <f>'SAISIE RESTAURANT'!UT5</f>
        <v>0</v>
      </c>
      <c r="UK6" s="389">
        <f>'SAISIE RESTAURANT'!UU5</f>
        <v>0</v>
      </c>
      <c r="UL6" s="389">
        <f>'SAISIE RESTAURANT'!UV5</f>
        <v>0</v>
      </c>
      <c r="UM6" s="389">
        <f>'SAISIE RESTAURANT'!UW5</f>
        <v>0</v>
      </c>
      <c r="UN6" s="389">
        <f>'SAISIE RESTAURANT'!UX5</f>
        <v>0</v>
      </c>
      <c r="UO6" s="389">
        <f>'SAISIE RESTAURANT'!UY5</f>
        <v>0</v>
      </c>
      <c r="UP6" s="389">
        <f>'SAISIE RESTAURANT'!UZ5</f>
        <v>0</v>
      </c>
      <c r="UQ6" s="389">
        <f>'SAISIE RESTAURANT'!VA5</f>
        <v>0</v>
      </c>
      <c r="UR6" s="389">
        <f>'SAISIE RESTAURANT'!VB5</f>
        <v>0</v>
      </c>
      <c r="US6" s="389">
        <f>'SAISIE RESTAURANT'!VC5</f>
        <v>0</v>
      </c>
      <c r="UT6" s="389">
        <f>'SAISIE RESTAURANT'!VD5</f>
        <v>0</v>
      </c>
      <c r="UU6" s="389">
        <f>'SAISIE RESTAURANT'!VE5</f>
        <v>0</v>
      </c>
      <c r="UV6" s="389">
        <f>'SAISIE RESTAURANT'!VF5</f>
        <v>0</v>
      </c>
      <c r="UW6" s="389">
        <f>'SAISIE RESTAURANT'!VG5</f>
        <v>0</v>
      </c>
      <c r="UX6" s="389">
        <f>'SAISIE RESTAURANT'!VH5</f>
        <v>0</v>
      </c>
      <c r="UY6" s="389">
        <f>'SAISIE RESTAURANT'!VI5</f>
        <v>0</v>
      </c>
      <c r="UZ6" s="389">
        <f>'SAISIE RESTAURANT'!VJ5</f>
        <v>0</v>
      </c>
      <c r="VA6" s="389">
        <f>'SAISIE RESTAURANT'!VK5</f>
        <v>0</v>
      </c>
      <c r="VB6" s="389">
        <f>'SAISIE RESTAURANT'!VL5</f>
        <v>0</v>
      </c>
      <c r="VC6" s="389">
        <f>'SAISIE RESTAURANT'!VM5</f>
        <v>0</v>
      </c>
      <c r="VD6" s="389">
        <f>'SAISIE RESTAURANT'!VN5</f>
        <v>0</v>
      </c>
      <c r="VE6" s="389">
        <f>'SAISIE RESTAURANT'!VO5</f>
        <v>0</v>
      </c>
      <c r="VF6" s="389">
        <f>'SAISIE RESTAURANT'!VP5</f>
        <v>0</v>
      </c>
      <c r="VG6" s="389">
        <f>'SAISIE RESTAURANT'!VQ5</f>
        <v>0</v>
      </c>
      <c r="VH6" s="389">
        <f>'SAISIE RESTAURANT'!VR5</f>
        <v>0</v>
      </c>
      <c r="VI6" s="389">
        <f>'SAISIE RESTAURANT'!VS5</f>
        <v>0</v>
      </c>
      <c r="VJ6" s="389">
        <f>'SAISIE RESTAURANT'!VT5</f>
        <v>0</v>
      </c>
      <c r="VK6" s="389">
        <f>'SAISIE RESTAURANT'!VU5</f>
        <v>0</v>
      </c>
      <c r="VL6" s="389">
        <f>'SAISIE RESTAURANT'!VV5</f>
        <v>0</v>
      </c>
      <c r="VM6" s="389">
        <f>'SAISIE RESTAURANT'!VW5</f>
        <v>0</v>
      </c>
      <c r="VN6" s="389">
        <f>'SAISIE RESTAURANT'!VX5</f>
        <v>0</v>
      </c>
      <c r="VO6" s="389">
        <f>'SAISIE RESTAURANT'!VY5</f>
        <v>0</v>
      </c>
      <c r="VP6" s="389">
        <f>'SAISIE RESTAURANT'!VZ5</f>
        <v>0</v>
      </c>
      <c r="VQ6" s="389">
        <f>'SAISIE RESTAURANT'!WA5</f>
        <v>0</v>
      </c>
      <c r="VR6" s="389">
        <f>'SAISIE RESTAURANT'!WB5</f>
        <v>0</v>
      </c>
      <c r="VS6" s="389">
        <f>'SAISIE RESTAURANT'!WC5</f>
        <v>0</v>
      </c>
      <c r="VT6" s="389">
        <f>'SAISIE RESTAURANT'!WD5</f>
        <v>0</v>
      </c>
      <c r="VU6" s="389">
        <f>'SAISIE RESTAURANT'!WE5</f>
        <v>0</v>
      </c>
      <c r="VV6" s="389">
        <f>'SAISIE RESTAURANT'!WF5</f>
        <v>0</v>
      </c>
      <c r="VW6" s="389">
        <f>'SAISIE RESTAURANT'!WG5</f>
        <v>0</v>
      </c>
      <c r="VX6" s="389">
        <f>'SAISIE RESTAURANT'!WH5</f>
        <v>0</v>
      </c>
      <c r="VY6" s="389">
        <f>'SAISIE RESTAURANT'!WI5</f>
        <v>0</v>
      </c>
      <c r="VZ6" s="389">
        <f>'SAISIE RESTAURANT'!WJ5</f>
        <v>0</v>
      </c>
      <c r="WA6" s="389">
        <f>'SAISIE RESTAURANT'!WK5</f>
        <v>0</v>
      </c>
      <c r="WB6" s="389">
        <f>'SAISIE RESTAURANT'!WL5</f>
        <v>0</v>
      </c>
      <c r="WC6" s="389">
        <f>'SAISIE RESTAURANT'!WM5</f>
        <v>0</v>
      </c>
      <c r="WD6" s="389">
        <f>'SAISIE RESTAURANT'!WN5</f>
        <v>0</v>
      </c>
      <c r="WE6" s="389">
        <f>'SAISIE RESTAURANT'!WO5</f>
        <v>0</v>
      </c>
      <c r="WF6" s="389">
        <f>'SAISIE RESTAURANT'!WP5</f>
        <v>0</v>
      </c>
      <c r="WG6" s="389">
        <f>'SAISIE RESTAURANT'!WQ5</f>
        <v>0</v>
      </c>
      <c r="WH6" s="389">
        <f>'SAISIE RESTAURANT'!WR5</f>
        <v>0</v>
      </c>
      <c r="WI6" s="389">
        <f>'SAISIE RESTAURANT'!WS5</f>
        <v>0</v>
      </c>
      <c r="WJ6" s="389">
        <f>'SAISIE RESTAURANT'!WT5</f>
        <v>0</v>
      </c>
      <c r="WK6" s="389">
        <f>'SAISIE RESTAURANT'!WU5</f>
        <v>0</v>
      </c>
      <c r="WL6" s="389">
        <f>'SAISIE RESTAURANT'!WV5</f>
        <v>0</v>
      </c>
      <c r="WM6" s="389">
        <f>'SAISIE RESTAURANT'!WW5</f>
        <v>0</v>
      </c>
      <c r="WN6" s="389">
        <f>'SAISIE RESTAURANT'!WX5</f>
        <v>0</v>
      </c>
      <c r="WO6" s="389">
        <f>'SAISIE RESTAURANT'!WY5</f>
        <v>0</v>
      </c>
      <c r="WP6" s="389">
        <f>'SAISIE RESTAURANT'!WZ5</f>
        <v>0</v>
      </c>
      <c r="WQ6" s="389">
        <f>'SAISIE RESTAURANT'!XA5</f>
        <v>0</v>
      </c>
      <c r="WR6" s="389">
        <f>'SAISIE RESTAURANT'!XB5</f>
        <v>0</v>
      </c>
      <c r="WS6" s="389">
        <f>'SAISIE RESTAURANT'!XC5</f>
        <v>0</v>
      </c>
      <c r="WT6" s="389">
        <f>'SAISIE RESTAURANT'!XD5</f>
        <v>0</v>
      </c>
      <c r="WU6" s="389">
        <f>'SAISIE RESTAURANT'!XE5</f>
        <v>0</v>
      </c>
      <c r="WV6" s="389">
        <f>'SAISIE RESTAURANT'!XF5</f>
        <v>0</v>
      </c>
      <c r="WW6" s="389">
        <f>'SAISIE RESTAURANT'!XG5</f>
        <v>0</v>
      </c>
      <c r="WX6" s="389">
        <f>'SAISIE RESTAURANT'!XH5</f>
        <v>0</v>
      </c>
      <c r="WY6" s="389">
        <f>'SAISIE RESTAURANT'!XI5</f>
        <v>0</v>
      </c>
      <c r="WZ6" s="389">
        <f>'SAISIE RESTAURANT'!XJ5</f>
        <v>0</v>
      </c>
      <c r="XA6" s="389">
        <f>'SAISIE RESTAURANT'!XK5</f>
        <v>0</v>
      </c>
      <c r="XB6" s="389">
        <f>'SAISIE RESTAURANT'!XL5</f>
        <v>0</v>
      </c>
      <c r="XC6" s="389">
        <f>'SAISIE RESTAURANT'!XM5</f>
        <v>0</v>
      </c>
      <c r="XD6" s="389">
        <f>'SAISIE RESTAURANT'!XN5</f>
        <v>0</v>
      </c>
      <c r="XE6" s="389">
        <f>'SAISIE RESTAURANT'!XO5</f>
        <v>0</v>
      </c>
      <c r="XF6" s="389">
        <f>'SAISIE RESTAURANT'!XP5</f>
        <v>0</v>
      </c>
      <c r="XG6" s="389">
        <f>'SAISIE RESTAURANT'!XQ5</f>
        <v>0</v>
      </c>
      <c r="XH6" s="389">
        <f>'SAISIE RESTAURANT'!XR5</f>
        <v>0</v>
      </c>
      <c r="XI6" s="389">
        <f>'SAISIE RESTAURANT'!XS5</f>
        <v>0</v>
      </c>
      <c r="XJ6" s="389">
        <f>'SAISIE RESTAURANT'!XT5</f>
        <v>0</v>
      </c>
      <c r="XK6" s="389">
        <f>'SAISIE RESTAURANT'!XU5</f>
        <v>0</v>
      </c>
      <c r="XL6" s="389">
        <f>'SAISIE RESTAURANT'!XV5</f>
        <v>0</v>
      </c>
      <c r="XM6" s="389">
        <f>'SAISIE RESTAURANT'!XW5</f>
        <v>0</v>
      </c>
      <c r="XN6" s="389">
        <f>'SAISIE RESTAURANT'!XX5</f>
        <v>0</v>
      </c>
      <c r="XO6" s="389">
        <f>'SAISIE RESTAURANT'!XY5</f>
        <v>0</v>
      </c>
      <c r="XP6" s="389">
        <f>'SAISIE RESTAURANT'!XZ5</f>
        <v>0</v>
      </c>
      <c r="XQ6" s="389">
        <f>'SAISIE RESTAURANT'!YA5</f>
        <v>0</v>
      </c>
      <c r="XR6" s="389">
        <f>'SAISIE RESTAURANT'!YB5</f>
        <v>0</v>
      </c>
      <c r="XS6" s="389">
        <f>'SAISIE RESTAURANT'!YC5</f>
        <v>0</v>
      </c>
      <c r="XT6" s="389">
        <f>'SAISIE RESTAURANT'!YD5</f>
        <v>0</v>
      </c>
      <c r="XU6" s="389">
        <f>'SAISIE RESTAURANT'!YE5</f>
        <v>0</v>
      </c>
      <c r="XV6" s="389">
        <f>'SAISIE RESTAURANT'!YF5</f>
        <v>0</v>
      </c>
      <c r="XW6" s="389">
        <f>'SAISIE RESTAURANT'!YG5</f>
        <v>0</v>
      </c>
      <c r="XX6" s="389">
        <f>'SAISIE RESTAURANT'!YH5</f>
        <v>0</v>
      </c>
      <c r="XY6" s="389">
        <f>'SAISIE RESTAURANT'!YI5</f>
        <v>0</v>
      </c>
      <c r="XZ6" s="389">
        <f>'SAISIE RESTAURANT'!YJ5</f>
        <v>0</v>
      </c>
      <c r="YA6" s="389">
        <f>'SAISIE RESTAURANT'!YK5</f>
        <v>0</v>
      </c>
      <c r="YB6" s="389">
        <f>'SAISIE RESTAURANT'!YL5</f>
        <v>0</v>
      </c>
      <c r="YC6" s="389">
        <f>'SAISIE RESTAURANT'!YM5</f>
        <v>0</v>
      </c>
      <c r="YD6" s="389">
        <f>'SAISIE RESTAURANT'!YN5</f>
        <v>0</v>
      </c>
      <c r="YE6" s="389">
        <f>'SAISIE RESTAURANT'!YO5</f>
        <v>0</v>
      </c>
      <c r="YF6" s="389">
        <f>'SAISIE RESTAURANT'!YP5</f>
        <v>0</v>
      </c>
      <c r="YG6" s="389">
        <f>'SAISIE RESTAURANT'!YQ5</f>
        <v>0</v>
      </c>
      <c r="YH6" s="389">
        <f>'SAISIE RESTAURANT'!YR5</f>
        <v>0</v>
      </c>
      <c r="YI6" s="389">
        <f>'SAISIE RESTAURANT'!YS5</f>
        <v>0</v>
      </c>
      <c r="YJ6" s="389">
        <f>'SAISIE RESTAURANT'!YT5</f>
        <v>0</v>
      </c>
      <c r="YK6" s="389">
        <f>'SAISIE RESTAURANT'!YU5</f>
        <v>0</v>
      </c>
      <c r="YL6" s="389">
        <f>'SAISIE RESTAURANT'!YV5</f>
        <v>0</v>
      </c>
      <c r="YM6" s="389">
        <f>'SAISIE RESTAURANT'!YW5</f>
        <v>0</v>
      </c>
      <c r="YN6" s="389">
        <f>'SAISIE RESTAURANT'!YX5</f>
        <v>0</v>
      </c>
      <c r="YO6" s="389">
        <f>'SAISIE RESTAURANT'!YY5</f>
        <v>0</v>
      </c>
      <c r="YP6" s="389">
        <f>'SAISIE RESTAURANT'!YZ5</f>
        <v>0</v>
      </c>
      <c r="YQ6" s="389">
        <f>'SAISIE RESTAURANT'!ZA5</f>
        <v>0</v>
      </c>
      <c r="YR6" s="389">
        <f>'SAISIE RESTAURANT'!ZB5</f>
        <v>0</v>
      </c>
      <c r="YS6" s="389">
        <f>'SAISIE RESTAURANT'!ZC5</f>
        <v>0</v>
      </c>
      <c r="YT6" s="389">
        <f>'SAISIE RESTAURANT'!ZD5</f>
        <v>0</v>
      </c>
      <c r="YU6" s="389">
        <f>'SAISIE RESTAURANT'!ZE5</f>
        <v>0</v>
      </c>
      <c r="YV6" s="389">
        <f>'SAISIE RESTAURANT'!ZF5</f>
        <v>0</v>
      </c>
      <c r="YW6" s="389">
        <f>'SAISIE RESTAURANT'!ZG5</f>
        <v>0</v>
      </c>
      <c r="YX6" s="389">
        <f>'SAISIE RESTAURANT'!ZH5</f>
        <v>0</v>
      </c>
      <c r="YY6" s="389">
        <f>'SAISIE RESTAURANT'!ZI5</f>
        <v>0</v>
      </c>
      <c r="YZ6" s="389">
        <f>'SAISIE RESTAURANT'!ZJ5</f>
        <v>0</v>
      </c>
      <c r="ZA6" s="389">
        <f>'SAISIE RESTAURANT'!ZK5</f>
        <v>0</v>
      </c>
      <c r="ZB6" s="389">
        <f>'SAISIE RESTAURANT'!ZL5</f>
        <v>0</v>
      </c>
      <c r="ZC6" s="389">
        <f>'SAISIE RESTAURANT'!ZM5</f>
        <v>0</v>
      </c>
      <c r="ZD6" s="389">
        <f>'SAISIE RESTAURANT'!ZN5</f>
        <v>0</v>
      </c>
      <c r="ZE6" s="389">
        <f>'SAISIE RESTAURANT'!ZO5</f>
        <v>0</v>
      </c>
      <c r="ZF6" s="389">
        <f>'SAISIE RESTAURANT'!ZP5</f>
        <v>0</v>
      </c>
      <c r="ZG6" s="389">
        <f>'SAISIE RESTAURANT'!ZQ5</f>
        <v>0</v>
      </c>
      <c r="ZH6" s="389">
        <f>'SAISIE RESTAURANT'!ZR5</f>
        <v>0</v>
      </c>
      <c r="ZI6" s="389">
        <f>'SAISIE RESTAURANT'!ZS5</f>
        <v>0</v>
      </c>
      <c r="ZJ6" s="389">
        <f>'SAISIE RESTAURANT'!ZT5</f>
        <v>0</v>
      </c>
      <c r="ZK6" s="389">
        <f>'SAISIE RESTAURANT'!ZU5</f>
        <v>0</v>
      </c>
      <c r="ZL6" s="389">
        <f>'SAISIE RESTAURANT'!ZV5</f>
        <v>0</v>
      </c>
      <c r="ZM6" s="389">
        <f>'SAISIE RESTAURANT'!ZW5</f>
        <v>0</v>
      </c>
      <c r="ZN6" s="389">
        <f>'SAISIE RESTAURANT'!ZX5</f>
        <v>0</v>
      </c>
      <c r="ZO6" s="389">
        <f>'SAISIE RESTAURANT'!ZY5</f>
        <v>0</v>
      </c>
      <c r="ZP6" s="389">
        <f>'SAISIE RESTAURANT'!ZZ5</f>
        <v>0</v>
      </c>
      <c r="ZQ6" s="389">
        <f>'SAISIE RESTAURANT'!AAA5</f>
        <v>0</v>
      </c>
      <c r="ZR6" s="389">
        <f>'SAISIE RESTAURANT'!AAB5</f>
        <v>0</v>
      </c>
      <c r="ZS6" s="389">
        <f>'SAISIE RESTAURANT'!AAC5</f>
        <v>0</v>
      </c>
      <c r="ZT6" s="389">
        <f>'SAISIE RESTAURANT'!AAD5</f>
        <v>0</v>
      </c>
      <c r="ZU6" s="389">
        <f>'SAISIE RESTAURANT'!AAE5</f>
        <v>0</v>
      </c>
      <c r="ZV6" s="389">
        <f>'SAISIE RESTAURANT'!AAF5</f>
        <v>0</v>
      </c>
      <c r="ZW6" s="389">
        <f>'SAISIE RESTAURANT'!AAG5</f>
        <v>0</v>
      </c>
      <c r="ZX6" s="389">
        <f>'SAISIE RESTAURANT'!AAH5</f>
        <v>0</v>
      </c>
      <c r="ZY6" s="389">
        <f>'SAISIE RESTAURANT'!AAI5</f>
        <v>0</v>
      </c>
      <c r="ZZ6" s="389">
        <f>'SAISIE RESTAURANT'!AAJ5</f>
        <v>0</v>
      </c>
      <c r="AAA6" s="389">
        <f>'SAISIE RESTAURANT'!AAK5</f>
        <v>0</v>
      </c>
      <c r="AAB6" s="389">
        <f>'SAISIE RESTAURANT'!AAL5</f>
        <v>0</v>
      </c>
      <c r="AAC6" s="389">
        <f>'SAISIE RESTAURANT'!AAM5</f>
        <v>0</v>
      </c>
      <c r="AAD6" s="389">
        <f>'SAISIE RESTAURANT'!AAN5</f>
        <v>0</v>
      </c>
      <c r="AAE6" s="389">
        <f>'SAISIE RESTAURANT'!AAO5</f>
        <v>0</v>
      </c>
      <c r="AAF6" s="389">
        <f>'SAISIE RESTAURANT'!AAP5</f>
        <v>0</v>
      </c>
      <c r="AAG6" s="389">
        <f>'SAISIE RESTAURANT'!AAQ5</f>
        <v>0</v>
      </c>
      <c r="AAH6" s="389">
        <f>'SAISIE RESTAURANT'!AAR5</f>
        <v>0</v>
      </c>
      <c r="AAI6" s="389">
        <f>'SAISIE RESTAURANT'!AAS5</f>
        <v>0</v>
      </c>
      <c r="AAJ6" s="389">
        <f>'SAISIE RESTAURANT'!AAT5</f>
        <v>0</v>
      </c>
      <c r="AAK6" s="389">
        <f>'SAISIE RESTAURANT'!AAU5</f>
        <v>0</v>
      </c>
      <c r="AAL6" s="389">
        <f>'SAISIE RESTAURANT'!AAV5</f>
        <v>0</v>
      </c>
      <c r="AAM6" s="389">
        <f>'SAISIE RESTAURANT'!AAW5</f>
        <v>0</v>
      </c>
      <c r="AAN6" s="389">
        <f>'SAISIE RESTAURANT'!AAX5</f>
        <v>0</v>
      </c>
      <c r="AAO6" s="389">
        <f>'SAISIE RESTAURANT'!AAY5</f>
        <v>0</v>
      </c>
      <c r="AAP6" s="389">
        <f>'SAISIE RESTAURANT'!AAZ5</f>
        <v>0</v>
      </c>
      <c r="AAQ6" s="389">
        <f>'SAISIE RESTAURANT'!ABA5</f>
        <v>0</v>
      </c>
      <c r="AAR6" s="389">
        <f>'SAISIE RESTAURANT'!ABB5</f>
        <v>0</v>
      </c>
      <c r="AAS6" s="389">
        <f>'SAISIE RESTAURANT'!ABC5</f>
        <v>0</v>
      </c>
      <c r="AAT6" s="389">
        <f>'SAISIE RESTAURANT'!ABD5</f>
        <v>0</v>
      </c>
      <c r="AAU6" s="389">
        <f>'SAISIE RESTAURANT'!ABE5</f>
        <v>0</v>
      </c>
      <c r="AAV6" s="389">
        <f>'SAISIE RESTAURANT'!ABF5</f>
        <v>0</v>
      </c>
      <c r="AAW6" s="389">
        <f>'SAISIE RESTAURANT'!ABG5</f>
        <v>0</v>
      </c>
      <c r="AAX6" s="389">
        <f>'SAISIE RESTAURANT'!ABH5</f>
        <v>0</v>
      </c>
      <c r="AAY6" s="389">
        <f>'SAISIE RESTAURANT'!ABI5</f>
        <v>0</v>
      </c>
      <c r="AAZ6" s="389">
        <f>'SAISIE RESTAURANT'!ABJ5</f>
        <v>0</v>
      </c>
      <c r="ABA6" s="389">
        <f>'SAISIE RESTAURANT'!ABK5</f>
        <v>0</v>
      </c>
      <c r="ABB6" s="389">
        <f>'SAISIE RESTAURANT'!ABL5</f>
        <v>0</v>
      </c>
      <c r="ABC6" s="389">
        <f>'SAISIE RESTAURANT'!ABM5</f>
        <v>0</v>
      </c>
      <c r="ABD6" s="389">
        <f>'SAISIE RESTAURANT'!ABN5</f>
        <v>0</v>
      </c>
      <c r="ABE6" s="389">
        <f>'SAISIE RESTAURANT'!ABO5</f>
        <v>0</v>
      </c>
      <c r="ABF6" s="389">
        <f>'SAISIE RESTAURANT'!ABP5</f>
        <v>0</v>
      </c>
      <c r="ABG6" s="389">
        <f>'SAISIE RESTAURANT'!ABQ5</f>
        <v>0</v>
      </c>
      <c r="ABH6" s="389">
        <f>'SAISIE RESTAURANT'!ABR5</f>
        <v>0</v>
      </c>
      <c r="ABI6" s="389">
        <f>'SAISIE RESTAURANT'!ABS5</f>
        <v>0</v>
      </c>
      <c r="ABJ6" s="389">
        <f>'SAISIE RESTAURANT'!ABT5</f>
        <v>0</v>
      </c>
      <c r="ABK6" s="389">
        <f>'SAISIE RESTAURANT'!ABU5</f>
        <v>0</v>
      </c>
      <c r="ABL6" s="389">
        <f>'SAISIE RESTAURANT'!ABV5</f>
        <v>0</v>
      </c>
      <c r="ABM6" s="389">
        <f>'SAISIE RESTAURANT'!ABW5</f>
        <v>0</v>
      </c>
      <c r="ABN6" s="389">
        <f>'SAISIE RESTAURANT'!ABX5</f>
        <v>0</v>
      </c>
      <c r="ABO6" s="389">
        <f>'SAISIE RESTAURANT'!ABY5</f>
        <v>0</v>
      </c>
      <c r="ABP6" s="389">
        <f>'SAISIE RESTAURANT'!ABZ5</f>
        <v>0</v>
      </c>
      <c r="ABQ6" s="389">
        <f>'SAISIE RESTAURANT'!ACA5</f>
        <v>0</v>
      </c>
      <c r="ABR6" s="389">
        <f>'SAISIE RESTAURANT'!ACB5</f>
        <v>0</v>
      </c>
      <c r="ABS6" s="389">
        <f>'SAISIE RESTAURANT'!ACC5</f>
        <v>0</v>
      </c>
      <c r="ABT6" s="389">
        <f>'SAISIE RESTAURANT'!ACD5</f>
        <v>0</v>
      </c>
      <c r="ABU6" s="389">
        <f>'SAISIE RESTAURANT'!ACE5</f>
        <v>0</v>
      </c>
      <c r="ABV6" s="389">
        <f>'SAISIE RESTAURANT'!ACF5</f>
        <v>0</v>
      </c>
      <c r="ABW6" s="389">
        <f>'SAISIE RESTAURANT'!ACG5</f>
        <v>0</v>
      </c>
      <c r="ABX6" s="389">
        <f>'SAISIE RESTAURANT'!ACH5</f>
        <v>0</v>
      </c>
      <c r="ABY6" s="389">
        <f>'SAISIE RESTAURANT'!ACI5</f>
        <v>0</v>
      </c>
      <c r="ABZ6" s="389">
        <f>'SAISIE RESTAURANT'!ACJ5</f>
        <v>0</v>
      </c>
      <c r="ACA6" s="389">
        <f>'SAISIE RESTAURANT'!ACK5</f>
        <v>0</v>
      </c>
      <c r="ACB6" s="389">
        <f>'SAISIE RESTAURANT'!ACL5</f>
        <v>0</v>
      </c>
      <c r="ACC6" s="389">
        <f>'SAISIE RESTAURANT'!ACM5</f>
        <v>0</v>
      </c>
      <c r="ACD6" s="389">
        <f>'SAISIE RESTAURANT'!ACN5</f>
        <v>0</v>
      </c>
      <c r="ACE6" s="389">
        <f>'SAISIE RESTAURANT'!ACO5</f>
        <v>0</v>
      </c>
      <c r="ACF6" s="389">
        <f>'SAISIE RESTAURANT'!ACP5</f>
        <v>0</v>
      </c>
      <c r="ACG6" s="389">
        <f>'SAISIE RESTAURANT'!ACQ5</f>
        <v>0</v>
      </c>
      <c r="ACH6" s="389">
        <f>'SAISIE RESTAURANT'!ACR5</f>
        <v>0</v>
      </c>
      <c r="ACI6" s="389">
        <f>'SAISIE RESTAURANT'!ACS5</f>
        <v>0</v>
      </c>
      <c r="ACJ6" s="389">
        <f>'SAISIE RESTAURANT'!ACT5</f>
        <v>0</v>
      </c>
      <c r="ACK6" s="389">
        <f>'SAISIE RESTAURANT'!ACU5</f>
        <v>0</v>
      </c>
      <c r="ACL6" s="389">
        <f>'SAISIE RESTAURANT'!ACV5</f>
        <v>0</v>
      </c>
      <c r="ACM6" s="389">
        <f>'SAISIE RESTAURANT'!ACW5</f>
        <v>0</v>
      </c>
      <c r="ACN6" s="389">
        <f>'SAISIE RESTAURANT'!ACX5</f>
        <v>0</v>
      </c>
      <c r="ACO6" s="389">
        <f>'SAISIE RESTAURANT'!ACY5</f>
        <v>0</v>
      </c>
      <c r="ACP6" s="389">
        <f>'SAISIE RESTAURANT'!ACZ5</f>
        <v>0</v>
      </c>
      <c r="ACQ6" s="389">
        <f>'SAISIE RESTAURANT'!ADA5</f>
        <v>0</v>
      </c>
      <c r="ACR6" s="389">
        <f>'SAISIE RESTAURANT'!ADB5</f>
        <v>0</v>
      </c>
      <c r="ACS6" s="389">
        <f>'SAISIE RESTAURANT'!ADC5</f>
        <v>0</v>
      </c>
      <c r="ACT6" s="389">
        <f>'SAISIE RESTAURANT'!ADD5</f>
        <v>0</v>
      </c>
      <c r="ACU6" s="389">
        <f>'SAISIE RESTAURANT'!ADE5</f>
        <v>0</v>
      </c>
      <c r="ACV6" s="389">
        <f>'SAISIE RESTAURANT'!ADF5</f>
        <v>0</v>
      </c>
      <c r="ACW6" s="389">
        <f>'SAISIE RESTAURANT'!ADG5</f>
        <v>0</v>
      </c>
      <c r="ACX6" s="389">
        <f>'SAISIE RESTAURANT'!ADH5</f>
        <v>0</v>
      </c>
      <c r="ACY6" s="389">
        <f>'SAISIE RESTAURANT'!ADI5</f>
        <v>0</v>
      </c>
      <c r="ACZ6" s="389">
        <f>'SAISIE RESTAURANT'!ADJ5</f>
        <v>0</v>
      </c>
      <c r="ADA6" s="389">
        <f>'SAISIE RESTAURANT'!ADK5</f>
        <v>0</v>
      </c>
      <c r="ADB6" s="389">
        <f>'SAISIE RESTAURANT'!ADL5</f>
        <v>0</v>
      </c>
      <c r="ADC6" s="389">
        <f>'SAISIE RESTAURANT'!ADM5</f>
        <v>0</v>
      </c>
      <c r="ADD6" s="389">
        <f>'SAISIE RESTAURANT'!ADN5</f>
        <v>0</v>
      </c>
      <c r="ADE6" s="389">
        <f>'SAISIE RESTAURANT'!ADO5</f>
        <v>0</v>
      </c>
      <c r="ADF6" s="389">
        <f>'SAISIE RESTAURANT'!ADP5</f>
        <v>0</v>
      </c>
      <c r="ADG6" s="389">
        <f>'SAISIE RESTAURANT'!ADQ5</f>
        <v>0</v>
      </c>
      <c r="ADH6" s="389">
        <f>'SAISIE RESTAURANT'!ADR5</f>
        <v>0</v>
      </c>
      <c r="ADI6" s="389">
        <f>'SAISIE RESTAURANT'!ADS5</f>
        <v>0</v>
      </c>
      <c r="ADJ6" s="389">
        <f>'SAISIE RESTAURANT'!ADT5</f>
        <v>0</v>
      </c>
      <c r="ADK6" s="389">
        <f>'SAISIE RESTAURANT'!ADU5</f>
        <v>0</v>
      </c>
      <c r="ADL6" s="389">
        <f>'SAISIE RESTAURANT'!ADV5</f>
        <v>0</v>
      </c>
      <c r="ADM6" s="389">
        <f>'SAISIE RESTAURANT'!ADW5</f>
        <v>0</v>
      </c>
      <c r="ADN6" s="389">
        <f>'SAISIE RESTAURANT'!ADX5</f>
        <v>0</v>
      </c>
      <c r="ADO6" s="389">
        <f>'SAISIE RESTAURANT'!ADY5</f>
        <v>0</v>
      </c>
      <c r="ADP6" s="389">
        <f>'SAISIE RESTAURANT'!ADZ5</f>
        <v>0</v>
      </c>
      <c r="ADQ6" s="389">
        <f>'SAISIE RESTAURANT'!AEA5</f>
        <v>0</v>
      </c>
      <c r="ADR6" s="389">
        <f>'SAISIE RESTAURANT'!AEB5</f>
        <v>0</v>
      </c>
      <c r="ADS6" s="389">
        <f>'SAISIE RESTAURANT'!AEC5</f>
        <v>0</v>
      </c>
      <c r="ADT6" s="389">
        <f>'SAISIE RESTAURANT'!AED5</f>
        <v>0</v>
      </c>
      <c r="ADU6" s="389">
        <f>'SAISIE RESTAURANT'!AEE5</f>
        <v>0</v>
      </c>
      <c r="ADV6" s="389">
        <f>'SAISIE RESTAURANT'!AEF5</f>
        <v>0</v>
      </c>
      <c r="ADW6" s="389">
        <f>'SAISIE RESTAURANT'!AEG5</f>
        <v>0</v>
      </c>
      <c r="ADX6" s="389">
        <f>'SAISIE RESTAURANT'!AEH5</f>
        <v>0</v>
      </c>
      <c r="ADY6" s="389">
        <f>'SAISIE RESTAURANT'!AEI5</f>
        <v>0</v>
      </c>
      <c r="ADZ6" s="389">
        <f>'SAISIE RESTAURANT'!AEJ5</f>
        <v>0</v>
      </c>
      <c r="AEA6" s="389">
        <f>'SAISIE RESTAURANT'!AEK5</f>
        <v>0</v>
      </c>
      <c r="AEB6" s="389">
        <f>'SAISIE RESTAURANT'!AEL5</f>
        <v>0</v>
      </c>
      <c r="AEC6" s="389">
        <f>'SAISIE RESTAURANT'!AEM5</f>
        <v>0</v>
      </c>
      <c r="AED6" s="389">
        <f>'SAISIE RESTAURANT'!AEN5</f>
        <v>0</v>
      </c>
      <c r="AEE6" s="389">
        <f>'SAISIE RESTAURANT'!AEO5</f>
        <v>0</v>
      </c>
      <c r="AEF6" s="389">
        <f>'SAISIE RESTAURANT'!AEP5</f>
        <v>0</v>
      </c>
      <c r="AEG6" s="389">
        <f>'SAISIE RESTAURANT'!AEQ5</f>
        <v>0</v>
      </c>
      <c r="AEH6" s="389">
        <f>'SAISIE RESTAURANT'!AER5</f>
        <v>0</v>
      </c>
      <c r="AEI6" s="389">
        <f>'SAISIE RESTAURANT'!AES5</f>
        <v>0</v>
      </c>
      <c r="AEJ6" s="389">
        <f>'SAISIE RESTAURANT'!AET5</f>
        <v>0</v>
      </c>
      <c r="AEK6" s="389">
        <f>'SAISIE RESTAURANT'!AEU5</f>
        <v>0</v>
      </c>
      <c r="AEL6" s="389">
        <f>'SAISIE RESTAURANT'!AEV5</f>
        <v>0</v>
      </c>
      <c r="AEM6" s="389">
        <f>'SAISIE RESTAURANT'!AEW5</f>
        <v>0</v>
      </c>
      <c r="AEN6" s="389">
        <f>'SAISIE RESTAURANT'!AEX5</f>
        <v>0</v>
      </c>
      <c r="AEO6" s="389">
        <f>'SAISIE RESTAURANT'!AEY5</f>
        <v>0</v>
      </c>
      <c r="AEP6" s="389">
        <f>'SAISIE RESTAURANT'!AEZ5</f>
        <v>0</v>
      </c>
      <c r="AEQ6" s="389">
        <f>'SAISIE RESTAURANT'!AFA5</f>
        <v>0</v>
      </c>
      <c r="AER6" s="389">
        <f>'SAISIE RESTAURANT'!AFB5</f>
        <v>0</v>
      </c>
      <c r="AES6" s="389">
        <f>'SAISIE RESTAURANT'!AFC5</f>
        <v>0</v>
      </c>
      <c r="AET6" s="389">
        <f>'SAISIE RESTAURANT'!AFD5</f>
        <v>0</v>
      </c>
      <c r="AEU6" s="389">
        <f>'SAISIE RESTAURANT'!AFE5</f>
        <v>0</v>
      </c>
      <c r="AEV6" s="389">
        <f>'SAISIE RESTAURANT'!AFF5</f>
        <v>0</v>
      </c>
      <c r="AEW6" s="389">
        <f>'SAISIE RESTAURANT'!AFG5</f>
        <v>0</v>
      </c>
      <c r="AEX6" s="389">
        <f>'SAISIE RESTAURANT'!AFH5</f>
        <v>0</v>
      </c>
      <c r="AEY6" s="389">
        <f>'SAISIE RESTAURANT'!AFI5</f>
        <v>0</v>
      </c>
      <c r="AEZ6" s="389">
        <f>'SAISIE RESTAURANT'!AFJ5</f>
        <v>0</v>
      </c>
      <c r="AFA6" s="389">
        <f>'SAISIE RESTAURANT'!AFK5</f>
        <v>0</v>
      </c>
      <c r="AFB6" s="389">
        <f>'SAISIE RESTAURANT'!AFL5</f>
        <v>0</v>
      </c>
      <c r="AFC6" s="389">
        <f>'SAISIE RESTAURANT'!AFM5</f>
        <v>0</v>
      </c>
      <c r="AFD6" s="389">
        <f>'SAISIE RESTAURANT'!AFN5</f>
        <v>0</v>
      </c>
      <c r="AFE6" s="389">
        <f>'SAISIE RESTAURANT'!AFO5</f>
        <v>0</v>
      </c>
      <c r="AFF6" s="389">
        <f>'SAISIE RESTAURANT'!AFP5</f>
        <v>0</v>
      </c>
      <c r="AFG6" s="389">
        <f>'SAISIE RESTAURANT'!AFQ5</f>
        <v>0</v>
      </c>
      <c r="AFH6" s="389">
        <f>'SAISIE RESTAURANT'!AFR5</f>
        <v>0</v>
      </c>
      <c r="AFI6" s="389">
        <f>'SAISIE RESTAURANT'!AFS5</f>
        <v>0</v>
      </c>
      <c r="AFJ6" s="389">
        <f>'SAISIE RESTAURANT'!AFT5</f>
        <v>0</v>
      </c>
      <c r="AFK6" s="389">
        <f>'SAISIE RESTAURANT'!AFU5</f>
        <v>0</v>
      </c>
      <c r="AFL6" s="389">
        <f>'SAISIE RESTAURANT'!AFV5</f>
        <v>0</v>
      </c>
      <c r="AFM6" s="389">
        <f>'SAISIE RESTAURANT'!AFW5</f>
        <v>0</v>
      </c>
      <c r="AFN6" s="389">
        <f>'SAISIE RESTAURANT'!AFX5</f>
        <v>0</v>
      </c>
      <c r="AFO6" s="389">
        <f>'SAISIE RESTAURANT'!AFY5</f>
        <v>0</v>
      </c>
      <c r="AFP6" s="389">
        <f>'SAISIE RESTAURANT'!AFZ5</f>
        <v>0</v>
      </c>
      <c r="AFQ6" s="389">
        <f>'SAISIE RESTAURANT'!AGA5</f>
        <v>0</v>
      </c>
      <c r="AFR6" s="389">
        <f>'SAISIE RESTAURANT'!AGB5</f>
        <v>0</v>
      </c>
      <c r="AFS6" s="389">
        <f>'SAISIE RESTAURANT'!AGC5</f>
        <v>0</v>
      </c>
      <c r="AFT6" s="389">
        <f>'SAISIE RESTAURANT'!AGD5</f>
        <v>0</v>
      </c>
      <c r="AFU6" s="389">
        <f>'SAISIE RESTAURANT'!AGE5</f>
        <v>0</v>
      </c>
      <c r="AFV6" s="389">
        <f>'SAISIE RESTAURANT'!AGF5</f>
        <v>0</v>
      </c>
      <c r="AFW6" s="389">
        <f>'SAISIE RESTAURANT'!AGG5</f>
        <v>0</v>
      </c>
      <c r="AFX6" s="389">
        <f>'SAISIE RESTAURANT'!AGH5</f>
        <v>0</v>
      </c>
      <c r="AFY6" s="389">
        <f>'SAISIE RESTAURANT'!AGI5</f>
        <v>0</v>
      </c>
      <c r="AFZ6" s="389">
        <f>'SAISIE RESTAURANT'!AGJ5</f>
        <v>0</v>
      </c>
      <c r="AGA6" s="389">
        <f>'SAISIE RESTAURANT'!AGK5</f>
        <v>0</v>
      </c>
      <c r="AGB6" s="389">
        <f>'SAISIE RESTAURANT'!AGL5</f>
        <v>0</v>
      </c>
      <c r="AGC6" s="389">
        <f>'SAISIE RESTAURANT'!AGM5</f>
        <v>0</v>
      </c>
      <c r="AGD6" s="389">
        <f>'SAISIE RESTAURANT'!AGN5</f>
        <v>0</v>
      </c>
      <c r="AGE6" s="389">
        <f>'SAISIE RESTAURANT'!AGO5</f>
        <v>0</v>
      </c>
      <c r="AGF6" s="389">
        <f>'SAISIE RESTAURANT'!AGP5</f>
        <v>0</v>
      </c>
      <c r="AGG6" s="389">
        <f>'SAISIE RESTAURANT'!AGQ5</f>
        <v>0</v>
      </c>
      <c r="AGH6" s="389">
        <f>'SAISIE RESTAURANT'!AGR5</f>
        <v>0</v>
      </c>
      <c r="AGI6" s="389">
        <f>'SAISIE RESTAURANT'!AGS5</f>
        <v>0</v>
      </c>
      <c r="AGJ6" s="389">
        <f>'SAISIE RESTAURANT'!AGT5</f>
        <v>0</v>
      </c>
      <c r="AGK6" s="389">
        <f>'SAISIE RESTAURANT'!AGU5</f>
        <v>0</v>
      </c>
      <c r="AGL6" s="389">
        <f>'SAISIE RESTAURANT'!AGV5</f>
        <v>0</v>
      </c>
      <c r="AGM6" s="389">
        <f>'SAISIE RESTAURANT'!AGW5</f>
        <v>0</v>
      </c>
      <c r="AGN6" s="389">
        <f>'SAISIE RESTAURANT'!AGX5</f>
        <v>0</v>
      </c>
      <c r="AGO6" s="389">
        <f>'SAISIE RESTAURANT'!AGY5</f>
        <v>0</v>
      </c>
      <c r="AGP6" s="389">
        <f>'SAISIE RESTAURANT'!AGZ5</f>
        <v>0</v>
      </c>
      <c r="AGQ6" s="389">
        <f>'SAISIE RESTAURANT'!AHA5</f>
        <v>0</v>
      </c>
      <c r="AGR6" s="389">
        <f>'SAISIE RESTAURANT'!AHB5</f>
        <v>0</v>
      </c>
      <c r="AGS6" s="389">
        <f>'SAISIE RESTAURANT'!AHC5</f>
        <v>0</v>
      </c>
      <c r="AGT6" s="389">
        <f>'SAISIE RESTAURANT'!AHD5</f>
        <v>0</v>
      </c>
      <c r="AGU6" s="389">
        <f>'SAISIE RESTAURANT'!AHE5</f>
        <v>0</v>
      </c>
      <c r="AGV6" s="389">
        <f>'SAISIE RESTAURANT'!AHF5</f>
        <v>0</v>
      </c>
      <c r="AGW6" s="389">
        <f>'SAISIE RESTAURANT'!AHG5</f>
        <v>0</v>
      </c>
      <c r="AGX6" s="389">
        <f>'SAISIE RESTAURANT'!AHH5</f>
        <v>0</v>
      </c>
      <c r="AGY6" s="389">
        <f>'SAISIE RESTAURANT'!AHI5</f>
        <v>0</v>
      </c>
      <c r="AGZ6" s="389">
        <f>'SAISIE RESTAURANT'!AHJ5</f>
        <v>0</v>
      </c>
      <c r="AHA6" s="389">
        <f>'SAISIE RESTAURANT'!AHK5</f>
        <v>0</v>
      </c>
      <c r="AHB6" s="389">
        <f>'SAISIE RESTAURANT'!AHL5</f>
        <v>0</v>
      </c>
      <c r="AHC6" s="389">
        <f>'SAISIE RESTAURANT'!AHM5</f>
        <v>0</v>
      </c>
      <c r="AHD6" s="389">
        <f>'SAISIE RESTAURANT'!AHN5</f>
        <v>0</v>
      </c>
      <c r="AHE6" s="389">
        <f>'SAISIE RESTAURANT'!AHO5</f>
        <v>0</v>
      </c>
      <c r="AHF6" s="389">
        <f>'SAISIE RESTAURANT'!AHP5</f>
        <v>0</v>
      </c>
      <c r="AHG6" s="389">
        <f>'SAISIE RESTAURANT'!AHQ5</f>
        <v>0</v>
      </c>
      <c r="AHH6" s="389">
        <f>'SAISIE RESTAURANT'!AHR5</f>
        <v>0</v>
      </c>
      <c r="AHI6" s="389">
        <f>'SAISIE RESTAURANT'!AHS5</f>
        <v>0</v>
      </c>
      <c r="AHJ6" s="389">
        <f>'SAISIE RESTAURANT'!AHT5</f>
        <v>0</v>
      </c>
      <c r="AHK6" s="389">
        <f>'SAISIE RESTAURANT'!AHU5</f>
        <v>0</v>
      </c>
      <c r="AHL6" s="389">
        <f>'SAISIE RESTAURANT'!AHV5</f>
        <v>0</v>
      </c>
      <c r="AHM6" s="389">
        <f>'SAISIE RESTAURANT'!AHW5</f>
        <v>0</v>
      </c>
      <c r="AHN6" s="389">
        <f>'SAISIE RESTAURANT'!AHX5</f>
        <v>0</v>
      </c>
      <c r="AHO6" s="389">
        <f>'SAISIE RESTAURANT'!AHY5</f>
        <v>0</v>
      </c>
      <c r="AHP6" s="389">
        <f>'SAISIE RESTAURANT'!AHZ5</f>
        <v>0</v>
      </c>
      <c r="AHQ6" s="389">
        <f>'SAISIE RESTAURANT'!AIA5</f>
        <v>0</v>
      </c>
      <c r="AHR6" s="389">
        <f>'SAISIE RESTAURANT'!AIB5</f>
        <v>0</v>
      </c>
      <c r="AHS6" s="389">
        <f>'SAISIE RESTAURANT'!AIC5</f>
        <v>0</v>
      </c>
      <c r="AHT6" s="389">
        <f>'SAISIE RESTAURANT'!AID5</f>
        <v>0</v>
      </c>
      <c r="AHU6" s="389">
        <f>'SAISIE RESTAURANT'!AIE5</f>
        <v>0</v>
      </c>
      <c r="AHV6" s="389">
        <f>'SAISIE RESTAURANT'!AIF5</f>
        <v>0</v>
      </c>
      <c r="AHW6" s="389">
        <f>'SAISIE RESTAURANT'!AIG5</f>
        <v>0</v>
      </c>
      <c r="AHX6" s="389">
        <f>'SAISIE RESTAURANT'!AIH5</f>
        <v>0</v>
      </c>
      <c r="AHY6" s="389">
        <f>'SAISIE RESTAURANT'!AII5</f>
        <v>0</v>
      </c>
      <c r="AHZ6" s="389">
        <f>'SAISIE RESTAURANT'!AIJ5</f>
        <v>0</v>
      </c>
      <c r="AIA6" s="389">
        <f>'SAISIE RESTAURANT'!AIK5</f>
        <v>0</v>
      </c>
      <c r="AIB6" s="389">
        <f>'SAISIE RESTAURANT'!AIL5</f>
        <v>0</v>
      </c>
      <c r="AIC6" s="389">
        <f>'SAISIE RESTAURANT'!AIM5</f>
        <v>0</v>
      </c>
      <c r="AID6" s="389">
        <f>'SAISIE RESTAURANT'!AIN5</f>
        <v>0</v>
      </c>
      <c r="AIE6" s="389">
        <f>'SAISIE RESTAURANT'!AIO5</f>
        <v>0</v>
      </c>
      <c r="AIF6" s="389">
        <f>'SAISIE RESTAURANT'!AIP5</f>
        <v>0</v>
      </c>
      <c r="AIG6" s="389">
        <f>'SAISIE RESTAURANT'!AIQ5</f>
        <v>0</v>
      </c>
      <c r="AIH6" s="389">
        <f>'SAISIE RESTAURANT'!AIR5</f>
        <v>0</v>
      </c>
      <c r="AII6" s="389">
        <f>'SAISIE RESTAURANT'!AIS5</f>
        <v>0</v>
      </c>
      <c r="AIJ6" s="389">
        <f>'SAISIE RESTAURANT'!AIT5</f>
        <v>0</v>
      </c>
      <c r="AIK6" s="389">
        <f>'SAISIE RESTAURANT'!AIU5</f>
        <v>0</v>
      </c>
      <c r="AIL6" s="389">
        <f>'SAISIE RESTAURANT'!AIV5</f>
        <v>0</v>
      </c>
      <c r="AIM6" s="389">
        <f>'SAISIE RESTAURANT'!AIW5</f>
        <v>0</v>
      </c>
      <c r="AIN6" s="389">
        <f>'SAISIE RESTAURANT'!AIX5</f>
        <v>0</v>
      </c>
      <c r="AIO6" s="389">
        <f>'SAISIE RESTAURANT'!AIY5</f>
        <v>0</v>
      </c>
      <c r="AIP6" s="389">
        <f>'SAISIE RESTAURANT'!AIZ5</f>
        <v>0</v>
      </c>
      <c r="AIQ6" s="389">
        <f>'SAISIE RESTAURANT'!AJA5</f>
        <v>0</v>
      </c>
      <c r="AIR6" s="389">
        <f>'SAISIE RESTAURANT'!AJB5</f>
        <v>0</v>
      </c>
      <c r="AIS6" s="389">
        <f>'SAISIE RESTAURANT'!AJC5</f>
        <v>0</v>
      </c>
      <c r="AIT6" s="389">
        <f>'SAISIE RESTAURANT'!AJD5</f>
        <v>0</v>
      </c>
      <c r="AIU6" s="389">
        <f>'SAISIE RESTAURANT'!AJE5</f>
        <v>0</v>
      </c>
      <c r="AIV6" s="389">
        <f>'SAISIE RESTAURANT'!AJF5</f>
        <v>0</v>
      </c>
      <c r="AIW6" s="389">
        <f>'SAISIE RESTAURANT'!AJG5</f>
        <v>0</v>
      </c>
      <c r="AIX6" s="389">
        <f>'SAISIE RESTAURANT'!AJH5</f>
        <v>0</v>
      </c>
      <c r="AIY6" s="389">
        <f>'SAISIE RESTAURANT'!AJI5</f>
        <v>0</v>
      </c>
      <c r="AIZ6" s="389">
        <f>'SAISIE RESTAURANT'!AJJ5</f>
        <v>0</v>
      </c>
      <c r="AJA6" s="389">
        <f>'SAISIE RESTAURANT'!AJK5</f>
        <v>0</v>
      </c>
      <c r="AJB6" s="389">
        <f>'SAISIE RESTAURANT'!AJL5</f>
        <v>0</v>
      </c>
      <c r="AJC6" s="389">
        <f>'SAISIE RESTAURANT'!AJM5</f>
        <v>0</v>
      </c>
      <c r="AJD6" s="389">
        <f>'SAISIE RESTAURANT'!AJN5</f>
        <v>0</v>
      </c>
      <c r="AJE6" s="389">
        <f>'SAISIE RESTAURANT'!AJO5</f>
        <v>0</v>
      </c>
      <c r="AJF6" s="389">
        <f>'SAISIE RESTAURANT'!AJP5</f>
        <v>0</v>
      </c>
      <c r="AJG6" s="389">
        <f>'SAISIE RESTAURANT'!AJQ5</f>
        <v>0</v>
      </c>
      <c r="AJH6" s="389">
        <f>'SAISIE RESTAURANT'!AJR5</f>
        <v>0</v>
      </c>
      <c r="AJI6" s="389">
        <f>'SAISIE RESTAURANT'!AJS5</f>
        <v>0</v>
      </c>
      <c r="AJJ6" s="389">
        <f>'SAISIE RESTAURANT'!AJT5</f>
        <v>0</v>
      </c>
      <c r="AJK6" s="389">
        <f>'SAISIE RESTAURANT'!AJU5</f>
        <v>0</v>
      </c>
      <c r="AJL6" s="389">
        <f>'SAISIE RESTAURANT'!AJV5</f>
        <v>0</v>
      </c>
      <c r="AJM6" s="389">
        <f>'SAISIE RESTAURANT'!AJW5</f>
        <v>0</v>
      </c>
      <c r="AJN6" s="389">
        <f>'SAISIE RESTAURANT'!AJX5</f>
        <v>0</v>
      </c>
      <c r="AJO6" s="389">
        <f>'SAISIE RESTAURANT'!AJY5</f>
        <v>0</v>
      </c>
      <c r="AJP6" s="389">
        <f>'SAISIE RESTAURANT'!AJZ5</f>
        <v>0</v>
      </c>
      <c r="AJQ6" s="389">
        <f>'SAISIE RESTAURANT'!AKA5</f>
        <v>0</v>
      </c>
      <c r="AJR6" s="389">
        <f>'SAISIE RESTAURANT'!AKB5</f>
        <v>0</v>
      </c>
      <c r="AJS6" s="389">
        <f>'SAISIE RESTAURANT'!AKC5</f>
        <v>0</v>
      </c>
      <c r="AJT6" s="389">
        <f>'SAISIE RESTAURANT'!AKD5</f>
        <v>0</v>
      </c>
      <c r="AJU6" s="389">
        <f>'SAISIE RESTAURANT'!AKE5</f>
        <v>0</v>
      </c>
      <c r="AJV6" s="389">
        <f>'SAISIE RESTAURANT'!AKF5</f>
        <v>0</v>
      </c>
      <c r="AJW6" s="389">
        <f>'SAISIE RESTAURANT'!AKG5</f>
        <v>0</v>
      </c>
      <c r="AJX6" s="389">
        <f>'SAISIE RESTAURANT'!AKH5</f>
        <v>0</v>
      </c>
      <c r="AJY6" s="389">
        <f>'SAISIE RESTAURANT'!AKI5</f>
        <v>0</v>
      </c>
      <c r="AJZ6" s="389">
        <f>'SAISIE RESTAURANT'!AKJ5</f>
        <v>0</v>
      </c>
      <c r="AKA6" s="389">
        <f>'SAISIE RESTAURANT'!AKK5</f>
        <v>0</v>
      </c>
      <c r="AKB6" s="389">
        <f>'SAISIE RESTAURANT'!AKL5</f>
        <v>0</v>
      </c>
      <c r="AKC6" s="389">
        <f>'SAISIE RESTAURANT'!AKM5</f>
        <v>0</v>
      </c>
      <c r="AKD6" s="389">
        <f>'SAISIE RESTAURANT'!AKN5</f>
        <v>0</v>
      </c>
      <c r="AKE6" s="389">
        <f>'SAISIE RESTAURANT'!AKO5</f>
        <v>0</v>
      </c>
      <c r="AKF6" s="389">
        <f>'SAISIE RESTAURANT'!AKP5</f>
        <v>0</v>
      </c>
      <c r="AKG6" s="389">
        <f>'SAISIE RESTAURANT'!AKQ5</f>
        <v>0</v>
      </c>
      <c r="AKH6" s="389">
        <f>'SAISIE RESTAURANT'!AKR5</f>
        <v>0</v>
      </c>
      <c r="AKI6" s="389">
        <f>'SAISIE RESTAURANT'!AKS5</f>
        <v>0</v>
      </c>
      <c r="AKJ6" s="389">
        <f>'SAISIE RESTAURANT'!AKT5</f>
        <v>0</v>
      </c>
      <c r="AKK6" s="389">
        <f>'SAISIE RESTAURANT'!AKU5</f>
        <v>0</v>
      </c>
      <c r="AKL6" s="389">
        <f>'SAISIE RESTAURANT'!AKV5</f>
        <v>0</v>
      </c>
      <c r="AKM6" s="389">
        <f>'SAISIE RESTAURANT'!AKW5</f>
        <v>0</v>
      </c>
      <c r="AKN6" s="389">
        <f>'SAISIE RESTAURANT'!AKX5</f>
        <v>0</v>
      </c>
      <c r="AKO6" s="389">
        <f>'SAISIE RESTAURANT'!AKY5</f>
        <v>0</v>
      </c>
      <c r="AKP6" s="389">
        <f>'SAISIE RESTAURANT'!AKZ5</f>
        <v>0</v>
      </c>
      <c r="AKQ6" s="389">
        <f>'SAISIE RESTAURANT'!ALA5</f>
        <v>0</v>
      </c>
      <c r="AKR6" s="389">
        <f>'SAISIE RESTAURANT'!ALB5</f>
        <v>0</v>
      </c>
      <c r="AKS6" s="389">
        <f>'SAISIE RESTAURANT'!ALC5</f>
        <v>0</v>
      </c>
      <c r="AKT6" s="389">
        <f>'SAISIE RESTAURANT'!ALD5</f>
        <v>0</v>
      </c>
      <c r="AKU6" s="389">
        <f>'SAISIE RESTAURANT'!ALE5</f>
        <v>0</v>
      </c>
      <c r="AKV6" s="389">
        <f>'SAISIE RESTAURANT'!ALF5</f>
        <v>0</v>
      </c>
      <c r="AKW6" s="389">
        <f>'SAISIE RESTAURANT'!ALG5</f>
        <v>0</v>
      </c>
      <c r="AKX6" s="389">
        <f>'SAISIE RESTAURANT'!ALH5</f>
        <v>0</v>
      </c>
      <c r="AKY6" s="389">
        <f>'SAISIE RESTAURANT'!ALI5</f>
        <v>0</v>
      </c>
      <c r="AKZ6" s="389">
        <f>'SAISIE RESTAURANT'!ALJ5</f>
        <v>0</v>
      </c>
      <c r="ALA6" s="389">
        <f>'SAISIE RESTAURANT'!ALK5</f>
        <v>0</v>
      </c>
      <c r="ALB6" s="389">
        <f>'SAISIE RESTAURANT'!ALL5</f>
        <v>0</v>
      </c>
      <c r="ALC6" s="389">
        <f>'SAISIE RESTAURANT'!ALM5</f>
        <v>0</v>
      </c>
      <c r="ALD6" s="389">
        <f>'SAISIE RESTAURANT'!ALN5</f>
        <v>0</v>
      </c>
      <c r="ALE6" s="389">
        <f>'SAISIE RESTAURANT'!ALO5</f>
        <v>0</v>
      </c>
      <c r="ALF6" s="389">
        <f>'SAISIE RESTAURANT'!ALP5</f>
        <v>0</v>
      </c>
      <c r="ALG6" s="389">
        <f>'SAISIE RESTAURANT'!ALQ5</f>
        <v>0</v>
      </c>
      <c r="ALH6" s="389">
        <f>'SAISIE RESTAURANT'!ALR5</f>
        <v>0</v>
      </c>
      <c r="ALI6" s="389">
        <f>'SAISIE RESTAURANT'!ALS5</f>
        <v>0</v>
      </c>
      <c r="ALJ6" s="389">
        <f>'SAISIE RESTAURANT'!ALT5</f>
        <v>0</v>
      </c>
      <c r="ALK6" s="389">
        <f>'SAISIE RESTAURANT'!ALU5</f>
        <v>0</v>
      </c>
      <c r="ALL6" s="389">
        <f>'SAISIE RESTAURANT'!ALV5</f>
        <v>0</v>
      </c>
      <c r="ALM6" s="389">
        <f>'SAISIE RESTAURANT'!ALW5</f>
        <v>0</v>
      </c>
      <c r="ALN6" s="389">
        <f>'SAISIE RESTAURANT'!ALX5</f>
        <v>0</v>
      </c>
      <c r="ALO6" s="389">
        <f>'SAISIE RESTAURANT'!ALY5</f>
        <v>0</v>
      </c>
      <c r="ALP6" s="389">
        <f>'SAISIE RESTAURANT'!ALZ5</f>
        <v>0</v>
      </c>
      <c r="ALQ6" s="389">
        <f>'SAISIE RESTAURANT'!AMA5</f>
        <v>0</v>
      </c>
      <c r="ALR6" s="389">
        <f>'SAISIE RESTAURANT'!AMB5</f>
        <v>0</v>
      </c>
      <c r="ALS6" s="389">
        <f>'SAISIE RESTAURANT'!AMC5</f>
        <v>0</v>
      </c>
      <c r="ALT6" s="389">
        <f>'SAISIE RESTAURANT'!AMD5</f>
        <v>0</v>
      </c>
      <c r="ALU6" s="389">
        <f>'SAISIE RESTAURANT'!AME5</f>
        <v>0</v>
      </c>
      <c r="ALV6" s="389">
        <f>'SAISIE RESTAURANT'!AMF5</f>
        <v>0</v>
      </c>
      <c r="ALW6" s="389">
        <f>'SAISIE RESTAURANT'!AMG5</f>
        <v>0</v>
      </c>
      <c r="ALX6" s="389">
        <f>'SAISIE RESTAURANT'!AMH5</f>
        <v>0</v>
      </c>
      <c r="ALY6" s="389">
        <f>'SAISIE RESTAURANT'!AMI5</f>
        <v>0</v>
      </c>
      <c r="ALZ6" s="389">
        <f>'SAISIE RESTAURANT'!AMJ5</f>
        <v>0</v>
      </c>
      <c r="AMA6" s="389">
        <f>'SAISIE RESTAURANT'!AMK5</f>
        <v>0</v>
      </c>
      <c r="AMB6" s="389">
        <f>'SAISIE RESTAURANT'!AML5</f>
        <v>0</v>
      </c>
      <c r="AMC6" s="389">
        <f>'SAISIE RESTAURANT'!AMM5</f>
        <v>0</v>
      </c>
      <c r="AMD6" s="389">
        <f>'SAISIE RESTAURANT'!AMN5</f>
        <v>0</v>
      </c>
      <c r="AME6" s="389">
        <f>'SAISIE RESTAURANT'!AMO5</f>
        <v>0</v>
      </c>
      <c r="AMF6" s="389">
        <f>'SAISIE RESTAURANT'!AMP5</f>
        <v>0</v>
      </c>
      <c r="AMG6" s="389">
        <f>'SAISIE RESTAURANT'!AMQ5</f>
        <v>0</v>
      </c>
      <c r="AMH6" s="389">
        <f>'SAISIE RESTAURANT'!AMR5</f>
        <v>0</v>
      </c>
      <c r="AMI6" s="389">
        <f>'SAISIE RESTAURANT'!AMS5</f>
        <v>0</v>
      </c>
      <c r="AMJ6" s="389">
        <f>'SAISIE RESTAURANT'!AMT5</f>
        <v>0</v>
      </c>
      <c r="AMK6" s="389">
        <f>'SAISIE RESTAURANT'!AMU5</f>
        <v>0</v>
      </c>
      <c r="AML6" s="389">
        <f>'SAISIE RESTAURANT'!AMV5</f>
        <v>0</v>
      </c>
      <c r="AMM6" s="389">
        <f>'SAISIE RESTAURANT'!AMW5</f>
        <v>0</v>
      </c>
      <c r="AMN6" s="389">
        <f>'SAISIE RESTAURANT'!AMX5</f>
        <v>0</v>
      </c>
      <c r="AMO6" s="389">
        <f>'SAISIE RESTAURANT'!AMY5</f>
        <v>0</v>
      </c>
      <c r="AMP6" s="389">
        <f>'SAISIE RESTAURANT'!AMZ5</f>
        <v>0</v>
      </c>
      <c r="AMQ6" s="389">
        <f>'SAISIE RESTAURANT'!ANA5</f>
        <v>0</v>
      </c>
      <c r="AMR6" s="389">
        <f>'SAISIE RESTAURANT'!ANB5</f>
        <v>0</v>
      </c>
      <c r="AMS6" s="389">
        <f>'SAISIE RESTAURANT'!ANC5</f>
        <v>0</v>
      </c>
      <c r="AMT6" s="389">
        <f>'SAISIE RESTAURANT'!AND5</f>
        <v>0</v>
      </c>
      <c r="AMU6" s="389">
        <f>'SAISIE RESTAURANT'!ANE5</f>
        <v>0</v>
      </c>
      <c r="AMV6" s="389">
        <f>'SAISIE RESTAURANT'!ANF5</f>
        <v>0</v>
      </c>
      <c r="AMW6" s="389">
        <f>'SAISIE RESTAURANT'!ANG5</f>
        <v>0</v>
      </c>
      <c r="AMX6" s="389">
        <f>'SAISIE RESTAURANT'!ANH5</f>
        <v>0</v>
      </c>
      <c r="AMY6" s="389">
        <f>'SAISIE RESTAURANT'!ANI5</f>
        <v>0</v>
      </c>
      <c r="AMZ6" s="389">
        <f>'SAISIE RESTAURANT'!ANJ5</f>
        <v>0</v>
      </c>
      <c r="ANA6" s="389">
        <f>'SAISIE RESTAURANT'!ANK5</f>
        <v>0</v>
      </c>
      <c r="ANB6" s="389">
        <f>'SAISIE RESTAURANT'!ANL5</f>
        <v>0</v>
      </c>
      <c r="ANC6" s="389">
        <f>'SAISIE RESTAURANT'!ANM5</f>
        <v>0</v>
      </c>
      <c r="AND6" s="389">
        <f>'SAISIE RESTAURANT'!ANN5</f>
        <v>0</v>
      </c>
      <c r="ANE6" s="389">
        <f>'SAISIE RESTAURANT'!ANO5</f>
        <v>0</v>
      </c>
      <c r="ANF6" s="389">
        <f>'SAISIE RESTAURANT'!ANP5</f>
        <v>0</v>
      </c>
      <c r="ANG6" s="389">
        <f>'SAISIE RESTAURANT'!ANQ5</f>
        <v>0</v>
      </c>
      <c r="ANH6" s="389">
        <f>'SAISIE RESTAURANT'!ANR5</f>
        <v>0</v>
      </c>
      <c r="ANI6" s="389">
        <f>'SAISIE RESTAURANT'!ANS5</f>
        <v>0</v>
      </c>
      <c r="ANJ6" s="389">
        <f>'SAISIE RESTAURANT'!ANT5</f>
        <v>0</v>
      </c>
      <c r="ANK6" s="389">
        <f>'SAISIE RESTAURANT'!ANU5</f>
        <v>0</v>
      </c>
      <c r="ANL6" s="389">
        <f>'SAISIE RESTAURANT'!ANV5</f>
        <v>0</v>
      </c>
      <c r="ANM6" s="389">
        <f>'SAISIE RESTAURANT'!ANW5</f>
        <v>0</v>
      </c>
      <c r="ANN6" s="389">
        <f>'SAISIE RESTAURANT'!ANX5</f>
        <v>0</v>
      </c>
      <c r="ANO6" s="389">
        <f>'SAISIE RESTAURANT'!ANY5</f>
        <v>0</v>
      </c>
      <c r="ANP6" s="389">
        <f>'SAISIE RESTAURANT'!ANZ5</f>
        <v>0</v>
      </c>
      <c r="ANQ6" s="389">
        <f>'SAISIE RESTAURANT'!AOA5</f>
        <v>0</v>
      </c>
      <c r="ANR6" s="389">
        <f>'SAISIE RESTAURANT'!AOB5</f>
        <v>0</v>
      </c>
      <c r="ANS6" s="389">
        <f>'SAISIE RESTAURANT'!AOC5</f>
        <v>0</v>
      </c>
      <c r="ANT6" s="389">
        <f>'SAISIE RESTAURANT'!AOD5</f>
        <v>0</v>
      </c>
      <c r="ANU6" s="389">
        <f>'SAISIE RESTAURANT'!AOE5</f>
        <v>0</v>
      </c>
      <c r="ANV6" s="389">
        <f>'SAISIE RESTAURANT'!AOF5</f>
        <v>0</v>
      </c>
      <c r="ANW6" s="389">
        <f>'SAISIE RESTAURANT'!AOG5</f>
        <v>0</v>
      </c>
      <c r="ANX6" s="389">
        <f>'SAISIE RESTAURANT'!AOH5</f>
        <v>0</v>
      </c>
      <c r="ANY6" s="389">
        <f>'SAISIE RESTAURANT'!AOI5</f>
        <v>0</v>
      </c>
      <c r="ANZ6" s="389">
        <f>'SAISIE RESTAURANT'!AOJ5</f>
        <v>0</v>
      </c>
      <c r="AOA6" s="389">
        <f>'SAISIE RESTAURANT'!AOK5</f>
        <v>0</v>
      </c>
      <c r="AOB6" s="389">
        <f>'SAISIE RESTAURANT'!AOL5</f>
        <v>0</v>
      </c>
      <c r="AOC6" s="389">
        <f>'SAISIE RESTAURANT'!AOM5</f>
        <v>0</v>
      </c>
      <c r="AOD6" s="389">
        <f>'SAISIE RESTAURANT'!AON5</f>
        <v>0</v>
      </c>
      <c r="AOE6" s="389">
        <f>'SAISIE RESTAURANT'!AOO5</f>
        <v>0</v>
      </c>
      <c r="AOF6" s="389">
        <f>'SAISIE RESTAURANT'!AOP5</f>
        <v>0</v>
      </c>
      <c r="AOG6" s="389">
        <f>'SAISIE RESTAURANT'!AOQ5</f>
        <v>0</v>
      </c>
      <c r="AOH6" s="389">
        <f>'SAISIE RESTAURANT'!AOR5</f>
        <v>0</v>
      </c>
      <c r="AOI6" s="389">
        <f>'SAISIE RESTAURANT'!AOS5</f>
        <v>0</v>
      </c>
      <c r="AOJ6" s="389">
        <f>'SAISIE RESTAURANT'!AOT5</f>
        <v>0</v>
      </c>
      <c r="AOK6" s="389">
        <f>'SAISIE RESTAURANT'!AOU5</f>
        <v>0</v>
      </c>
      <c r="AOL6" s="389">
        <f>'SAISIE RESTAURANT'!AOV5</f>
        <v>0</v>
      </c>
      <c r="AOM6" s="389">
        <f>'SAISIE RESTAURANT'!AOW5</f>
        <v>0</v>
      </c>
      <c r="AON6" s="389">
        <f>'SAISIE RESTAURANT'!AOX5</f>
        <v>0</v>
      </c>
      <c r="AOO6" s="389">
        <f>'SAISIE RESTAURANT'!AOY5</f>
        <v>0</v>
      </c>
      <c r="AOP6" s="389">
        <f>'SAISIE RESTAURANT'!AOZ5</f>
        <v>0</v>
      </c>
      <c r="AOQ6" s="389">
        <f>'SAISIE RESTAURANT'!APA5</f>
        <v>0</v>
      </c>
      <c r="AOR6" s="389">
        <f>'SAISIE RESTAURANT'!APB5</f>
        <v>0</v>
      </c>
      <c r="AOS6" s="389">
        <f>'SAISIE RESTAURANT'!APC5</f>
        <v>0</v>
      </c>
      <c r="AOT6" s="389">
        <f>'SAISIE RESTAURANT'!APD5</f>
        <v>0</v>
      </c>
      <c r="AOU6" s="389">
        <f>'SAISIE RESTAURANT'!APE5</f>
        <v>0</v>
      </c>
      <c r="AOV6" s="389">
        <f>'SAISIE RESTAURANT'!APF5</f>
        <v>0</v>
      </c>
      <c r="AOW6" s="389">
        <f>'SAISIE RESTAURANT'!APG5</f>
        <v>0</v>
      </c>
      <c r="AOX6" s="389">
        <f>'SAISIE RESTAURANT'!APH5</f>
        <v>0</v>
      </c>
      <c r="AOY6" s="389">
        <f>'SAISIE RESTAURANT'!API5</f>
        <v>0</v>
      </c>
      <c r="AOZ6" s="389">
        <f>'SAISIE RESTAURANT'!APJ5</f>
        <v>0</v>
      </c>
      <c r="APA6" s="389">
        <f>'SAISIE RESTAURANT'!APK5</f>
        <v>0</v>
      </c>
      <c r="APB6" s="389">
        <f>'SAISIE RESTAURANT'!APL5</f>
        <v>0</v>
      </c>
      <c r="APC6" s="389">
        <f>'SAISIE RESTAURANT'!APM5</f>
        <v>0</v>
      </c>
      <c r="APD6" s="389">
        <f>'SAISIE RESTAURANT'!APN5</f>
        <v>0</v>
      </c>
      <c r="APE6" s="389">
        <f>'SAISIE RESTAURANT'!APO5</f>
        <v>0</v>
      </c>
      <c r="APF6" s="389">
        <f>'SAISIE RESTAURANT'!APP5</f>
        <v>0</v>
      </c>
      <c r="APG6" s="389">
        <f>'SAISIE RESTAURANT'!APQ5</f>
        <v>0</v>
      </c>
      <c r="APH6" s="389">
        <f>'SAISIE RESTAURANT'!APR5</f>
        <v>0</v>
      </c>
      <c r="API6" s="389">
        <f>'SAISIE RESTAURANT'!APS5</f>
        <v>0</v>
      </c>
      <c r="APJ6" s="389">
        <f>'SAISIE RESTAURANT'!APT5</f>
        <v>0</v>
      </c>
      <c r="APK6" s="389">
        <f>'SAISIE RESTAURANT'!APU5</f>
        <v>0</v>
      </c>
      <c r="APL6" s="389">
        <f>'SAISIE RESTAURANT'!APV5</f>
        <v>0</v>
      </c>
      <c r="APM6" s="389">
        <f>'SAISIE RESTAURANT'!APW5</f>
        <v>0</v>
      </c>
      <c r="APN6" s="389">
        <f>'SAISIE RESTAURANT'!APX5</f>
        <v>0</v>
      </c>
      <c r="APO6" s="389">
        <f>'SAISIE RESTAURANT'!APY5</f>
        <v>0</v>
      </c>
      <c r="APP6" s="389">
        <f>'SAISIE RESTAURANT'!APZ5</f>
        <v>0</v>
      </c>
      <c r="APQ6" s="389">
        <f>'SAISIE RESTAURANT'!AQA5</f>
        <v>0</v>
      </c>
      <c r="APR6" s="389">
        <f>'SAISIE RESTAURANT'!AQB5</f>
        <v>0</v>
      </c>
      <c r="APS6" s="389">
        <f>'SAISIE RESTAURANT'!AQC5</f>
        <v>0</v>
      </c>
      <c r="APT6" s="389">
        <f>'SAISIE RESTAURANT'!AQD5</f>
        <v>0</v>
      </c>
      <c r="APU6" s="389">
        <f>'SAISIE RESTAURANT'!AQE5</f>
        <v>0</v>
      </c>
      <c r="APV6" s="389">
        <f>'SAISIE RESTAURANT'!AQF5</f>
        <v>0</v>
      </c>
      <c r="APW6" s="389">
        <f>'SAISIE RESTAURANT'!AQG5</f>
        <v>0</v>
      </c>
      <c r="APX6" s="389">
        <f>'SAISIE RESTAURANT'!AQH5</f>
        <v>0</v>
      </c>
      <c r="APY6" s="389">
        <f>'SAISIE RESTAURANT'!AQI5</f>
        <v>0</v>
      </c>
      <c r="APZ6" s="389">
        <f>'SAISIE RESTAURANT'!AQJ5</f>
        <v>0</v>
      </c>
      <c r="AQA6" s="389">
        <f>'SAISIE RESTAURANT'!AQK5</f>
        <v>0</v>
      </c>
      <c r="AQB6" s="389">
        <f>'SAISIE RESTAURANT'!AQL5</f>
        <v>0</v>
      </c>
      <c r="AQC6" s="389">
        <f>'SAISIE RESTAURANT'!AQM5</f>
        <v>0</v>
      </c>
      <c r="AQD6" s="389">
        <f>'SAISIE RESTAURANT'!AQN5</f>
        <v>0</v>
      </c>
      <c r="AQE6" s="389">
        <f>'SAISIE RESTAURANT'!AQO5</f>
        <v>0</v>
      </c>
      <c r="AQF6" s="389">
        <f>'SAISIE RESTAURANT'!AQP5</f>
        <v>0</v>
      </c>
      <c r="AQG6" s="389">
        <f>'SAISIE RESTAURANT'!AQQ5</f>
        <v>0</v>
      </c>
      <c r="AQH6" s="389">
        <f>'SAISIE RESTAURANT'!AQR5</f>
        <v>0</v>
      </c>
      <c r="AQI6" s="389">
        <f>'SAISIE RESTAURANT'!AQS5</f>
        <v>0</v>
      </c>
      <c r="AQJ6" s="389">
        <f>'SAISIE RESTAURANT'!AQT5</f>
        <v>0</v>
      </c>
      <c r="AQK6" s="389">
        <f>'SAISIE RESTAURANT'!AQU5</f>
        <v>0</v>
      </c>
      <c r="AQL6" s="389">
        <f>'SAISIE RESTAURANT'!AQV5</f>
        <v>0</v>
      </c>
      <c r="AQM6" s="389">
        <f>'SAISIE RESTAURANT'!AQW5</f>
        <v>0</v>
      </c>
      <c r="AQN6" s="389">
        <f>'SAISIE RESTAURANT'!AQX5</f>
        <v>0</v>
      </c>
      <c r="AQO6" s="389">
        <f>'SAISIE RESTAURANT'!AQY5</f>
        <v>0</v>
      </c>
      <c r="AQP6" s="389">
        <f>'SAISIE RESTAURANT'!AQZ5</f>
        <v>0</v>
      </c>
      <c r="AQQ6" s="389">
        <f>'SAISIE RESTAURANT'!ARA5</f>
        <v>0</v>
      </c>
      <c r="AQR6" s="389">
        <f>'SAISIE RESTAURANT'!ARB5</f>
        <v>0</v>
      </c>
      <c r="AQS6" s="389">
        <f>'SAISIE RESTAURANT'!ARC5</f>
        <v>0</v>
      </c>
      <c r="AQT6" s="389">
        <f>'SAISIE RESTAURANT'!ARD5</f>
        <v>0</v>
      </c>
      <c r="AQU6" s="389">
        <f>'SAISIE RESTAURANT'!ARE5</f>
        <v>0</v>
      </c>
      <c r="AQV6" s="389">
        <f>'SAISIE RESTAURANT'!ARF5</f>
        <v>0</v>
      </c>
      <c r="AQW6" s="389">
        <f>'SAISIE RESTAURANT'!ARG5</f>
        <v>0</v>
      </c>
      <c r="AQX6" s="389">
        <f>'SAISIE RESTAURANT'!ARH5</f>
        <v>0</v>
      </c>
      <c r="AQY6" s="389">
        <f>'SAISIE RESTAURANT'!ARI5</f>
        <v>0</v>
      </c>
      <c r="AQZ6" s="389">
        <f>'SAISIE RESTAURANT'!ARJ5</f>
        <v>0</v>
      </c>
      <c r="ARA6" s="389">
        <f>'SAISIE RESTAURANT'!ARK5</f>
        <v>0</v>
      </c>
      <c r="ARB6" s="389">
        <f>'SAISIE RESTAURANT'!ARL5</f>
        <v>0</v>
      </c>
      <c r="ARC6" s="389">
        <f>'SAISIE RESTAURANT'!ARM5</f>
        <v>0</v>
      </c>
      <c r="ARD6" s="389">
        <f>'SAISIE RESTAURANT'!ARN5</f>
        <v>0</v>
      </c>
      <c r="ARE6" s="389">
        <f>'SAISIE RESTAURANT'!ARO5</f>
        <v>0</v>
      </c>
      <c r="ARF6" s="389">
        <f>'SAISIE RESTAURANT'!ARP5</f>
        <v>0</v>
      </c>
      <c r="ARG6" s="389">
        <f>'SAISIE RESTAURANT'!ARQ5</f>
        <v>0</v>
      </c>
      <c r="ARH6" s="389">
        <f>'SAISIE RESTAURANT'!ARR5</f>
        <v>0</v>
      </c>
      <c r="ARI6" s="389">
        <f>'SAISIE RESTAURANT'!ARS5</f>
        <v>0</v>
      </c>
      <c r="ARJ6" s="389">
        <f>'SAISIE RESTAURANT'!ART5</f>
        <v>0</v>
      </c>
      <c r="ARK6" s="389">
        <f>'SAISIE RESTAURANT'!ARU5</f>
        <v>0</v>
      </c>
      <c r="ARL6" s="389">
        <f>'SAISIE RESTAURANT'!ARV5</f>
        <v>0</v>
      </c>
      <c r="ARM6" s="389">
        <f>'SAISIE RESTAURANT'!ARW5</f>
        <v>0</v>
      </c>
      <c r="ARN6" s="389">
        <f>'SAISIE RESTAURANT'!ARX5</f>
        <v>0</v>
      </c>
      <c r="ARO6" s="389">
        <f>'SAISIE RESTAURANT'!ARY5</f>
        <v>0</v>
      </c>
      <c r="ARP6" s="389">
        <f>'SAISIE RESTAURANT'!ARZ5</f>
        <v>0</v>
      </c>
      <c r="ARQ6" s="389">
        <f>'SAISIE RESTAURANT'!ASA5</f>
        <v>0</v>
      </c>
      <c r="ARR6" s="389">
        <f>'SAISIE RESTAURANT'!ASB5</f>
        <v>0</v>
      </c>
      <c r="ARS6" s="389">
        <f>'SAISIE RESTAURANT'!ASC5</f>
        <v>0</v>
      </c>
      <c r="ART6" s="389">
        <f>'SAISIE RESTAURANT'!ASD5</f>
        <v>0</v>
      </c>
      <c r="ARU6" s="389">
        <f>'SAISIE RESTAURANT'!ASE5</f>
        <v>0</v>
      </c>
      <c r="ARV6" s="389">
        <f>'SAISIE RESTAURANT'!ASF5</f>
        <v>0</v>
      </c>
      <c r="ARW6" s="389">
        <f>'SAISIE RESTAURANT'!ASG5</f>
        <v>0</v>
      </c>
      <c r="ARX6" s="389">
        <f>'SAISIE RESTAURANT'!ASH5</f>
        <v>0</v>
      </c>
      <c r="ARY6" s="389">
        <f>'SAISIE RESTAURANT'!ASI5</f>
        <v>0</v>
      </c>
      <c r="ARZ6" s="389">
        <f>'SAISIE RESTAURANT'!ASJ5</f>
        <v>0</v>
      </c>
      <c r="ASA6" s="389">
        <f>'SAISIE RESTAURANT'!ASK5</f>
        <v>0</v>
      </c>
      <c r="ASB6" s="389">
        <f>'SAISIE RESTAURANT'!ASL5</f>
        <v>0</v>
      </c>
      <c r="ASC6" s="389">
        <f>'SAISIE RESTAURANT'!ASM5</f>
        <v>0</v>
      </c>
      <c r="ASD6" s="389">
        <f>'SAISIE RESTAURANT'!ASN5</f>
        <v>0</v>
      </c>
      <c r="ASE6" s="389">
        <f>'SAISIE RESTAURANT'!ASO5</f>
        <v>0</v>
      </c>
      <c r="ASF6" s="389">
        <f>'SAISIE RESTAURANT'!ASP5</f>
        <v>0</v>
      </c>
      <c r="ASG6" s="389">
        <f>'SAISIE RESTAURANT'!ASQ5</f>
        <v>0</v>
      </c>
      <c r="ASH6" s="389">
        <f>'SAISIE RESTAURANT'!ASR5</f>
        <v>0</v>
      </c>
      <c r="ASI6" s="389">
        <f>'SAISIE RESTAURANT'!ASS5</f>
        <v>0</v>
      </c>
      <c r="ASJ6" s="389">
        <f>'SAISIE RESTAURANT'!AST5</f>
        <v>0</v>
      </c>
      <c r="ASK6" s="389">
        <f>'SAISIE RESTAURANT'!ASU5</f>
        <v>0</v>
      </c>
      <c r="ASL6" s="389">
        <f>'SAISIE RESTAURANT'!ASV5</f>
        <v>0</v>
      </c>
      <c r="ASM6" s="389">
        <f>'SAISIE RESTAURANT'!ASW5</f>
        <v>0</v>
      </c>
      <c r="ASN6" s="389">
        <f>'SAISIE RESTAURANT'!ASX5</f>
        <v>0</v>
      </c>
      <c r="ASO6" s="389">
        <f>'SAISIE RESTAURANT'!ASY5</f>
        <v>0</v>
      </c>
      <c r="ASP6" s="389">
        <f>'SAISIE RESTAURANT'!ASZ5</f>
        <v>0</v>
      </c>
      <c r="ASQ6" s="389">
        <f>'SAISIE RESTAURANT'!ATA5</f>
        <v>0</v>
      </c>
      <c r="ASR6" s="389">
        <f>'SAISIE RESTAURANT'!ATB5</f>
        <v>0</v>
      </c>
      <c r="ASS6" s="389">
        <f>'SAISIE RESTAURANT'!ATC5</f>
        <v>0</v>
      </c>
      <c r="AST6" s="389">
        <f>'SAISIE RESTAURANT'!ATD5</f>
        <v>0</v>
      </c>
      <c r="ASU6" s="389">
        <f>'SAISIE RESTAURANT'!ATE5</f>
        <v>0</v>
      </c>
      <c r="ASV6" s="389">
        <f>'SAISIE RESTAURANT'!ATF5</f>
        <v>0</v>
      </c>
      <c r="ASW6" s="389">
        <f>'SAISIE RESTAURANT'!ATG5</f>
        <v>0</v>
      </c>
      <c r="ASX6" s="389">
        <f>'SAISIE RESTAURANT'!ATH5</f>
        <v>0</v>
      </c>
      <c r="ASY6" s="389">
        <f>'SAISIE RESTAURANT'!ATI5</f>
        <v>0</v>
      </c>
      <c r="ASZ6" s="389">
        <f>'SAISIE RESTAURANT'!ATJ5</f>
        <v>0</v>
      </c>
      <c r="ATA6" s="389">
        <f>'SAISIE RESTAURANT'!ATK5</f>
        <v>0</v>
      </c>
      <c r="ATB6" s="389">
        <f>'SAISIE RESTAURANT'!ATL5</f>
        <v>0</v>
      </c>
      <c r="ATC6" s="389">
        <f>'SAISIE RESTAURANT'!ATM5</f>
        <v>0</v>
      </c>
      <c r="ATD6" s="389">
        <f>'SAISIE RESTAURANT'!ATN5</f>
        <v>0</v>
      </c>
      <c r="ATE6" s="389">
        <f>'SAISIE RESTAURANT'!ATO5</f>
        <v>0</v>
      </c>
      <c r="ATF6" s="389">
        <f>'SAISIE RESTAURANT'!ATP5</f>
        <v>0</v>
      </c>
      <c r="ATG6" s="389">
        <f>'SAISIE RESTAURANT'!ATQ5</f>
        <v>0</v>
      </c>
      <c r="ATH6" s="389">
        <f>'SAISIE RESTAURANT'!ATR5</f>
        <v>0</v>
      </c>
      <c r="ATI6" s="389">
        <f>'SAISIE RESTAURANT'!ATS5</f>
        <v>0</v>
      </c>
      <c r="ATJ6" s="389">
        <f>'SAISIE RESTAURANT'!ATT5</f>
        <v>0</v>
      </c>
      <c r="ATK6" s="389">
        <f>'SAISIE RESTAURANT'!ATU5</f>
        <v>0</v>
      </c>
      <c r="ATL6" s="389">
        <f>'SAISIE RESTAURANT'!ATV5</f>
        <v>0</v>
      </c>
      <c r="ATM6" s="389">
        <f>'SAISIE RESTAURANT'!ATW5</f>
        <v>0</v>
      </c>
      <c r="ATN6" s="389">
        <f>'SAISIE RESTAURANT'!ATX5</f>
        <v>0</v>
      </c>
      <c r="ATO6" s="389">
        <f>'SAISIE RESTAURANT'!ATY5</f>
        <v>0</v>
      </c>
      <c r="ATP6" s="389">
        <f>'SAISIE RESTAURANT'!ATZ5</f>
        <v>0</v>
      </c>
      <c r="ATQ6" s="389">
        <f>'SAISIE RESTAURANT'!AUA5</f>
        <v>0</v>
      </c>
      <c r="ATR6" s="389">
        <f>'SAISIE RESTAURANT'!AUB5</f>
        <v>0</v>
      </c>
      <c r="ATS6" s="389">
        <f>'SAISIE RESTAURANT'!AUC5</f>
        <v>0</v>
      </c>
      <c r="ATT6" s="389">
        <f>'SAISIE RESTAURANT'!AUD5</f>
        <v>0</v>
      </c>
      <c r="ATU6" s="389">
        <f>'SAISIE RESTAURANT'!AUE5</f>
        <v>0</v>
      </c>
      <c r="ATV6" s="389">
        <f>'SAISIE RESTAURANT'!AUF5</f>
        <v>0</v>
      </c>
      <c r="ATW6" s="389">
        <f>'SAISIE RESTAURANT'!AUG5</f>
        <v>0</v>
      </c>
      <c r="ATX6" s="389">
        <f>'SAISIE RESTAURANT'!AUH5</f>
        <v>0</v>
      </c>
      <c r="ATY6" s="389">
        <f>'SAISIE RESTAURANT'!AUI5</f>
        <v>0</v>
      </c>
      <c r="ATZ6" s="389">
        <f>'SAISIE RESTAURANT'!AUJ5</f>
        <v>0</v>
      </c>
      <c r="AUA6" s="389">
        <f>'SAISIE RESTAURANT'!AUK5</f>
        <v>0</v>
      </c>
      <c r="AUB6" s="389">
        <f>'SAISIE RESTAURANT'!AUL5</f>
        <v>0</v>
      </c>
      <c r="AUC6" s="389">
        <f>'SAISIE RESTAURANT'!AUM5</f>
        <v>0</v>
      </c>
      <c r="AUD6" s="389">
        <f>'SAISIE RESTAURANT'!AUN5</f>
        <v>0</v>
      </c>
      <c r="AUE6" s="389">
        <f>'SAISIE RESTAURANT'!AUO5</f>
        <v>0</v>
      </c>
      <c r="AUF6" s="389">
        <f>'SAISIE RESTAURANT'!AUP5</f>
        <v>0</v>
      </c>
      <c r="AUG6" s="389">
        <f>'SAISIE RESTAURANT'!AUQ5</f>
        <v>0</v>
      </c>
      <c r="AUH6" s="389">
        <f>'SAISIE RESTAURANT'!AUR5</f>
        <v>0</v>
      </c>
      <c r="AUI6" s="389">
        <f>'SAISIE RESTAURANT'!AUS5</f>
        <v>0</v>
      </c>
      <c r="AUJ6" s="389">
        <f>'SAISIE RESTAURANT'!AUT5</f>
        <v>0</v>
      </c>
      <c r="AUK6" s="389">
        <f>'SAISIE RESTAURANT'!AUU5</f>
        <v>0</v>
      </c>
      <c r="AUL6" s="389">
        <f>'SAISIE RESTAURANT'!AUV5</f>
        <v>0</v>
      </c>
      <c r="AUM6" s="389">
        <f>'SAISIE RESTAURANT'!AUW5</f>
        <v>0</v>
      </c>
      <c r="AUN6" s="389">
        <f>'SAISIE RESTAURANT'!AUX5</f>
        <v>0</v>
      </c>
      <c r="AUO6" s="389">
        <f>'SAISIE RESTAURANT'!AUY5</f>
        <v>0</v>
      </c>
      <c r="AUP6" s="389">
        <f>'SAISIE RESTAURANT'!AUZ5</f>
        <v>0</v>
      </c>
      <c r="AUQ6" s="389">
        <f>'SAISIE RESTAURANT'!AVA5</f>
        <v>0</v>
      </c>
      <c r="AUR6" s="389">
        <f>'SAISIE RESTAURANT'!AVB5</f>
        <v>0</v>
      </c>
      <c r="AUS6" s="389">
        <f>'SAISIE RESTAURANT'!AVC5</f>
        <v>0</v>
      </c>
      <c r="AUT6" s="389">
        <f>'SAISIE RESTAURANT'!AVD5</f>
        <v>0</v>
      </c>
      <c r="AUU6" s="389">
        <f>'SAISIE RESTAURANT'!AVE5</f>
        <v>0</v>
      </c>
      <c r="AUV6" s="389">
        <f>'SAISIE RESTAURANT'!AVF5</f>
        <v>0</v>
      </c>
      <c r="AUW6" s="389">
        <f>'SAISIE RESTAURANT'!AVG5</f>
        <v>0</v>
      </c>
      <c r="AUX6" s="389">
        <f>'SAISIE RESTAURANT'!AVH5</f>
        <v>0</v>
      </c>
      <c r="AUY6" s="389">
        <f>'SAISIE RESTAURANT'!AVI5</f>
        <v>0</v>
      </c>
      <c r="AUZ6" s="389">
        <f>'SAISIE RESTAURANT'!AVJ5</f>
        <v>0</v>
      </c>
      <c r="AVA6" s="389">
        <f>'SAISIE RESTAURANT'!AVK5</f>
        <v>0</v>
      </c>
      <c r="AVB6" s="389">
        <f>'SAISIE RESTAURANT'!AVL5</f>
        <v>0</v>
      </c>
      <c r="AVC6" s="389">
        <f>'SAISIE RESTAURANT'!AVM5</f>
        <v>0</v>
      </c>
      <c r="AVD6" s="389">
        <f>'SAISIE RESTAURANT'!AVN5</f>
        <v>0</v>
      </c>
      <c r="AVE6" s="389">
        <f>'SAISIE RESTAURANT'!AVO5</f>
        <v>0</v>
      </c>
      <c r="AVF6" s="389">
        <f>'SAISIE RESTAURANT'!AVP5</f>
        <v>0</v>
      </c>
      <c r="AVG6" s="389">
        <f>'SAISIE RESTAURANT'!AVQ5</f>
        <v>0</v>
      </c>
      <c r="AVH6" s="389">
        <f>'SAISIE RESTAURANT'!AVR5</f>
        <v>0</v>
      </c>
      <c r="AVI6" s="389">
        <f>'SAISIE RESTAURANT'!AVS5</f>
        <v>0</v>
      </c>
      <c r="AVJ6" s="389">
        <f>'SAISIE RESTAURANT'!AVT5</f>
        <v>0</v>
      </c>
      <c r="AVK6" s="389">
        <f>'SAISIE RESTAURANT'!AVU5</f>
        <v>0</v>
      </c>
      <c r="AVL6" s="389">
        <f>'SAISIE RESTAURANT'!AVV5</f>
        <v>0</v>
      </c>
      <c r="AVM6" s="389">
        <f>'SAISIE RESTAURANT'!AVW5</f>
        <v>0</v>
      </c>
      <c r="AVN6" s="389">
        <f>'SAISIE RESTAURANT'!AVX5</f>
        <v>0</v>
      </c>
      <c r="AVO6" s="389">
        <f>'SAISIE RESTAURANT'!AVY5</f>
        <v>0</v>
      </c>
      <c r="AVP6" s="389">
        <f>'SAISIE RESTAURANT'!AVZ5</f>
        <v>0</v>
      </c>
      <c r="AVQ6" s="389">
        <f>'SAISIE RESTAURANT'!AWA5</f>
        <v>0</v>
      </c>
      <c r="AVR6" s="389">
        <f>'SAISIE RESTAURANT'!AWB5</f>
        <v>0</v>
      </c>
      <c r="AVS6" s="389">
        <f>'SAISIE RESTAURANT'!AWC5</f>
        <v>0</v>
      </c>
      <c r="AVT6" s="389">
        <f>'SAISIE RESTAURANT'!AWD5</f>
        <v>0</v>
      </c>
      <c r="AVU6" s="389">
        <f>'SAISIE RESTAURANT'!AWE5</f>
        <v>0</v>
      </c>
      <c r="AVV6" s="389">
        <f>'SAISIE RESTAURANT'!AWF5</f>
        <v>0</v>
      </c>
      <c r="AVW6" s="389">
        <f>'SAISIE RESTAURANT'!AWG5</f>
        <v>0</v>
      </c>
      <c r="AVX6" s="389">
        <f>'SAISIE RESTAURANT'!AWH5</f>
        <v>0</v>
      </c>
      <c r="AVY6" s="389">
        <f>'SAISIE RESTAURANT'!AWI5</f>
        <v>0</v>
      </c>
      <c r="AVZ6" s="389">
        <f>'SAISIE RESTAURANT'!AWJ5</f>
        <v>0</v>
      </c>
      <c r="AWA6" s="389">
        <f>'SAISIE RESTAURANT'!AWK5</f>
        <v>0</v>
      </c>
      <c r="AWB6" s="389">
        <f>'SAISIE RESTAURANT'!AWL5</f>
        <v>0</v>
      </c>
      <c r="AWC6" s="389">
        <f>'SAISIE RESTAURANT'!AWM5</f>
        <v>0</v>
      </c>
      <c r="AWD6" s="389">
        <f>'SAISIE RESTAURANT'!AWN5</f>
        <v>0</v>
      </c>
      <c r="AWE6" s="389">
        <f>'SAISIE RESTAURANT'!AWO5</f>
        <v>0</v>
      </c>
      <c r="AWF6" s="389">
        <f>'SAISIE RESTAURANT'!AWP5</f>
        <v>0</v>
      </c>
      <c r="AWG6" s="389">
        <f>'SAISIE RESTAURANT'!AWQ5</f>
        <v>0</v>
      </c>
      <c r="AWH6" s="389">
        <f>'SAISIE RESTAURANT'!AWR5</f>
        <v>0</v>
      </c>
      <c r="AWI6" s="389">
        <f>'SAISIE RESTAURANT'!AWS5</f>
        <v>0</v>
      </c>
      <c r="AWJ6" s="389">
        <f>'SAISIE RESTAURANT'!AWT5</f>
        <v>0</v>
      </c>
      <c r="AWK6" s="389">
        <f>'SAISIE RESTAURANT'!AWU5</f>
        <v>0</v>
      </c>
      <c r="AWL6" s="389">
        <f>'SAISIE RESTAURANT'!AWV5</f>
        <v>0</v>
      </c>
      <c r="AWM6" s="389">
        <f>'SAISIE RESTAURANT'!AWW5</f>
        <v>0</v>
      </c>
      <c r="AWN6" s="389">
        <f>'SAISIE RESTAURANT'!AWX5</f>
        <v>0</v>
      </c>
      <c r="AWO6" s="389">
        <f>'SAISIE RESTAURANT'!AWY5</f>
        <v>0</v>
      </c>
      <c r="AWP6" s="389">
        <f>'SAISIE RESTAURANT'!AWZ5</f>
        <v>0</v>
      </c>
      <c r="AWQ6" s="389">
        <f>'SAISIE RESTAURANT'!AXA5</f>
        <v>0</v>
      </c>
      <c r="AWR6" s="389">
        <f>'SAISIE RESTAURANT'!AXB5</f>
        <v>0</v>
      </c>
      <c r="AWS6" s="389">
        <f>'SAISIE RESTAURANT'!AXC5</f>
        <v>0</v>
      </c>
      <c r="AWT6" s="389">
        <f>'SAISIE RESTAURANT'!AXD5</f>
        <v>0</v>
      </c>
      <c r="AWU6" s="389">
        <f>'SAISIE RESTAURANT'!AXE5</f>
        <v>0</v>
      </c>
      <c r="AWV6" s="389">
        <f>'SAISIE RESTAURANT'!AXF5</f>
        <v>0</v>
      </c>
      <c r="AWW6" s="389">
        <f>'SAISIE RESTAURANT'!AXG5</f>
        <v>0</v>
      </c>
      <c r="AWX6" s="389">
        <f>'SAISIE RESTAURANT'!AXH5</f>
        <v>0</v>
      </c>
      <c r="AWY6" s="389">
        <f>'SAISIE RESTAURANT'!AXI5</f>
        <v>0</v>
      </c>
      <c r="AWZ6" s="389">
        <f>'SAISIE RESTAURANT'!AXJ5</f>
        <v>0</v>
      </c>
      <c r="AXA6" s="389">
        <f>'SAISIE RESTAURANT'!AXK5</f>
        <v>0</v>
      </c>
      <c r="AXB6" s="389">
        <f>'SAISIE RESTAURANT'!AXL5</f>
        <v>0</v>
      </c>
      <c r="AXC6" s="389">
        <f>'SAISIE RESTAURANT'!AXM5</f>
        <v>0</v>
      </c>
      <c r="AXD6" s="389">
        <f>'SAISIE RESTAURANT'!AXN5</f>
        <v>0</v>
      </c>
      <c r="AXE6" s="389">
        <f>'SAISIE RESTAURANT'!AXO5</f>
        <v>0</v>
      </c>
      <c r="AXF6" s="389">
        <f>'SAISIE RESTAURANT'!AXP5</f>
        <v>0</v>
      </c>
      <c r="AXG6" s="389">
        <f>'SAISIE RESTAURANT'!AXQ5</f>
        <v>0</v>
      </c>
      <c r="AXH6" s="389">
        <f>'SAISIE RESTAURANT'!AXR5</f>
        <v>0</v>
      </c>
      <c r="AXI6" s="389">
        <f>'SAISIE RESTAURANT'!AXS5</f>
        <v>0</v>
      </c>
      <c r="AXJ6" s="389">
        <f>'SAISIE RESTAURANT'!AXT5</f>
        <v>0</v>
      </c>
      <c r="AXK6" s="389">
        <f>'SAISIE RESTAURANT'!AXU5</f>
        <v>0</v>
      </c>
      <c r="AXL6" s="389">
        <f>'SAISIE RESTAURANT'!AXV5</f>
        <v>0</v>
      </c>
      <c r="AXM6" s="389">
        <f>'SAISIE RESTAURANT'!AXW5</f>
        <v>0</v>
      </c>
      <c r="AXN6" s="389">
        <f>'SAISIE RESTAURANT'!AXX5</f>
        <v>0</v>
      </c>
      <c r="AXO6" s="389">
        <f>'SAISIE RESTAURANT'!AXY5</f>
        <v>0</v>
      </c>
      <c r="AXP6" s="389">
        <f>'SAISIE RESTAURANT'!AXZ5</f>
        <v>0</v>
      </c>
      <c r="AXQ6" s="389">
        <f>'SAISIE RESTAURANT'!AYA5</f>
        <v>0</v>
      </c>
      <c r="AXR6" s="389">
        <f>'SAISIE RESTAURANT'!AYB5</f>
        <v>0</v>
      </c>
      <c r="AXS6" s="389">
        <f>'SAISIE RESTAURANT'!AYC5</f>
        <v>0</v>
      </c>
      <c r="AXT6" s="389">
        <f>'SAISIE RESTAURANT'!AYD5</f>
        <v>0</v>
      </c>
      <c r="AXU6" s="389">
        <f>'SAISIE RESTAURANT'!AYE5</f>
        <v>0</v>
      </c>
      <c r="AXV6" s="389">
        <f>'SAISIE RESTAURANT'!AYF5</f>
        <v>0</v>
      </c>
      <c r="AXW6" s="389">
        <f>'SAISIE RESTAURANT'!AYG5</f>
        <v>0</v>
      </c>
      <c r="AXX6" s="389">
        <f>'SAISIE RESTAURANT'!AYH5</f>
        <v>0</v>
      </c>
      <c r="AXY6" s="389">
        <f>'SAISIE RESTAURANT'!AYI5</f>
        <v>0</v>
      </c>
      <c r="AXZ6" s="389">
        <f>'SAISIE RESTAURANT'!AYJ5</f>
        <v>0</v>
      </c>
      <c r="AYA6" s="389">
        <f>'SAISIE RESTAURANT'!AYK5</f>
        <v>0</v>
      </c>
      <c r="AYB6" s="389">
        <f>'SAISIE RESTAURANT'!AYL5</f>
        <v>0</v>
      </c>
      <c r="AYC6" s="389">
        <f>'SAISIE RESTAURANT'!AYM5</f>
        <v>0</v>
      </c>
      <c r="AYD6" s="389">
        <f>'SAISIE RESTAURANT'!AYN5</f>
        <v>0</v>
      </c>
      <c r="AYE6" s="389">
        <f>'SAISIE RESTAURANT'!AYO5</f>
        <v>0</v>
      </c>
      <c r="AYF6" s="389">
        <f>'SAISIE RESTAURANT'!AYP5</f>
        <v>0</v>
      </c>
      <c r="AYG6" s="389">
        <f>'SAISIE RESTAURANT'!AYQ5</f>
        <v>0</v>
      </c>
      <c r="AYH6" s="389">
        <f>'SAISIE RESTAURANT'!AYR5</f>
        <v>0</v>
      </c>
      <c r="AYI6" s="389">
        <f>'SAISIE RESTAURANT'!AYS5</f>
        <v>0</v>
      </c>
      <c r="AYJ6" s="389">
        <f>'SAISIE RESTAURANT'!AYT5</f>
        <v>0</v>
      </c>
      <c r="AYK6" s="389">
        <f>'SAISIE RESTAURANT'!AYU5</f>
        <v>0</v>
      </c>
      <c r="AYL6" s="389">
        <f>'SAISIE RESTAURANT'!AYV5</f>
        <v>0</v>
      </c>
      <c r="AYM6" s="389">
        <f>'SAISIE RESTAURANT'!AYW5</f>
        <v>0</v>
      </c>
      <c r="AYN6" s="389">
        <f>'SAISIE RESTAURANT'!AYX5</f>
        <v>0</v>
      </c>
      <c r="AYO6" s="389">
        <f>'SAISIE RESTAURANT'!AYY5</f>
        <v>0</v>
      </c>
      <c r="AYP6" s="389">
        <f>'SAISIE RESTAURANT'!AYZ5</f>
        <v>0</v>
      </c>
      <c r="AYQ6" s="389">
        <f>'SAISIE RESTAURANT'!AZA5</f>
        <v>0</v>
      </c>
      <c r="AYR6" s="389">
        <f>'SAISIE RESTAURANT'!AZB5</f>
        <v>0</v>
      </c>
      <c r="AYS6" s="389">
        <f>'SAISIE RESTAURANT'!AZC5</f>
        <v>0</v>
      </c>
      <c r="AYT6" s="389">
        <f>'SAISIE RESTAURANT'!AZD5</f>
        <v>0</v>
      </c>
      <c r="AYU6" s="389">
        <f>'SAISIE RESTAURANT'!AZE5</f>
        <v>0</v>
      </c>
      <c r="AYV6" s="389">
        <f>'SAISIE RESTAURANT'!AZF5</f>
        <v>0</v>
      </c>
      <c r="AYW6" s="389">
        <f>'SAISIE RESTAURANT'!AZG5</f>
        <v>0</v>
      </c>
      <c r="AYX6" s="389">
        <f>'SAISIE RESTAURANT'!AZH5</f>
        <v>0</v>
      </c>
      <c r="AYY6" s="389">
        <f>'SAISIE RESTAURANT'!AZI5</f>
        <v>0</v>
      </c>
      <c r="AYZ6" s="389">
        <f>'SAISIE RESTAURANT'!AZJ5</f>
        <v>0</v>
      </c>
      <c r="AZA6" s="389">
        <f>'SAISIE RESTAURANT'!AZK5</f>
        <v>0</v>
      </c>
      <c r="AZB6" s="389">
        <f>'SAISIE RESTAURANT'!AZL5</f>
        <v>0</v>
      </c>
      <c r="AZC6" s="389">
        <f>'SAISIE RESTAURANT'!AZM5</f>
        <v>0</v>
      </c>
      <c r="AZD6" s="389">
        <f>'SAISIE RESTAURANT'!AZN5</f>
        <v>0</v>
      </c>
      <c r="AZE6" s="389">
        <f>'SAISIE RESTAURANT'!AZO5</f>
        <v>0</v>
      </c>
      <c r="AZF6" s="389">
        <f>'SAISIE RESTAURANT'!AZP5</f>
        <v>0</v>
      </c>
      <c r="AZG6" s="389">
        <f>'SAISIE RESTAURANT'!AZQ5</f>
        <v>0</v>
      </c>
      <c r="AZH6" s="389">
        <f>'SAISIE RESTAURANT'!AZR5</f>
        <v>0</v>
      </c>
      <c r="AZI6" s="389">
        <f>'SAISIE RESTAURANT'!AZS5</f>
        <v>0</v>
      </c>
      <c r="AZJ6" s="389">
        <f>'SAISIE RESTAURANT'!AZT5</f>
        <v>0</v>
      </c>
      <c r="AZK6" s="389">
        <f>'SAISIE RESTAURANT'!AZU5</f>
        <v>0</v>
      </c>
      <c r="AZL6" s="389">
        <f>'SAISIE RESTAURANT'!AZV5</f>
        <v>0</v>
      </c>
      <c r="AZM6" s="389">
        <f>'SAISIE RESTAURANT'!AZW5</f>
        <v>0</v>
      </c>
      <c r="AZN6" s="389">
        <f>'SAISIE RESTAURANT'!AZX5</f>
        <v>0</v>
      </c>
      <c r="AZO6" s="389">
        <f>'SAISIE RESTAURANT'!AZY5</f>
        <v>0</v>
      </c>
      <c r="AZP6" s="389">
        <f>'SAISIE RESTAURANT'!AZZ5</f>
        <v>0</v>
      </c>
      <c r="AZQ6" s="389">
        <f>'SAISIE RESTAURANT'!BAA5</f>
        <v>0</v>
      </c>
      <c r="AZR6" s="389">
        <f>'SAISIE RESTAURANT'!BAB5</f>
        <v>0</v>
      </c>
      <c r="AZS6" s="389">
        <f>'SAISIE RESTAURANT'!BAC5</f>
        <v>0</v>
      </c>
      <c r="AZT6" s="389">
        <f>'SAISIE RESTAURANT'!BAD5</f>
        <v>0</v>
      </c>
      <c r="AZU6" s="389">
        <f>'SAISIE RESTAURANT'!BAE5</f>
        <v>0</v>
      </c>
      <c r="AZV6" s="389">
        <f>'SAISIE RESTAURANT'!BAF5</f>
        <v>0</v>
      </c>
      <c r="AZW6" s="389">
        <f>'SAISIE RESTAURANT'!BAG5</f>
        <v>0</v>
      </c>
      <c r="AZX6" s="389">
        <f>'SAISIE RESTAURANT'!BAH5</f>
        <v>0</v>
      </c>
      <c r="AZY6" s="389">
        <f>'SAISIE RESTAURANT'!BAI5</f>
        <v>0</v>
      </c>
      <c r="AZZ6" s="389">
        <f>'SAISIE RESTAURANT'!BAJ5</f>
        <v>0</v>
      </c>
      <c r="BAA6" s="389">
        <f>'SAISIE RESTAURANT'!BAK5</f>
        <v>0</v>
      </c>
      <c r="BAB6" s="389">
        <f>'SAISIE RESTAURANT'!BAL5</f>
        <v>0</v>
      </c>
      <c r="BAC6" s="389">
        <f>'SAISIE RESTAURANT'!BAM5</f>
        <v>0</v>
      </c>
      <c r="BAD6" s="389">
        <f>'SAISIE RESTAURANT'!BAN5</f>
        <v>0</v>
      </c>
      <c r="BAE6" s="389">
        <f>'SAISIE RESTAURANT'!BAO5</f>
        <v>0</v>
      </c>
      <c r="BAF6" s="389">
        <f>'SAISIE RESTAURANT'!BAP5</f>
        <v>0</v>
      </c>
      <c r="BAG6" s="389">
        <f>'SAISIE RESTAURANT'!BAQ5</f>
        <v>0</v>
      </c>
      <c r="BAH6" s="389">
        <f>'SAISIE RESTAURANT'!BAR5</f>
        <v>0</v>
      </c>
      <c r="BAI6" s="389">
        <f>'SAISIE RESTAURANT'!BAS5</f>
        <v>0</v>
      </c>
      <c r="BAJ6" s="389">
        <f>'SAISIE RESTAURANT'!BAT5</f>
        <v>0</v>
      </c>
      <c r="BAK6" s="389">
        <f>'SAISIE RESTAURANT'!BAU5</f>
        <v>0</v>
      </c>
      <c r="BAL6" s="389">
        <f>'SAISIE RESTAURANT'!BAV5</f>
        <v>0</v>
      </c>
      <c r="BAM6" s="389">
        <f>'SAISIE RESTAURANT'!BAW5</f>
        <v>0</v>
      </c>
      <c r="BAN6" s="389">
        <f>'SAISIE RESTAURANT'!BAX5</f>
        <v>0</v>
      </c>
      <c r="BAO6" s="389">
        <f>'SAISIE RESTAURANT'!BAY5</f>
        <v>0</v>
      </c>
      <c r="BAP6" s="389">
        <f>'SAISIE RESTAURANT'!BAZ5</f>
        <v>0</v>
      </c>
      <c r="BAQ6" s="389">
        <f>'SAISIE RESTAURANT'!BBA5</f>
        <v>0</v>
      </c>
      <c r="BAR6" s="389">
        <f>'SAISIE RESTAURANT'!BBB5</f>
        <v>0</v>
      </c>
      <c r="BAS6" s="389">
        <f>'SAISIE RESTAURANT'!BBC5</f>
        <v>0</v>
      </c>
      <c r="BAT6" s="389">
        <f>'SAISIE RESTAURANT'!BBD5</f>
        <v>0</v>
      </c>
      <c r="BAU6" s="389">
        <f>'SAISIE RESTAURANT'!BBE5</f>
        <v>0</v>
      </c>
      <c r="BAV6" s="389">
        <f>'SAISIE RESTAURANT'!BBF5</f>
        <v>0</v>
      </c>
      <c r="BAW6" s="389">
        <f>'SAISIE RESTAURANT'!BBG5</f>
        <v>0</v>
      </c>
      <c r="BAX6" s="389">
        <f>'SAISIE RESTAURANT'!BBH5</f>
        <v>0</v>
      </c>
      <c r="BAY6" s="389">
        <f>'SAISIE RESTAURANT'!BBI5</f>
        <v>0</v>
      </c>
      <c r="BAZ6" s="389">
        <f>'SAISIE RESTAURANT'!BBJ5</f>
        <v>0</v>
      </c>
      <c r="BBA6" s="389">
        <f>'SAISIE RESTAURANT'!BBK5</f>
        <v>0</v>
      </c>
      <c r="BBB6" s="389">
        <f>'SAISIE RESTAURANT'!BBL5</f>
        <v>0</v>
      </c>
      <c r="BBC6" s="389">
        <f>'SAISIE RESTAURANT'!BBM5</f>
        <v>0</v>
      </c>
      <c r="BBD6" s="389">
        <f>'SAISIE RESTAURANT'!BBN5</f>
        <v>0</v>
      </c>
      <c r="BBE6" s="389">
        <f>'SAISIE RESTAURANT'!BBO5</f>
        <v>0</v>
      </c>
      <c r="BBF6" s="389">
        <f>'SAISIE RESTAURANT'!BBP5</f>
        <v>0</v>
      </c>
      <c r="BBG6" s="389">
        <f>'SAISIE RESTAURANT'!BBQ5</f>
        <v>0</v>
      </c>
      <c r="BBH6" s="389">
        <f>'SAISIE RESTAURANT'!BBR5</f>
        <v>0</v>
      </c>
      <c r="BBI6" s="389">
        <f>'SAISIE RESTAURANT'!BBS5</f>
        <v>0</v>
      </c>
      <c r="BBJ6" s="389">
        <f>'SAISIE RESTAURANT'!BBT5</f>
        <v>0</v>
      </c>
      <c r="BBK6" s="389">
        <f>'SAISIE RESTAURANT'!BBU5</f>
        <v>0</v>
      </c>
      <c r="BBL6" s="389">
        <f>'SAISIE RESTAURANT'!BBV5</f>
        <v>0</v>
      </c>
      <c r="BBM6" s="389">
        <f>'SAISIE RESTAURANT'!BBW5</f>
        <v>0</v>
      </c>
      <c r="BBN6" s="389">
        <f>'SAISIE RESTAURANT'!BBX5</f>
        <v>0</v>
      </c>
      <c r="BBO6" s="389">
        <f>'SAISIE RESTAURANT'!BBY5</f>
        <v>0</v>
      </c>
      <c r="BBP6" s="389">
        <f>'SAISIE RESTAURANT'!BBZ5</f>
        <v>0</v>
      </c>
      <c r="BBQ6" s="389">
        <f>'SAISIE RESTAURANT'!BCA5</f>
        <v>0</v>
      </c>
      <c r="BBR6" s="389">
        <f>'SAISIE RESTAURANT'!BCB5</f>
        <v>0</v>
      </c>
      <c r="BBS6" s="389">
        <f>'SAISIE RESTAURANT'!BCC5</f>
        <v>0</v>
      </c>
      <c r="BBT6" s="389">
        <f>'SAISIE RESTAURANT'!BCD5</f>
        <v>0</v>
      </c>
      <c r="BBU6" s="389">
        <f>'SAISIE RESTAURANT'!BCE5</f>
        <v>0</v>
      </c>
      <c r="BBV6" s="389">
        <f>'SAISIE RESTAURANT'!BCF5</f>
        <v>0</v>
      </c>
      <c r="BBW6" s="389">
        <f>'SAISIE RESTAURANT'!BCG5</f>
        <v>0</v>
      </c>
      <c r="BBX6" s="389">
        <f>'SAISIE RESTAURANT'!BCH5</f>
        <v>0</v>
      </c>
      <c r="BBY6" s="389">
        <f>'SAISIE RESTAURANT'!BCI5</f>
        <v>0</v>
      </c>
      <c r="BBZ6" s="389">
        <f>'SAISIE RESTAURANT'!BCJ5</f>
        <v>0</v>
      </c>
      <c r="BCA6" s="389">
        <f>'SAISIE RESTAURANT'!BCK5</f>
        <v>0</v>
      </c>
      <c r="BCB6" s="389">
        <f>'SAISIE RESTAURANT'!BCL5</f>
        <v>0</v>
      </c>
      <c r="BCC6" s="389">
        <f>'SAISIE RESTAURANT'!BCM5</f>
        <v>0</v>
      </c>
      <c r="BCD6" s="389">
        <f>'SAISIE RESTAURANT'!BCN5</f>
        <v>0</v>
      </c>
      <c r="BCE6" s="389">
        <f>'SAISIE RESTAURANT'!BCO5</f>
        <v>0</v>
      </c>
      <c r="BCF6" s="389">
        <f>'SAISIE RESTAURANT'!BCP5</f>
        <v>0</v>
      </c>
      <c r="BCG6" s="389">
        <f>'SAISIE RESTAURANT'!BCQ5</f>
        <v>0</v>
      </c>
      <c r="BCH6" s="389">
        <f>'SAISIE RESTAURANT'!BCR5</f>
        <v>0</v>
      </c>
      <c r="BCI6" s="389">
        <f>'SAISIE RESTAURANT'!BCS5</f>
        <v>0</v>
      </c>
      <c r="BCJ6" s="389">
        <f>'SAISIE RESTAURANT'!BCT5</f>
        <v>0</v>
      </c>
      <c r="BCK6" s="389">
        <f>'SAISIE RESTAURANT'!BCU5</f>
        <v>0</v>
      </c>
      <c r="BCL6" s="389">
        <f>'SAISIE RESTAURANT'!BCV5</f>
        <v>0</v>
      </c>
      <c r="BCM6" s="389">
        <f>'SAISIE RESTAURANT'!BCW5</f>
        <v>0</v>
      </c>
      <c r="BCN6" s="389">
        <f>'SAISIE RESTAURANT'!BCX5</f>
        <v>0</v>
      </c>
      <c r="BCO6" s="389">
        <f>'SAISIE RESTAURANT'!BCY5</f>
        <v>0</v>
      </c>
      <c r="BCP6" s="389">
        <f>'SAISIE RESTAURANT'!BCZ5</f>
        <v>0</v>
      </c>
      <c r="BCQ6" s="389">
        <f>'SAISIE RESTAURANT'!BDA5</f>
        <v>0</v>
      </c>
      <c r="BCR6" s="389">
        <f>'SAISIE RESTAURANT'!BDB5</f>
        <v>0</v>
      </c>
      <c r="BCS6" s="389">
        <f>'SAISIE RESTAURANT'!BDC5</f>
        <v>0</v>
      </c>
      <c r="BCT6" s="389">
        <f>'SAISIE RESTAURANT'!BDD5</f>
        <v>0</v>
      </c>
      <c r="BCU6" s="389">
        <f>'SAISIE RESTAURANT'!BDE5</f>
        <v>0</v>
      </c>
      <c r="BCV6" s="389">
        <f>'SAISIE RESTAURANT'!BDF5</f>
        <v>0</v>
      </c>
      <c r="BCW6" s="389">
        <f>'SAISIE RESTAURANT'!BDG5</f>
        <v>0</v>
      </c>
      <c r="BCX6" s="389">
        <f>'SAISIE RESTAURANT'!BDH5</f>
        <v>0</v>
      </c>
      <c r="BCY6" s="389">
        <f>'SAISIE RESTAURANT'!BDI5</f>
        <v>0</v>
      </c>
      <c r="BCZ6" s="389">
        <f>'SAISIE RESTAURANT'!BDJ5</f>
        <v>0</v>
      </c>
      <c r="BDA6" s="389">
        <f>'SAISIE RESTAURANT'!BDK5</f>
        <v>0</v>
      </c>
      <c r="BDB6" s="389">
        <f>'SAISIE RESTAURANT'!BDL5</f>
        <v>0</v>
      </c>
      <c r="BDC6" s="389">
        <f>'SAISIE RESTAURANT'!BDM5</f>
        <v>0</v>
      </c>
      <c r="BDD6" s="389">
        <f>'SAISIE RESTAURANT'!BDN5</f>
        <v>0</v>
      </c>
      <c r="BDE6" s="389">
        <f>'SAISIE RESTAURANT'!BDO5</f>
        <v>0</v>
      </c>
      <c r="BDF6" s="389">
        <f>'SAISIE RESTAURANT'!BDP5</f>
        <v>0</v>
      </c>
      <c r="BDG6" s="389">
        <f>'SAISIE RESTAURANT'!BDQ5</f>
        <v>0</v>
      </c>
      <c r="BDH6" s="389">
        <f>'SAISIE RESTAURANT'!BDR5</f>
        <v>0</v>
      </c>
      <c r="BDI6" s="389">
        <f>'SAISIE RESTAURANT'!BDS5</f>
        <v>0</v>
      </c>
      <c r="BDJ6" s="389">
        <f>'SAISIE RESTAURANT'!BDT5</f>
        <v>0</v>
      </c>
      <c r="BDK6" s="389">
        <f>'SAISIE RESTAURANT'!BDU5</f>
        <v>0</v>
      </c>
      <c r="BDL6" s="389">
        <f>'SAISIE RESTAURANT'!BDV5</f>
        <v>0</v>
      </c>
      <c r="BDM6" s="389">
        <f>'SAISIE RESTAURANT'!BDW5</f>
        <v>0</v>
      </c>
      <c r="BDN6" s="389">
        <f>'SAISIE RESTAURANT'!BDX5</f>
        <v>0</v>
      </c>
      <c r="BDO6" s="389">
        <f>'SAISIE RESTAURANT'!BDY5</f>
        <v>0</v>
      </c>
      <c r="BDP6" s="389">
        <f>'SAISIE RESTAURANT'!BDZ5</f>
        <v>0</v>
      </c>
      <c r="BDQ6" s="389">
        <f>'SAISIE RESTAURANT'!BEA5</f>
        <v>0</v>
      </c>
      <c r="BDR6" s="389">
        <f>'SAISIE RESTAURANT'!BEB5</f>
        <v>0</v>
      </c>
      <c r="BDS6" s="389">
        <f>'SAISIE RESTAURANT'!BEC5</f>
        <v>0</v>
      </c>
      <c r="BDT6" s="389">
        <f>'SAISIE RESTAURANT'!BED5</f>
        <v>0</v>
      </c>
      <c r="BDU6" s="389">
        <f>'SAISIE RESTAURANT'!BEE5</f>
        <v>0</v>
      </c>
      <c r="BDV6" s="389">
        <f>'SAISIE RESTAURANT'!BEF5</f>
        <v>0</v>
      </c>
      <c r="BDW6" s="389">
        <f>'SAISIE RESTAURANT'!BEG5</f>
        <v>0</v>
      </c>
      <c r="BDX6" s="389">
        <f>'SAISIE RESTAURANT'!BEH5</f>
        <v>0</v>
      </c>
      <c r="BDY6" s="389">
        <f>'SAISIE RESTAURANT'!BEI5</f>
        <v>0</v>
      </c>
      <c r="BDZ6" s="389">
        <f>'SAISIE RESTAURANT'!BEJ5</f>
        <v>0</v>
      </c>
      <c r="BEA6" s="389">
        <f>'SAISIE RESTAURANT'!BEK5</f>
        <v>0</v>
      </c>
      <c r="BEB6" s="389">
        <f>'SAISIE RESTAURANT'!BEL5</f>
        <v>0</v>
      </c>
      <c r="BEC6" s="389">
        <f>'SAISIE RESTAURANT'!BEM5</f>
        <v>0</v>
      </c>
      <c r="BED6" s="389">
        <f>'SAISIE RESTAURANT'!BEN5</f>
        <v>0</v>
      </c>
      <c r="BEE6" s="389">
        <f>'SAISIE RESTAURANT'!BEO5</f>
        <v>0</v>
      </c>
      <c r="BEF6" s="389">
        <f>'SAISIE RESTAURANT'!BEP5</f>
        <v>0</v>
      </c>
      <c r="BEG6" s="389">
        <f>'SAISIE RESTAURANT'!BEQ5</f>
        <v>0</v>
      </c>
      <c r="BEH6" s="389">
        <f>'SAISIE RESTAURANT'!BER5</f>
        <v>0</v>
      </c>
      <c r="BEI6" s="389">
        <f>'SAISIE RESTAURANT'!BES5</f>
        <v>0</v>
      </c>
      <c r="BEJ6" s="389">
        <f>'SAISIE RESTAURANT'!BET5</f>
        <v>0</v>
      </c>
      <c r="BEK6" s="389">
        <f>'SAISIE RESTAURANT'!BEU5</f>
        <v>0</v>
      </c>
      <c r="BEL6" s="389">
        <f>'SAISIE RESTAURANT'!BEV5</f>
        <v>0</v>
      </c>
      <c r="BEM6" s="389">
        <f>'SAISIE RESTAURANT'!BEW5</f>
        <v>0</v>
      </c>
      <c r="BEN6" s="389">
        <f>'SAISIE RESTAURANT'!BEX5</f>
        <v>0</v>
      </c>
      <c r="BEO6" s="389">
        <f>'SAISIE RESTAURANT'!BEY5</f>
        <v>0</v>
      </c>
      <c r="BEP6" s="389">
        <f>'SAISIE RESTAURANT'!BEZ5</f>
        <v>0</v>
      </c>
      <c r="BEQ6" s="389">
        <f>'SAISIE RESTAURANT'!BFA5</f>
        <v>0</v>
      </c>
      <c r="BER6" s="389">
        <f>'SAISIE RESTAURANT'!BFB5</f>
        <v>0</v>
      </c>
      <c r="BES6" s="389">
        <f>'SAISIE RESTAURANT'!BFC5</f>
        <v>0</v>
      </c>
      <c r="BET6" s="389">
        <f>'SAISIE RESTAURANT'!BFD5</f>
        <v>0</v>
      </c>
      <c r="BEU6" s="389">
        <f>'SAISIE RESTAURANT'!BFE5</f>
        <v>0</v>
      </c>
      <c r="BEV6" s="389">
        <f>'SAISIE RESTAURANT'!BFF5</f>
        <v>0</v>
      </c>
      <c r="BEW6" s="389">
        <f>'SAISIE RESTAURANT'!BFG5</f>
        <v>0</v>
      </c>
      <c r="BEX6" s="389">
        <f>'SAISIE RESTAURANT'!BFH5</f>
        <v>0</v>
      </c>
      <c r="BEY6" s="389">
        <f>'SAISIE RESTAURANT'!BFI5</f>
        <v>0</v>
      </c>
      <c r="BEZ6" s="389">
        <f>'SAISIE RESTAURANT'!BFJ5</f>
        <v>0</v>
      </c>
      <c r="BFA6" s="389">
        <f>'SAISIE RESTAURANT'!BFK5</f>
        <v>0</v>
      </c>
      <c r="BFB6" s="389">
        <f>'SAISIE RESTAURANT'!BFL5</f>
        <v>0</v>
      </c>
      <c r="BFC6" s="389">
        <f>'SAISIE RESTAURANT'!BFM5</f>
        <v>0</v>
      </c>
      <c r="BFD6" s="389">
        <f>'SAISIE RESTAURANT'!BFN5</f>
        <v>0</v>
      </c>
      <c r="BFE6" s="389">
        <f>'SAISIE RESTAURANT'!BFO5</f>
        <v>0</v>
      </c>
      <c r="BFF6" s="389">
        <f>'SAISIE RESTAURANT'!BFP5</f>
        <v>0</v>
      </c>
      <c r="BFG6" s="389">
        <f>'SAISIE RESTAURANT'!BFQ5</f>
        <v>0</v>
      </c>
      <c r="BFH6" s="389">
        <f>'SAISIE RESTAURANT'!BFR5</f>
        <v>0</v>
      </c>
      <c r="BFI6" s="389">
        <f>'SAISIE RESTAURANT'!BFS5</f>
        <v>0</v>
      </c>
      <c r="BFJ6" s="389">
        <f>'SAISIE RESTAURANT'!BFT5</f>
        <v>0</v>
      </c>
      <c r="BFK6" s="389">
        <f>'SAISIE RESTAURANT'!BFU5</f>
        <v>0</v>
      </c>
      <c r="BFL6" s="389">
        <f>'SAISIE RESTAURANT'!BFV5</f>
        <v>0</v>
      </c>
      <c r="BFM6" s="389">
        <f>'SAISIE RESTAURANT'!BFW5</f>
        <v>0</v>
      </c>
      <c r="BFN6" s="389">
        <f>'SAISIE RESTAURANT'!BFX5</f>
        <v>0</v>
      </c>
      <c r="BFO6" s="389">
        <f>'SAISIE RESTAURANT'!BFY5</f>
        <v>0</v>
      </c>
      <c r="BFP6" s="389">
        <f>'SAISIE RESTAURANT'!BFZ5</f>
        <v>0</v>
      </c>
      <c r="BFQ6" s="389">
        <f>'SAISIE RESTAURANT'!BGA5</f>
        <v>0</v>
      </c>
      <c r="BFR6" s="389">
        <f>'SAISIE RESTAURANT'!BGB5</f>
        <v>0</v>
      </c>
      <c r="BFS6" s="389">
        <f>'SAISIE RESTAURANT'!BGC5</f>
        <v>0</v>
      </c>
      <c r="BFT6" s="389">
        <f>'SAISIE RESTAURANT'!BGD5</f>
        <v>0</v>
      </c>
      <c r="BFU6" s="389">
        <f>'SAISIE RESTAURANT'!BGE5</f>
        <v>0</v>
      </c>
      <c r="BFV6" s="389">
        <f>'SAISIE RESTAURANT'!BGF5</f>
        <v>0</v>
      </c>
      <c r="BFW6" s="389">
        <f>'SAISIE RESTAURANT'!BGG5</f>
        <v>0</v>
      </c>
      <c r="BFX6" s="389">
        <f>'SAISIE RESTAURANT'!BGH5</f>
        <v>0</v>
      </c>
      <c r="BFY6" s="389">
        <f>'SAISIE RESTAURANT'!BGI5</f>
        <v>0</v>
      </c>
      <c r="BFZ6" s="389">
        <f>'SAISIE RESTAURANT'!BGJ5</f>
        <v>0</v>
      </c>
      <c r="BGA6" s="389">
        <f>'SAISIE RESTAURANT'!BGK5</f>
        <v>0</v>
      </c>
      <c r="BGB6" s="389">
        <f>'SAISIE RESTAURANT'!BGL5</f>
        <v>0</v>
      </c>
      <c r="BGC6" s="389">
        <f>'SAISIE RESTAURANT'!BGM5</f>
        <v>0</v>
      </c>
      <c r="BGD6" s="389">
        <f>'SAISIE RESTAURANT'!BGN5</f>
        <v>0</v>
      </c>
      <c r="BGE6" s="389">
        <f>'SAISIE RESTAURANT'!BGO5</f>
        <v>0</v>
      </c>
      <c r="BGF6" s="389">
        <f>'SAISIE RESTAURANT'!BGP5</f>
        <v>0</v>
      </c>
      <c r="BGG6" s="389">
        <f>'SAISIE RESTAURANT'!BGQ5</f>
        <v>0</v>
      </c>
      <c r="BGH6" s="389">
        <f>'SAISIE RESTAURANT'!BGR5</f>
        <v>0</v>
      </c>
      <c r="BGI6" s="389">
        <f>'SAISIE RESTAURANT'!BGS5</f>
        <v>0</v>
      </c>
      <c r="BGJ6" s="389">
        <f>'SAISIE RESTAURANT'!BGT5</f>
        <v>0</v>
      </c>
      <c r="BGK6" s="389">
        <f>'SAISIE RESTAURANT'!BGU5</f>
        <v>0</v>
      </c>
      <c r="BGL6" s="389">
        <f>'SAISIE RESTAURANT'!BGV5</f>
        <v>0</v>
      </c>
      <c r="BGM6" s="389">
        <f>'SAISIE RESTAURANT'!BGW5</f>
        <v>0</v>
      </c>
      <c r="BGN6" s="389">
        <f>'SAISIE RESTAURANT'!BGX5</f>
        <v>0</v>
      </c>
      <c r="BGO6" s="389">
        <f>'SAISIE RESTAURANT'!BGY5</f>
        <v>0</v>
      </c>
      <c r="BGP6" s="389">
        <f>'SAISIE RESTAURANT'!BGZ5</f>
        <v>0</v>
      </c>
      <c r="BGQ6" s="389">
        <f>'SAISIE RESTAURANT'!BHA5</f>
        <v>0</v>
      </c>
      <c r="BGR6" s="389">
        <f>'SAISIE RESTAURANT'!BHB5</f>
        <v>0</v>
      </c>
      <c r="BGS6" s="389">
        <f>'SAISIE RESTAURANT'!BHC5</f>
        <v>0</v>
      </c>
      <c r="BGT6" s="389">
        <f>'SAISIE RESTAURANT'!BHD5</f>
        <v>0</v>
      </c>
      <c r="BGU6" s="389">
        <f>'SAISIE RESTAURANT'!BHE5</f>
        <v>0</v>
      </c>
      <c r="BGV6" s="389">
        <f>'SAISIE RESTAURANT'!BHF5</f>
        <v>0</v>
      </c>
      <c r="BGW6" s="389">
        <f>'SAISIE RESTAURANT'!BHG5</f>
        <v>0</v>
      </c>
      <c r="BGX6" s="389">
        <f>'SAISIE RESTAURANT'!BHH5</f>
        <v>0</v>
      </c>
      <c r="BGY6" s="389">
        <f>'SAISIE RESTAURANT'!BHI5</f>
        <v>0</v>
      </c>
      <c r="BGZ6" s="389">
        <f>'SAISIE RESTAURANT'!BHJ5</f>
        <v>0</v>
      </c>
      <c r="BHA6" s="389">
        <f>'SAISIE RESTAURANT'!BHK5</f>
        <v>0</v>
      </c>
      <c r="BHB6" s="389">
        <f>'SAISIE RESTAURANT'!BHL5</f>
        <v>0</v>
      </c>
      <c r="BHC6" s="389">
        <f>'SAISIE RESTAURANT'!BHM5</f>
        <v>0</v>
      </c>
      <c r="BHD6" s="389">
        <f>'SAISIE RESTAURANT'!BHN5</f>
        <v>0</v>
      </c>
      <c r="BHE6" s="389">
        <f>'SAISIE RESTAURANT'!BHO5</f>
        <v>0</v>
      </c>
      <c r="BHF6" s="389">
        <f>'SAISIE RESTAURANT'!BHP5</f>
        <v>0</v>
      </c>
      <c r="BHG6" s="389">
        <f>'SAISIE RESTAURANT'!BHQ5</f>
        <v>0</v>
      </c>
      <c r="BHH6" s="389">
        <f>'SAISIE RESTAURANT'!BHR5</f>
        <v>0</v>
      </c>
      <c r="BHI6" s="389">
        <f>'SAISIE RESTAURANT'!BHS5</f>
        <v>0</v>
      </c>
      <c r="BHJ6" s="389">
        <f>'SAISIE RESTAURANT'!BHT5</f>
        <v>0</v>
      </c>
      <c r="BHK6" s="389">
        <f>'SAISIE RESTAURANT'!BHU5</f>
        <v>0</v>
      </c>
      <c r="BHL6" s="389">
        <f>'SAISIE RESTAURANT'!BHV5</f>
        <v>0</v>
      </c>
      <c r="BHM6" s="389">
        <f>'SAISIE RESTAURANT'!BHW5</f>
        <v>0</v>
      </c>
      <c r="BHN6" s="389">
        <f>'SAISIE RESTAURANT'!BHX5</f>
        <v>0</v>
      </c>
      <c r="BHO6" s="389">
        <f>'SAISIE RESTAURANT'!BHY5</f>
        <v>0</v>
      </c>
      <c r="BHP6" s="389">
        <f>'SAISIE RESTAURANT'!BHZ5</f>
        <v>0</v>
      </c>
      <c r="BHQ6" s="389">
        <f>'SAISIE RESTAURANT'!BIA5</f>
        <v>0</v>
      </c>
      <c r="BHR6" s="389">
        <f>'SAISIE RESTAURANT'!BIB5</f>
        <v>0</v>
      </c>
      <c r="BHS6" s="389">
        <f>'SAISIE RESTAURANT'!BIC5</f>
        <v>0</v>
      </c>
      <c r="BHT6" s="389">
        <f>'SAISIE RESTAURANT'!BID5</f>
        <v>0</v>
      </c>
      <c r="BHU6" s="389">
        <f>'SAISIE RESTAURANT'!BIE5</f>
        <v>0</v>
      </c>
      <c r="BHV6" s="389">
        <f>'SAISIE RESTAURANT'!BIF5</f>
        <v>0</v>
      </c>
      <c r="BHW6" s="389">
        <f>'SAISIE RESTAURANT'!BIG5</f>
        <v>0</v>
      </c>
      <c r="BHX6" s="389">
        <f>'SAISIE RESTAURANT'!BIH5</f>
        <v>0</v>
      </c>
      <c r="BHY6" s="389">
        <f>'SAISIE RESTAURANT'!BII5</f>
        <v>0</v>
      </c>
      <c r="BHZ6" s="389">
        <f>'SAISIE RESTAURANT'!BIJ5</f>
        <v>0</v>
      </c>
      <c r="BIA6" s="389">
        <f>'SAISIE RESTAURANT'!BIK5</f>
        <v>0</v>
      </c>
      <c r="BIB6" s="389">
        <f>'SAISIE RESTAURANT'!BIL5</f>
        <v>0</v>
      </c>
      <c r="BIC6" s="389">
        <f>'SAISIE RESTAURANT'!BIM5</f>
        <v>0</v>
      </c>
      <c r="BID6" s="389">
        <f>'SAISIE RESTAURANT'!BIN5</f>
        <v>0</v>
      </c>
      <c r="BIE6" s="389">
        <f>'SAISIE RESTAURANT'!BIO5</f>
        <v>0</v>
      </c>
      <c r="BIF6" s="389">
        <f>'SAISIE RESTAURANT'!BIP5</f>
        <v>0</v>
      </c>
      <c r="BIG6" s="389">
        <f>'SAISIE RESTAURANT'!BIQ5</f>
        <v>0</v>
      </c>
      <c r="BIH6" s="389">
        <f>'SAISIE RESTAURANT'!BIR5</f>
        <v>0</v>
      </c>
      <c r="BII6" s="389">
        <f>'SAISIE RESTAURANT'!BIS5</f>
        <v>0</v>
      </c>
      <c r="BIJ6" s="389">
        <f>'SAISIE RESTAURANT'!BIT5</f>
        <v>0</v>
      </c>
      <c r="BIK6" s="389">
        <f>'SAISIE RESTAURANT'!BIU5</f>
        <v>0</v>
      </c>
      <c r="BIL6" s="389">
        <f>'SAISIE RESTAURANT'!BIV5</f>
        <v>0</v>
      </c>
      <c r="BIM6" s="389">
        <f>'SAISIE RESTAURANT'!BIW5</f>
        <v>0</v>
      </c>
      <c r="BIN6" s="389">
        <f>'SAISIE RESTAURANT'!BIX5</f>
        <v>0</v>
      </c>
      <c r="BIO6" s="389">
        <f>'SAISIE RESTAURANT'!BIY5</f>
        <v>0</v>
      </c>
      <c r="BIP6" s="389">
        <f>'SAISIE RESTAURANT'!BIZ5</f>
        <v>0</v>
      </c>
      <c r="BIQ6" s="389">
        <f>'SAISIE RESTAURANT'!BJA5</f>
        <v>0</v>
      </c>
      <c r="BIR6" s="389">
        <f>'SAISIE RESTAURANT'!BJB5</f>
        <v>0</v>
      </c>
      <c r="BIS6" s="389">
        <f>'SAISIE RESTAURANT'!BJC5</f>
        <v>0</v>
      </c>
      <c r="BIT6" s="389">
        <f>'SAISIE RESTAURANT'!BJD5</f>
        <v>0</v>
      </c>
      <c r="BIU6" s="389">
        <f>'SAISIE RESTAURANT'!BJE5</f>
        <v>0</v>
      </c>
      <c r="BIV6" s="389">
        <f>'SAISIE RESTAURANT'!BJF5</f>
        <v>0</v>
      </c>
      <c r="BIW6" s="389">
        <f>'SAISIE RESTAURANT'!BJG5</f>
        <v>0</v>
      </c>
      <c r="BIX6" s="389">
        <f>'SAISIE RESTAURANT'!BJH5</f>
        <v>0</v>
      </c>
      <c r="BIY6" s="389">
        <f>'SAISIE RESTAURANT'!BJI5</f>
        <v>0</v>
      </c>
      <c r="BIZ6" s="389">
        <f>'SAISIE RESTAURANT'!BJJ5</f>
        <v>0</v>
      </c>
      <c r="BJA6" s="389">
        <f>'SAISIE RESTAURANT'!BJK5</f>
        <v>0</v>
      </c>
      <c r="BJB6" s="389">
        <f>'SAISIE RESTAURANT'!BJL5</f>
        <v>0</v>
      </c>
      <c r="BJC6" s="389">
        <f>'SAISIE RESTAURANT'!BJM5</f>
        <v>0</v>
      </c>
      <c r="BJD6" s="389">
        <f>'SAISIE RESTAURANT'!BJN5</f>
        <v>0</v>
      </c>
      <c r="BJE6" s="389">
        <f>'SAISIE RESTAURANT'!BJO5</f>
        <v>0</v>
      </c>
      <c r="BJF6" s="389">
        <f>'SAISIE RESTAURANT'!BJP5</f>
        <v>0</v>
      </c>
      <c r="BJG6" s="389">
        <f>'SAISIE RESTAURANT'!BJQ5</f>
        <v>0</v>
      </c>
      <c r="BJH6" s="389">
        <f>'SAISIE RESTAURANT'!BJR5</f>
        <v>0</v>
      </c>
      <c r="BJI6" s="389">
        <f>'SAISIE RESTAURANT'!BJS5</f>
        <v>0</v>
      </c>
      <c r="BJJ6" s="389">
        <f>'SAISIE RESTAURANT'!BJT5</f>
        <v>0</v>
      </c>
      <c r="BJK6" s="389">
        <f>'SAISIE RESTAURANT'!BJU5</f>
        <v>0</v>
      </c>
      <c r="BJL6" s="389">
        <f>'SAISIE RESTAURANT'!BJV5</f>
        <v>0</v>
      </c>
      <c r="BJM6" s="389">
        <f>'SAISIE RESTAURANT'!BJW5</f>
        <v>0</v>
      </c>
      <c r="BJN6" s="389">
        <f>'SAISIE RESTAURANT'!BJX5</f>
        <v>0</v>
      </c>
      <c r="BJO6" s="389">
        <f>'SAISIE RESTAURANT'!BJY5</f>
        <v>0</v>
      </c>
      <c r="BJP6" s="389">
        <f>'SAISIE RESTAURANT'!BJZ5</f>
        <v>0</v>
      </c>
      <c r="BJQ6" s="389">
        <f>'SAISIE RESTAURANT'!BKA5</f>
        <v>0</v>
      </c>
      <c r="BJR6" s="389">
        <f>'SAISIE RESTAURANT'!BKB5</f>
        <v>0</v>
      </c>
      <c r="BJS6" s="389">
        <f>'SAISIE RESTAURANT'!BKC5</f>
        <v>0</v>
      </c>
      <c r="BJT6" s="389">
        <f>'SAISIE RESTAURANT'!BKD5</f>
        <v>0</v>
      </c>
      <c r="BJU6" s="389">
        <f>'SAISIE RESTAURANT'!BKE5</f>
        <v>0</v>
      </c>
      <c r="BJV6" s="389">
        <f>'SAISIE RESTAURANT'!BKF5</f>
        <v>0</v>
      </c>
      <c r="BJW6" s="389">
        <f>'SAISIE RESTAURANT'!BKG5</f>
        <v>0</v>
      </c>
      <c r="BJX6" s="389">
        <f>'SAISIE RESTAURANT'!BKH5</f>
        <v>0</v>
      </c>
      <c r="BJY6" s="389">
        <f>'SAISIE RESTAURANT'!BKI5</f>
        <v>0</v>
      </c>
      <c r="BJZ6" s="389">
        <f>'SAISIE RESTAURANT'!BKJ5</f>
        <v>0</v>
      </c>
      <c r="BKA6" s="389">
        <f>'SAISIE RESTAURANT'!BKK5</f>
        <v>0</v>
      </c>
      <c r="BKB6" s="389">
        <f>'SAISIE RESTAURANT'!BKL5</f>
        <v>0</v>
      </c>
      <c r="BKC6" s="389">
        <f>'SAISIE RESTAURANT'!BKM5</f>
        <v>0</v>
      </c>
      <c r="BKD6" s="389">
        <f>'SAISIE RESTAURANT'!BKN5</f>
        <v>0</v>
      </c>
      <c r="BKE6" s="389">
        <f>'SAISIE RESTAURANT'!BKO5</f>
        <v>0</v>
      </c>
      <c r="BKF6" s="389">
        <f>'SAISIE RESTAURANT'!BKP5</f>
        <v>0</v>
      </c>
      <c r="BKG6" s="389">
        <f>'SAISIE RESTAURANT'!BKQ5</f>
        <v>0</v>
      </c>
      <c r="BKH6" s="389">
        <f>'SAISIE RESTAURANT'!BKR5</f>
        <v>0</v>
      </c>
      <c r="BKI6" s="389">
        <f>'SAISIE RESTAURANT'!BKS5</f>
        <v>0</v>
      </c>
      <c r="BKJ6" s="389">
        <f>'SAISIE RESTAURANT'!BKT5</f>
        <v>0</v>
      </c>
      <c r="BKK6" s="389">
        <f>'SAISIE RESTAURANT'!BKU5</f>
        <v>0</v>
      </c>
      <c r="BKL6" s="389">
        <f>'SAISIE RESTAURANT'!BKV5</f>
        <v>0</v>
      </c>
      <c r="BKM6" s="389">
        <f>'SAISIE RESTAURANT'!BKW5</f>
        <v>0</v>
      </c>
      <c r="BKN6" s="389">
        <f>'SAISIE RESTAURANT'!BKX5</f>
        <v>0</v>
      </c>
      <c r="BKO6" s="389">
        <f>'SAISIE RESTAURANT'!BKY5</f>
        <v>0</v>
      </c>
      <c r="BKP6" s="389">
        <f>'SAISIE RESTAURANT'!BKZ5</f>
        <v>0</v>
      </c>
      <c r="BKQ6" s="389">
        <f>'SAISIE RESTAURANT'!BLA5</f>
        <v>0</v>
      </c>
      <c r="BKR6" s="389">
        <f>'SAISIE RESTAURANT'!BLB5</f>
        <v>0</v>
      </c>
      <c r="BKS6" s="389">
        <f>'SAISIE RESTAURANT'!BLC5</f>
        <v>0</v>
      </c>
      <c r="BKT6" s="389">
        <f>'SAISIE RESTAURANT'!BLD5</f>
        <v>0</v>
      </c>
      <c r="BKU6" s="389">
        <f>'SAISIE RESTAURANT'!BLE5</f>
        <v>0</v>
      </c>
      <c r="BKV6" s="389">
        <f>'SAISIE RESTAURANT'!BLF5</f>
        <v>0</v>
      </c>
      <c r="BKW6" s="389">
        <f>'SAISIE RESTAURANT'!BLG5</f>
        <v>0</v>
      </c>
      <c r="BKX6" s="389">
        <f>'SAISIE RESTAURANT'!BLH5</f>
        <v>0</v>
      </c>
      <c r="BKY6" s="389">
        <f>'SAISIE RESTAURANT'!BLI5</f>
        <v>0</v>
      </c>
      <c r="BKZ6" s="389">
        <f>'SAISIE RESTAURANT'!BLJ5</f>
        <v>0</v>
      </c>
      <c r="BLA6" s="389">
        <f>'SAISIE RESTAURANT'!BLK5</f>
        <v>0</v>
      </c>
      <c r="BLB6" s="389">
        <f>'SAISIE RESTAURANT'!BLL5</f>
        <v>0</v>
      </c>
      <c r="BLC6" s="389">
        <f>'SAISIE RESTAURANT'!BLM5</f>
        <v>0</v>
      </c>
      <c r="BLD6" s="389">
        <f>'SAISIE RESTAURANT'!BLN5</f>
        <v>0</v>
      </c>
      <c r="BLE6" s="389">
        <f>'SAISIE RESTAURANT'!BLO5</f>
        <v>0</v>
      </c>
      <c r="BLF6" s="389">
        <f>'SAISIE RESTAURANT'!BLP5</f>
        <v>0</v>
      </c>
      <c r="BLG6" s="389">
        <f>'SAISIE RESTAURANT'!BLQ5</f>
        <v>0</v>
      </c>
      <c r="BLH6" s="389">
        <f>'SAISIE RESTAURANT'!BLR5</f>
        <v>0</v>
      </c>
      <c r="BLI6" s="389">
        <f>'SAISIE RESTAURANT'!BLS5</f>
        <v>0</v>
      </c>
      <c r="BLJ6" s="389">
        <f>'SAISIE RESTAURANT'!BLT5</f>
        <v>0</v>
      </c>
      <c r="BLK6" s="389">
        <f>'SAISIE RESTAURANT'!BLU5</f>
        <v>0</v>
      </c>
      <c r="BLL6" s="389">
        <f>'SAISIE RESTAURANT'!BLV5</f>
        <v>0</v>
      </c>
      <c r="BLM6" s="389">
        <f>'SAISIE RESTAURANT'!BLW5</f>
        <v>0</v>
      </c>
      <c r="BLN6" s="389">
        <f>'SAISIE RESTAURANT'!BLX5</f>
        <v>0</v>
      </c>
      <c r="BLO6" s="389">
        <f>'SAISIE RESTAURANT'!BLY5</f>
        <v>0</v>
      </c>
      <c r="BLP6" s="389">
        <f>'SAISIE RESTAURANT'!BLZ5</f>
        <v>0</v>
      </c>
      <c r="BLQ6" s="389">
        <f>'SAISIE RESTAURANT'!BMA5</f>
        <v>0</v>
      </c>
      <c r="BLR6" s="389">
        <f>'SAISIE RESTAURANT'!BMB5</f>
        <v>0</v>
      </c>
      <c r="BLS6" s="389">
        <f>'SAISIE RESTAURANT'!BMC5</f>
        <v>0</v>
      </c>
      <c r="BLT6" s="389">
        <f>'SAISIE RESTAURANT'!BMD5</f>
        <v>0</v>
      </c>
      <c r="BLU6" s="389">
        <f>'SAISIE RESTAURANT'!BME5</f>
        <v>0</v>
      </c>
      <c r="BLV6" s="389">
        <f>'SAISIE RESTAURANT'!BMF5</f>
        <v>0</v>
      </c>
      <c r="BLW6" s="389">
        <f>'SAISIE RESTAURANT'!BMG5</f>
        <v>0</v>
      </c>
      <c r="BLX6" s="389">
        <f>'SAISIE RESTAURANT'!BMH5</f>
        <v>0</v>
      </c>
      <c r="BLY6" s="389">
        <f>'SAISIE RESTAURANT'!BMI5</f>
        <v>0</v>
      </c>
      <c r="BLZ6" s="389">
        <f>'SAISIE RESTAURANT'!BMJ5</f>
        <v>0</v>
      </c>
      <c r="BMA6" s="389">
        <f>'SAISIE RESTAURANT'!BMK5</f>
        <v>0</v>
      </c>
      <c r="BMB6" s="389">
        <f>'SAISIE RESTAURANT'!BML5</f>
        <v>0</v>
      </c>
      <c r="BMC6" s="389">
        <f>'SAISIE RESTAURANT'!BMM5</f>
        <v>0</v>
      </c>
      <c r="BMD6" s="389">
        <f>'SAISIE RESTAURANT'!BMN5</f>
        <v>0</v>
      </c>
      <c r="BME6" s="389">
        <f>'SAISIE RESTAURANT'!BMO5</f>
        <v>0</v>
      </c>
      <c r="BMF6" s="389">
        <f>'SAISIE RESTAURANT'!BMP5</f>
        <v>0</v>
      </c>
      <c r="BMG6" s="389">
        <f>'SAISIE RESTAURANT'!BMQ5</f>
        <v>0</v>
      </c>
      <c r="BMH6" s="389">
        <f>'SAISIE RESTAURANT'!BMR5</f>
        <v>0</v>
      </c>
      <c r="BMI6" s="389">
        <f>'SAISIE RESTAURANT'!BMS5</f>
        <v>0</v>
      </c>
      <c r="BMJ6" s="389">
        <f>'SAISIE RESTAURANT'!BMT5</f>
        <v>0</v>
      </c>
      <c r="BMK6" s="389">
        <f>'SAISIE RESTAURANT'!BMU5</f>
        <v>0</v>
      </c>
      <c r="BML6" s="389">
        <f>'SAISIE RESTAURANT'!BMV5</f>
        <v>0</v>
      </c>
      <c r="BMM6" s="389">
        <f>'SAISIE RESTAURANT'!BMW5</f>
        <v>0</v>
      </c>
      <c r="BMN6" s="389">
        <f>'SAISIE RESTAURANT'!BMX5</f>
        <v>0</v>
      </c>
      <c r="BMO6" s="389">
        <f>'SAISIE RESTAURANT'!BMY5</f>
        <v>0</v>
      </c>
      <c r="BMP6" s="389">
        <f>'SAISIE RESTAURANT'!BMZ5</f>
        <v>0</v>
      </c>
      <c r="BMQ6" s="389">
        <f>'SAISIE RESTAURANT'!BNA5</f>
        <v>0</v>
      </c>
      <c r="BMR6" s="389">
        <f>'SAISIE RESTAURANT'!BNB5</f>
        <v>0</v>
      </c>
      <c r="BMS6" s="389">
        <f>'SAISIE RESTAURANT'!BNC5</f>
        <v>0</v>
      </c>
      <c r="BMT6" s="389">
        <f>'SAISIE RESTAURANT'!BND5</f>
        <v>0</v>
      </c>
      <c r="BMU6" s="389">
        <f>'SAISIE RESTAURANT'!BNE5</f>
        <v>0</v>
      </c>
      <c r="BMV6" s="389">
        <f>'SAISIE RESTAURANT'!BNF5</f>
        <v>0</v>
      </c>
      <c r="BMW6" s="389">
        <f>'SAISIE RESTAURANT'!BNG5</f>
        <v>0</v>
      </c>
      <c r="BMX6" s="389">
        <f>'SAISIE RESTAURANT'!BNH5</f>
        <v>0</v>
      </c>
      <c r="BMY6" s="389">
        <f>'SAISIE RESTAURANT'!BNI5</f>
        <v>0</v>
      </c>
      <c r="BMZ6" s="389">
        <f>'SAISIE RESTAURANT'!BNJ5</f>
        <v>0</v>
      </c>
      <c r="BNA6" s="389">
        <f>'SAISIE RESTAURANT'!BNK5</f>
        <v>0</v>
      </c>
      <c r="BNB6" s="389">
        <f>'SAISIE RESTAURANT'!BNL5</f>
        <v>0</v>
      </c>
      <c r="BNC6" s="389">
        <f>'SAISIE RESTAURANT'!BNM5</f>
        <v>0</v>
      </c>
      <c r="BND6" s="389">
        <f>'SAISIE RESTAURANT'!BNN5</f>
        <v>0</v>
      </c>
      <c r="BNE6" s="389">
        <f>'SAISIE RESTAURANT'!BNO5</f>
        <v>0</v>
      </c>
      <c r="BNF6" s="389">
        <f>'SAISIE RESTAURANT'!BNP5</f>
        <v>0</v>
      </c>
      <c r="BNG6" s="389">
        <f>'SAISIE RESTAURANT'!BNQ5</f>
        <v>0</v>
      </c>
      <c r="BNH6" s="389">
        <f>'SAISIE RESTAURANT'!BNR5</f>
        <v>0</v>
      </c>
      <c r="BNI6" s="389">
        <f>'SAISIE RESTAURANT'!BNS5</f>
        <v>0</v>
      </c>
      <c r="BNJ6" s="389">
        <f>'SAISIE RESTAURANT'!BNT5</f>
        <v>0</v>
      </c>
      <c r="BNK6" s="389">
        <f>'SAISIE RESTAURANT'!BNU5</f>
        <v>0</v>
      </c>
      <c r="BNL6" s="389">
        <f>'SAISIE RESTAURANT'!BNV5</f>
        <v>0</v>
      </c>
      <c r="BNM6" s="389">
        <f>'SAISIE RESTAURANT'!BNW5</f>
        <v>0</v>
      </c>
      <c r="BNN6" s="389">
        <f>'SAISIE RESTAURANT'!BNX5</f>
        <v>0</v>
      </c>
      <c r="BNO6" s="389">
        <f>'SAISIE RESTAURANT'!BNY5</f>
        <v>0</v>
      </c>
      <c r="BNP6" s="389">
        <f>'SAISIE RESTAURANT'!BNZ5</f>
        <v>0</v>
      </c>
      <c r="BNQ6" s="389">
        <f>'SAISIE RESTAURANT'!BOA5</f>
        <v>0</v>
      </c>
      <c r="BNR6" s="389">
        <f>'SAISIE RESTAURANT'!BOB5</f>
        <v>0</v>
      </c>
      <c r="BNS6" s="389">
        <f>'SAISIE RESTAURANT'!BOC5</f>
        <v>0</v>
      </c>
      <c r="BNT6" s="389">
        <f>'SAISIE RESTAURANT'!BOD5</f>
        <v>0</v>
      </c>
      <c r="BNU6" s="389">
        <f>'SAISIE RESTAURANT'!BOE5</f>
        <v>0</v>
      </c>
      <c r="BNV6" s="389">
        <f>'SAISIE RESTAURANT'!BOF5</f>
        <v>0</v>
      </c>
      <c r="BNW6" s="389">
        <f>'SAISIE RESTAURANT'!BOG5</f>
        <v>0</v>
      </c>
      <c r="BNX6" s="389">
        <f>'SAISIE RESTAURANT'!BOH5</f>
        <v>0</v>
      </c>
      <c r="BNY6" s="389">
        <f>'SAISIE RESTAURANT'!BOI5</f>
        <v>0</v>
      </c>
      <c r="BNZ6" s="389">
        <f>'SAISIE RESTAURANT'!BOJ5</f>
        <v>0</v>
      </c>
      <c r="BOA6" s="389">
        <f>'SAISIE RESTAURANT'!BOK5</f>
        <v>0</v>
      </c>
      <c r="BOB6" s="389">
        <f>'SAISIE RESTAURANT'!BOL5</f>
        <v>0</v>
      </c>
      <c r="BOC6" s="389">
        <f>'SAISIE RESTAURANT'!BOM5</f>
        <v>0</v>
      </c>
      <c r="BOD6" s="389">
        <f>'SAISIE RESTAURANT'!BON5</f>
        <v>0</v>
      </c>
      <c r="BOE6" s="389">
        <f>'SAISIE RESTAURANT'!BOO5</f>
        <v>0</v>
      </c>
      <c r="BOF6" s="389">
        <f>'SAISIE RESTAURANT'!BOP5</f>
        <v>0</v>
      </c>
      <c r="BOG6" s="389">
        <f>'SAISIE RESTAURANT'!BOQ5</f>
        <v>0</v>
      </c>
      <c r="BOH6" s="389">
        <f>'SAISIE RESTAURANT'!BOR5</f>
        <v>0</v>
      </c>
      <c r="BOI6" s="389">
        <f>'SAISIE RESTAURANT'!BOS5</f>
        <v>0</v>
      </c>
      <c r="BOJ6" s="389">
        <f>'SAISIE RESTAURANT'!BOT5</f>
        <v>0</v>
      </c>
      <c r="BOK6" s="389">
        <f>'SAISIE RESTAURANT'!BOU5</f>
        <v>0</v>
      </c>
      <c r="BOL6" s="389">
        <f>'SAISIE RESTAURANT'!BOV5</f>
        <v>0</v>
      </c>
      <c r="BOM6" s="389">
        <f>'SAISIE RESTAURANT'!BOW5</f>
        <v>0</v>
      </c>
      <c r="BON6" s="389">
        <f>'SAISIE RESTAURANT'!BOX5</f>
        <v>0</v>
      </c>
      <c r="BOO6" s="389">
        <f>'SAISIE RESTAURANT'!BOY5</f>
        <v>0</v>
      </c>
      <c r="BOP6" s="389">
        <f>'SAISIE RESTAURANT'!BOZ5</f>
        <v>0</v>
      </c>
      <c r="BOQ6" s="389">
        <f>'SAISIE RESTAURANT'!BPA5</f>
        <v>0</v>
      </c>
      <c r="BOR6" s="389">
        <f>'SAISIE RESTAURANT'!BPB5</f>
        <v>0</v>
      </c>
      <c r="BOS6" s="389">
        <f>'SAISIE RESTAURANT'!BPC5</f>
        <v>0</v>
      </c>
      <c r="BOT6" s="389">
        <f>'SAISIE RESTAURANT'!BPD5</f>
        <v>0</v>
      </c>
      <c r="BOU6" s="389">
        <f>'SAISIE RESTAURANT'!BPE5</f>
        <v>0</v>
      </c>
      <c r="BOV6" s="389">
        <f>'SAISIE RESTAURANT'!BPF5</f>
        <v>0</v>
      </c>
      <c r="BOW6" s="389">
        <f>'SAISIE RESTAURANT'!BPG5</f>
        <v>0</v>
      </c>
      <c r="BOX6" s="389">
        <f>'SAISIE RESTAURANT'!BPH5</f>
        <v>0</v>
      </c>
      <c r="BOY6" s="389">
        <f>'SAISIE RESTAURANT'!BPI5</f>
        <v>0</v>
      </c>
      <c r="BOZ6" s="389">
        <f>'SAISIE RESTAURANT'!BPJ5</f>
        <v>0</v>
      </c>
      <c r="BPA6" s="389">
        <f>'SAISIE RESTAURANT'!BPK5</f>
        <v>0</v>
      </c>
      <c r="BPB6" s="389">
        <f>'SAISIE RESTAURANT'!BPL5</f>
        <v>0</v>
      </c>
      <c r="BPC6" s="389">
        <f>'SAISIE RESTAURANT'!BPM5</f>
        <v>0</v>
      </c>
      <c r="BPD6" s="389">
        <f>'SAISIE RESTAURANT'!BPN5</f>
        <v>0</v>
      </c>
      <c r="BPE6" s="389">
        <f>'SAISIE RESTAURANT'!BPO5</f>
        <v>0</v>
      </c>
      <c r="BPF6" s="389">
        <f>'SAISIE RESTAURANT'!BPP5</f>
        <v>0</v>
      </c>
      <c r="BPG6" s="389">
        <f>'SAISIE RESTAURANT'!BPQ5</f>
        <v>0</v>
      </c>
      <c r="BPH6" s="389">
        <f>'SAISIE RESTAURANT'!BPR5</f>
        <v>0</v>
      </c>
      <c r="BPI6" s="389">
        <f>'SAISIE RESTAURANT'!BPS5</f>
        <v>0</v>
      </c>
      <c r="BPJ6" s="389">
        <f>'SAISIE RESTAURANT'!BPT5</f>
        <v>0</v>
      </c>
      <c r="BPK6" s="389">
        <f>'SAISIE RESTAURANT'!BPU5</f>
        <v>0</v>
      </c>
      <c r="BPL6" s="389">
        <f>'SAISIE RESTAURANT'!BPV5</f>
        <v>0</v>
      </c>
      <c r="BPM6" s="389">
        <f>'SAISIE RESTAURANT'!BPW5</f>
        <v>0</v>
      </c>
      <c r="BPN6" s="389">
        <f>'SAISIE RESTAURANT'!BPX5</f>
        <v>0</v>
      </c>
      <c r="BPO6" s="389">
        <f>'SAISIE RESTAURANT'!BPY5</f>
        <v>0</v>
      </c>
      <c r="BPP6" s="389">
        <f>'SAISIE RESTAURANT'!BPZ5</f>
        <v>0</v>
      </c>
      <c r="BPQ6" s="389">
        <f>'SAISIE RESTAURANT'!BQA5</f>
        <v>0</v>
      </c>
      <c r="BPR6" s="389">
        <f>'SAISIE RESTAURANT'!BQB5</f>
        <v>0</v>
      </c>
      <c r="BPS6" s="389">
        <f>'SAISIE RESTAURANT'!BQC5</f>
        <v>0</v>
      </c>
      <c r="BPT6" s="389">
        <f>'SAISIE RESTAURANT'!BQD5</f>
        <v>0</v>
      </c>
      <c r="BPU6" s="389">
        <f>'SAISIE RESTAURANT'!BQE5</f>
        <v>0</v>
      </c>
      <c r="BPV6" s="389">
        <f>'SAISIE RESTAURANT'!BQF5</f>
        <v>0</v>
      </c>
      <c r="BPW6" s="389">
        <f>'SAISIE RESTAURANT'!BQG5</f>
        <v>0</v>
      </c>
      <c r="BPX6" s="389">
        <f>'SAISIE RESTAURANT'!BQH5</f>
        <v>0</v>
      </c>
      <c r="BPY6" s="389">
        <f>'SAISIE RESTAURANT'!BQI5</f>
        <v>0</v>
      </c>
      <c r="BPZ6" s="389">
        <f>'SAISIE RESTAURANT'!BQJ5</f>
        <v>0</v>
      </c>
      <c r="BQA6" s="389">
        <f>'SAISIE RESTAURANT'!BQK5</f>
        <v>0</v>
      </c>
      <c r="BQB6" s="389">
        <f>'SAISIE RESTAURANT'!BQL5</f>
        <v>0</v>
      </c>
      <c r="BQC6" s="389">
        <f>'SAISIE RESTAURANT'!BQM5</f>
        <v>0</v>
      </c>
      <c r="BQD6" s="389">
        <f>'SAISIE RESTAURANT'!BQN5</f>
        <v>0</v>
      </c>
      <c r="BQE6" s="389">
        <f>'SAISIE RESTAURANT'!BQO5</f>
        <v>0</v>
      </c>
      <c r="BQF6" s="389">
        <f>'SAISIE RESTAURANT'!BQP5</f>
        <v>0</v>
      </c>
      <c r="BQG6" s="389">
        <f>'SAISIE RESTAURANT'!BQQ5</f>
        <v>0</v>
      </c>
      <c r="BQH6" s="389">
        <f>'SAISIE RESTAURANT'!BQR5</f>
        <v>0</v>
      </c>
      <c r="BQI6" s="389">
        <f>'SAISIE RESTAURANT'!BQS5</f>
        <v>0</v>
      </c>
      <c r="BQJ6" s="389">
        <f>'SAISIE RESTAURANT'!BQT5</f>
        <v>0</v>
      </c>
      <c r="BQK6" s="389">
        <f>'SAISIE RESTAURANT'!BQU5</f>
        <v>0</v>
      </c>
      <c r="BQL6" s="389">
        <f>'SAISIE RESTAURANT'!BQV5</f>
        <v>0</v>
      </c>
      <c r="BQM6" s="389">
        <f>'SAISIE RESTAURANT'!BQW5</f>
        <v>0</v>
      </c>
      <c r="BQN6" s="389">
        <f>'SAISIE RESTAURANT'!BQX5</f>
        <v>0</v>
      </c>
      <c r="BQO6" s="389">
        <f>'SAISIE RESTAURANT'!BQY5</f>
        <v>0</v>
      </c>
      <c r="BQP6" s="389">
        <f>'SAISIE RESTAURANT'!BQZ5</f>
        <v>0</v>
      </c>
      <c r="BQQ6" s="389">
        <f>'SAISIE RESTAURANT'!BRA5</f>
        <v>0</v>
      </c>
      <c r="BQR6" s="389">
        <f>'SAISIE RESTAURANT'!BRB5</f>
        <v>0</v>
      </c>
      <c r="BQS6" s="389">
        <f>'SAISIE RESTAURANT'!BRC5</f>
        <v>0</v>
      </c>
      <c r="BQT6" s="389">
        <f>'SAISIE RESTAURANT'!BRD5</f>
        <v>0</v>
      </c>
      <c r="BQU6" s="389">
        <f>'SAISIE RESTAURANT'!BRE5</f>
        <v>0</v>
      </c>
      <c r="BQV6" s="389">
        <f>'SAISIE RESTAURANT'!BRF5</f>
        <v>0</v>
      </c>
      <c r="BQW6" s="389">
        <f>'SAISIE RESTAURANT'!BRG5</f>
        <v>0</v>
      </c>
      <c r="BQX6" s="389">
        <f>'SAISIE RESTAURANT'!BRH5</f>
        <v>0</v>
      </c>
      <c r="BQY6" s="389">
        <f>'SAISIE RESTAURANT'!BRI5</f>
        <v>0</v>
      </c>
      <c r="BQZ6" s="389">
        <f>'SAISIE RESTAURANT'!BRJ5</f>
        <v>0</v>
      </c>
      <c r="BRA6" s="389">
        <f>'SAISIE RESTAURANT'!BRK5</f>
        <v>0</v>
      </c>
      <c r="BRB6" s="389">
        <f>'SAISIE RESTAURANT'!BRL5</f>
        <v>0</v>
      </c>
      <c r="BRC6" s="389">
        <f>'SAISIE RESTAURANT'!BRM5</f>
        <v>0</v>
      </c>
      <c r="BRD6" s="389">
        <f>'SAISIE RESTAURANT'!BRN5</f>
        <v>0</v>
      </c>
      <c r="BRE6" s="389">
        <f>'SAISIE RESTAURANT'!BRO5</f>
        <v>0</v>
      </c>
      <c r="BRF6" s="389">
        <f>'SAISIE RESTAURANT'!BRP5</f>
        <v>0</v>
      </c>
      <c r="BRG6" s="389">
        <f>'SAISIE RESTAURANT'!BRQ5</f>
        <v>0</v>
      </c>
      <c r="BRH6" s="389">
        <f>'SAISIE RESTAURANT'!BRR5</f>
        <v>0</v>
      </c>
      <c r="BRI6" s="389">
        <f>'SAISIE RESTAURANT'!BRS5</f>
        <v>0</v>
      </c>
      <c r="BRJ6" s="389">
        <f>'SAISIE RESTAURANT'!BRT5</f>
        <v>0</v>
      </c>
      <c r="BRK6" s="389">
        <f>'SAISIE RESTAURANT'!BRU5</f>
        <v>0</v>
      </c>
      <c r="BRL6" s="389">
        <f>'SAISIE RESTAURANT'!BRV5</f>
        <v>0</v>
      </c>
      <c r="BRM6" s="389">
        <f>'SAISIE RESTAURANT'!BRW5</f>
        <v>0</v>
      </c>
      <c r="BRN6" s="389">
        <f>'SAISIE RESTAURANT'!BRX5</f>
        <v>0</v>
      </c>
      <c r="BRO6" s="389">
        <f>'SAISIE RESTAURANT'!BRY5</f>
        <v>0</v>
      </c>
      <c r="BRP6" s="389">
        <f>'SAISIE RESTAURANT'!BRZ5</f>
        <v>0</v>
      </c>
      <c r="BRQ6" s="389">
        <f>'SAISIE RESTAURANT'!BSA5</f>
        <v>0</v>
      </c>
      <c r="BRR6" s="389">
        <f>'SAISIE RESTAURANT'!BSB5</f>
        <v>0</v>
      </c>
      <c r="BRS6" s="389">
        <f>'SAISIE RESTAURANT'!BSC5</f>
        <v>0</v>
      </c>
      <c r="BRT6" s="389">
        <f>'SAISIE RESTAURANT'!BSD5</f>
        <v>0</v>
      </c>
      <c r="BRU6" s="389">
        <f>'SAISIE RESTAURANT'!BSE5</f>
        <v>0</v>
      </c>
      <c r="BRV6" s="389">
        <f>'SAISIE RESTAURANT'!BSF5</f>
        <v>0</v>
      </c>
      <c r="BRW6" s="389">
        <f>'SAISIE RESTAURANT'!BSG5</f>
        <v>0</v>
      </c>
      <c r="BRX6" s="389">
        <f>'SAISIE RESTAURANT'!BSH5</f>
        <v>0</v>
      </c>
      <c r="BRY6" s="389">
        <f>'SAISIE RESTAURANT'!BSI5</f>
        <v>0</v>
      </c>
      <c r="BRZ6" s="389">
        <f>'SAISIE RESTAURANT'!BSJ5</f>
        <v>0</v>
      </c>
      <c r="BSA6" s="389">
        <f>'SAISIE RESTAURANT'!BSK5</f>
        <v>0</v>
      </c>
      <c r="BSB6" s="389">
        <f>'SAISIE RESTAURANT'!BSL5</f>
        <v>0</v>
      </c>
      <c r="BSC6" s="389">
        <f>'SAISIE RESTAURANT'!BSM5</f>
        <v>0</v>
      </c>
      <c r="BSD6" s="389">
        <f>'SAISIE RESTAURANT'!BSN5</f>
        <v>0</v>
      </c>
      <c r="BSE6" s="389">
        <f>'SAISIE RESTAURANT'!BSO5</f>
        <v>0</v>
      </c>
      <c r="BSF6" s="389">
        <f>'SAISIE RESTAURANT'!BSP5</f>
        <v>0</v>
      </c>
      <c r="BSG6" s="389">
        <f>'SAISIE RESTAURANT'!BSQ5</f>
        <v>0</v>
      </c>
      <c r="BSH6" s="389">
        <f>'SAISIE RESTAURANT'!BSR5</f>
        <v>0</v>
      </c>
      <c r="BSI6" s="389">
        <f>'SAISIE RESTAURANT'!BSS5</f>
        <v>0</v>
      </c>
      <c r="BSJ6" s="389">
        <f>'SAISIE RESTAURANT'!BST5</f>
        <v>0</v>
      </c>
      <c r="BSK6" s="389">
        <f>'SAISIE RESTAURANT'!BSU5</f>
        <v>0</v>
      </c>
      <c r="BSL6" s="389">
        <f>'SAISIE RESTAURANT'!BSV5</f>
        <v>0</v>
      </c>
      <c r="BSM6" s="389">
        <f>'SAISIE RESTAURANT'!BSW5</f>
        <v>0</v>
      </c>
      <c r="BSN6" s="389">
        <f>'SAISIE RESTAURANT'!BSX5</f>
        <v>0</v>
      </c>
      <c r="BSO6" s="389">
        <f>'SAISIE RESTAURANT'!BSY5</f>
        <v>0</v>
      </c>
      <c r="BSP6" s="389">
        <f>'SAISIE RESTAURANT'!BSZ5</f>
        <v>0</v>
      </c>
      <c r="BSQ6" s="389">
        <f>'SAISIE RESTAURANT'!BTA5</f>
        <v>0</v>
      </c>
      <c r="BSR6" s="389">
        <f>'SAISIE RESTAURANT'!BTB5</f>
        <v>0</v>
      </c>
      <c r="BSS6" s="389">
        <f>'SAISIE RESTAURANT'!BTC5</f>
        <v>0</v>
      </c>
      <c r="BST6" s="389">
        <f>'SAISIE RESTAURANT'!BTD5</f>
        <v>0</v>
      </c>
      <c r="BSU6" s="389">
        <f>'SAISIE RESTAURANT'!BTE5</f>
        <v>0</v>
      </c>
      <c r="BSV6" s="389">
        <f>'SAISIE RESTAURANT'!BTF5</f>
        <v>0</v>
      </c>
      <c r="BSW6" s="389">
        <f>'SAISIE RESTAURANT'!BTG5</f>
        <v>0</v>
      </c>
      <c r="BSX6" s="389">
        <f>'SAISIE RESTAURANT'!BTH5</f>
        <v>0</v>
      </c>
      <c r="BSY6" s="389">
        <f>'SAISIE RESTAURANT'!BTI5</f>
        <v>0</v>
      </c>
      <c r="BSZ6" s="389">
        <f>'SAISIE RESTAURANT'!BTJ5</f>
        <v>0</v>
      </c>
      <c r="BTA6" s="389">
        <f>'SAISIE RESTAURANT'!BTK5</f>
        <v>0</v>
      </c>
      <c r="BTB6" s="389">
        <f>'SAISIE RESTAURANT'!BTL5</f>
        <v>0</v>
      </c>
      <c r="BTC6" s="389">
        <f>'SAISIE RESTAURANT'!BTM5</f>
        <v>0</v>
      </c>
      <c r="BTD6" s="389">
        <f>'SAISIE RESTAURANT'!BTN5</f>
        <v>0</v>
      </c>
      <c r="BTE6" s="389">
        <f>'SAISIE RESTAURANT'!BTO5</f>
        <v>0</v>
      </c>
      <c r="BTF6" s="389">
        <f>'SAISIE RESTAURANT'!BTP5</f>
        <v>0</v>
      </c>
      <c r="BTG6" s="389">
        <f>'SAISIE RESTAURANT'!BTQ5</f>
        <v>0</v>
      </c>
      <c r="BTH6" s="389">
        <f>'SAISIE RESTAURANT'!BTR5</f>
        <v>0</v>
      </c>
      <c r="BTI6" s="389">
        <f>'SAISIE RESTAURANT'!BTS5</f>
        <v>0</v>
      </c>
      <c r="BTJ6" s="389">
        <f>'SAISIE RESTAURANT'!BTT5</f>
        <v>0</v>
      </c>
      <c r="BTK6" s="389">
        <f>'SAISIE RESTAURANT'!BTU5</f>
        <v>0</v>
      </c>
      <c r="BTL6" s="389">
        <f>'SAISIE RESTAURANT'!BTV5</f>
        <v>0</v>
      </c>
      <c r="BTM6" s="389">
        <f>'SAISIE RESTAURANT'!BTW5</f>
        <v>0</v>
      </c>
      <c r="BTN6" s="389">
        <f>'SAISIE RESTAURANT'!BTX5</f>
        <v>0</v>
      </c>
      <c r="BTO6" s="389">
        <f>'SAISIE RESTAURANT'!BTY5</f>
        <v>0</v>
      </c>
      <c r="BTP6" s="389">
        <f>'SAISIE RESTAURANT'!BTZ5</f>
        <v>0</v>
      </c>
      <c r="BTQ6" s="389">
        <f>'SAISIE RESTAURANT'!BUA5</f>
        <v>0</v>
      </c>
      <c r="BTR6" s="389">
        <f>'SAISIE RESTAURANT'!BUB5</f>
        <v>0</v>
      </c>
      <c r="BTS6" s="389">
        <f>'SAISIE RESTAURANT'!BUC5</f>
        <v>0</v>
      </c>
      <c r="BTT6" s="389">
        <f>'SAISIE RESTAURANT'!BUD5</f>
        <v>0</v>
      </c>
      <c r="BTU6" s="389">
        <f>'SAISIE RESTAURANT'!BUE5</f>
        <v>0</v>
      </c>
      <c r="BTV6" s="389">
        <f>'SAISIE RESTAURANT'!BUF5</f>
        <v>0</v>
      </c>
      <c r="BTW6" s="389">
        <f>'SAISIE RESTAURANT'!BUG5</f>
        <v>0</v>
      </c>
      <c r="BTX6" s="389">
        <f>'SAISIE RESTAURANT'!BUH5</f>
        <v>0</v>
      </c>
      <c r="BTY6" s="389">
        <f>'SAISIE RESTAURANT'!BUI5</f>
        <v>0</v>
      </c>
      <c r="BTZ6" s="389">
        <f>'SAISIE RESTAURANT'!BUJ5</f>
        <v>0</v>
      </c>
      <c r="BUA6" s="389">
        <f>'SAISIE RESTAURANT'!BUK5</f>
        <v>0</v>
      </c>
      <c r="BUB6" s="389">
        <f>'SAISIE RESTAURANT'!BUL5</f>
        <v>0</v>
      </c>
      <c r="BUC6" s="389">
        <f>'SAISIE RESTAURANT'!BUM5</f>
        <v>0</v>
      </c>
      <c r="BUD6" s="389">
        <f>'SAISIE RESTAURANT'!BUN5</f>
        <v>0</v>
      </c>
      <c r="BUE6" s="389">
        <f>'SAISIE RESTAURANT'!BUO5</f>
        <v>0</v>
      </c>
      <c r="BUF6" s="389">
        <f>'SAISIE RESTAURANT'!BUP5</f>
        <v>0</v>
      </c>
      <c r="BUG6" s="389">
        <f>'SAISIE RESTAURANT'!BUQ5</f>
        <v>0</v>
      </c>
      <c r="BUH6" s="389">
        <f>'SAISIE RESTAURANT'!BUR5</f>
        <v>0</v>
      </c>
      <c r="BUI6" s="389">
        <f>'SAISIE RESTAURANT'!BUS5</f>
        <v>0</v>
      </c>
      <c r="BUJ6" s="389">
        <f>'SAISIE RESTAURANT'!BUT5</f>
        <v>0</v>
      </c>
      <c r="BUK6" s="389">
        <f>'SAISIE RESTAURANT'!BUU5</f>
        <v>0</v>
      </c>
      <c r="BUL6" s="389">
        <f>'SAISIE RESTAURANT'!BUV5</f>
        <v>0</v>
      </c>
      <c r="BUM6" s="389">
        <f>'SAISIE RESTAURANT'!BUW5</f>
        <v>0</v>
      </c>
      <c r="BUN6" s="389">
        <f>'SAISIE RESTAURANT'!BUX5</f>
        <v>0</v>
      </c>
      <c r="BUO6" s="389">
        <f>'SAISIE RESTAURANT'!BUY5</f>
        <v>0</v>
      </c>
      <c r="BUP6" s="389">
        <f>'SAISIE RESTAURANT'!BUZ5</f>
        <v>0</v>
      </c>
      <c r="BUQ6" s="389">
        <f>'SAISIE RESTAURANT'!BVA5</f>
        <v>0</v>
      </c>
      <c r="BUR6" s="389">
        <f>'SAISIE RESTAURANT'!BVB5</f>
        <v>0</v>
      </c>
      <c r="BUS6" s="389">
        <f>'SAISIE RESTAURANT'!BVC5</f>
        <v>0</v>
      </c>
      <c r="BUT6" s="389">
        <f>'SAISIE RESTAURANT'!BVD5</f>
        <v>0</v>
      </c>
      <c r="BUU6" s="389">
        <f>'SAISIE RESTAURANT'!BVE5</f>
        <v>0</v>
      </c>
      <c r="BUV6" s="389">
        <f>'SAISIE RESTAURANT'!BVF5</f>
        <v>0</v>
      </c>
      <c r="BUW6" s="389">
        <f>'SAISIE RESTAURANT'!BVG5</f>
        <v>0</v>
      </c>
      <c r="BUX6" s="389">
        <f>'SAISIE RESTAURANT'!BVH5</f>
        <v>0</v>
      </c>
      <c r="BUY6" s="389">
        <f>'SAISIE RESTAURANT'!BVI5</f>
        <v>0</v>
      </c>
      <c r="BUZ6" s="389">
        <f>'SAISIE RESTAURANT'!BVJ5</f>
        <v>0</v>
      </c>
      <c r="BVA6" s="389">
        <f>'SAISIE RESTAURANT'!BVK5</f>
        <v>0</v>
      </c>
      <c r="BVB6" s="389">
        <f>'SAISIE RESTAURANT'!BVL5</f>
        <v>0</v>
      </c>
      <c r="BVC6" s="389">
        <f>'SAISIE RESTAURANT'!BVM5</f>
        <v>0</v>
      </c>
      <c r="BVD6" s="389">
        <f>'SAISIE RESTAURANT'!BVN5</f>
        <v>0</v>
      </c>
      <c r="BVE6" s="389">
        <f>'SAISIE RESTAURANT'!BVO5</f>
        <v>0</v>
      </c>
      <c r="BVF6" s="389">
        <f>'SAISIE RESTAURANT'!BVP5</f>
        <v>0</v>
      </c>
      <c r="BVG6" s="389">
        <f>'SAISIE RESTAURANT'!BVQ5</f>
        <v>0</v>
      </c>
      <c r="BVH6" s="389">
        <f>'SAISIE RESTAURANT'!BVR5</f>
        <v>0</v>
      </c>
      <c r="BVI6" s="389">
        <f>'SAISIE RESTAURANT'!BVS5</f>
        <v>0</v>
      </c>
      <c r="BVJ6" s="389">
        <f>'SAISIE RESTAURANT'!BVT5</f>
        <v>0</v>
      </c>
      <c r="BVK6" s="389">
        <f>'SAISIE RESTAURANT'!BVU5</f>
        <v>0</v>
      </c>
      <c r="BVL6" s="389">
        <f>'SAISIE RESTAURANT'!BVV5</f>
        <v>0</v>
      </c>
      <c r="BVM6" s="389">
        <f>'SAISIE RESTAURANT'!BVW5</f>
        <v>0</v>
      </c>
      <c r="BVN6" s="389">
        <f>'SAISIE RESTAURANT'!BVX5</f>
        <v>0</v>
      </c>
      <c r="BVO6" s="389">
        <f>'SAISIE RESTAURANT'!BVY5</f>
        <v>0</v>
      </c>
      <c r="BVP6" s="389">
        <f>'SAISIE RESTAURANT'!BVZ5</f>
        <v>0</v>
      </c>
      <c r="BVQ6" s="389">
        <f>'SAISIE RESTAURANT'!BWA5</f>
        <v>0</v>
      </c>
      <c r="BVR6" s="389">
        <f>'SAISIE RESTAURANT'!BWB5</f>
        <v>0</v>
      </c>
      <c r="BVS6" s="389">
        <f>'SAISIE RESTAURANT'!BWC5</f>
        <v>0</v>
      </c>
      <c r="BVT6" s="389">
        <f>'SAISIE RESTAURANT'!BWD5</f>
        <v>0</v>
      </c>
      <c r="BVU6" s="389">
        <f>'SAISIE RESTAURANT'!BWE5</f>
        <v>0</v>
      </c>
      <c r="BVV6" s="389">
        <f>'SAISIE RESTAURANT'!BWF5</f>
        <v>0</v>
      </c>
      <c r="BVW6" s="389">
        <f>'SAISIE RESTAURANT'!BWG5</f>
        <v>0</v>
      </c>
      <c r="BVX6" s="389">
        <f>'SAISIE RESTAURANT'!BWH5</f>
        <v>0</v>
      </c>
      <c r="BVY6" s="389">
        <f>'SAISIE RESTAURANT'!BWI5</f>
        <v>0</v>
      </c>
      <c r="BVZ6" s="389">
        <f>'SAISIE RESTAURANT'!BWJ5</f>
        <v>0</v>
      </c>
      <c r="BWA6" s="389">
        <f>'SAISIE RESTAURANT'!BWK5</f>
        <v>0</v>
      </c>
      <c r="BWB6" s="389">
        <f>'SAISIE RESTAURANT'!BWL5</f>
        <v>0</v>
      </c>
      <c r="BWC6" s="389">
        <f>'SAISIE RESTAURANT'!BWM5</f>
        <v>0</v>
      </c>
      <c r="BWD6" s="389">
        <f>'SAISIE RESTAURANT'!BWN5</f>
        <v>0</v>
      </c>
      <c r="BWE6" s="389">
        <f>'SAISIE RESTAURANT'!BWO5</f>
        <v>0</v>
      </c>
      <c r="BWF6" s="389">
        <f>'SAISIE RESTAURANT'!BWP5</f>
        <v>0</v>
      </c>
      <c r="BWG6" s="389">
        <f>'SAISIE RESTAURANT'!BWQ5</f>
        <v>0</v>
      </c>
      <c r="BWH6" s="389">
        <f>'SAISIE RESTAURANT'!BWR5</f>
        <v>0</v>
      </c>
      <c r="BWI6" s="389">
        <f>'SAISIE RESTAURANT'!BWS5</f>
        <v>0</v>
      </c>
      <c r="BWJ6" s="389">
        <f>'SAISIE RESTAURANT'!BWT5</f>
        <v>0</v>
      </c>
      <c r="BWK6" s="389">
        <f>'SAISIE RESTAURANT'!BWU5</f>
        <v>0</v>
      </c>
      <c r="BWL6" s="389">
        <f>'SAISIE RESTAURANT'!BWV5</f>
        <v>0</v>
      </c>
      <c r="BWM6" s="389">
        <f>'SAISIE RESTAURANT'!BWW5</f>
        <v>0</v>
      </c>
      <c r="BWN6" s="389">
        <f>'SAISIE RESTAURANT'!BWX5</f>
        <v>0</v>
      </c>
      <c r="BWO6" s="389">
        <f>'SAISIE RESTAURANT'!BWY5</f>
        <v>0</v>
      </c>
      <c r="BWP6" s="389">
        <f>'SAISIE RESTAURANT'!BWZ5</f>
        <v>0</v>
      </c>
      <c r="BWQ6" s="389">
        <f>'SAISIE RESTAURANT'!BXA5</f>
        <v>0</v>
      </c>
      <c r="BWR6" s="389">
        <f>'SAISIE RESTAURANT'!BXB5</f>
        <v>0</v>
      </c>
      <c r="BWS6" s="389">
        <f>'SAISIE RESTAURANT'!BXC5</f>
        <v>0</v>
      </c>
      <c r="BWT6" s="389">
        <f>'SAISIE RESTAURANT'!BXD5</f>
        <v>0</v>
      </c>
      <c r="BWU6" s="389">
        <f>'SAISIE RESTAURANT'!BXE5</f>
        <v>0</v>
      </c>
      <c r="BWV6" s="389">
        <f>'SAISIE RESTAURANT'!BXF5</f>
        <v>0</v>
      </c>
      <c r="BWW6" s="389">
        <f>'SAISIE RESTAURANT'!BXG5</f>
        <v>0</v>
      </c>
      <c r="BWX6" s="389">
        <f>'SAISIE RESTAURANT'!BXH5</f>
        <v>0</v>
      </c>
      <c r="BWY6" s="389">
        <f>'SAISIE RESTAURANT'!BXI5</f>
        <v>0</v>
      </c>
      <c r="BWZ6" s="389">
        <f>'SAISIE RESTAURANT'!BXJ5</f>
        <v>0</v>
      </c>
      <c r="BXA6" s="389">
        <f>'SAISIE RESTAURANT'!BXK5</f>
        <v>0</v>
      </c>
      <c r="BXB6" s="389">
        <f>'SAISIE RESTAURANT'!BXL5</f>
        <v>0</v>
      </c>
      <c r="BXC6" s="389">
        <f>'SAISIE RESTAURANT'!BXM5</f>
        <v>0</v>
      </c>
      <c r="BXD6" s="389">
        <f>'SAISIE RESTAURANT'!BXN5</f>
        <v>0</v>
      </c>
      <c r="BXE6" s="389">
        <f>'SAISIE RESTAURANT'!BXO5</f>
        <v>0</v>
      </c>
      <c r="BXF6" s="389">
        <f>'SAISIE RESTAURANT'!BXP5</f>
        <v>0</v>
      </c>
      <c r="BXG6" s="389">
        <f>'SAISIE RESTAURANT'!BXQ5</f>
        <v>0</v>
      </c>
      <c r="BXH6" s="389">
        <f>'SAISIE RESTAURANT'!BXR5</f>
        <v>0</v>
      </c>
      <c r="BXI6" s="389">
        <f>'SAISIE RESTAURANT'!BXS5</f>
        <v>0</v>
      </c>
      <c r="BXJ6" s="389">
        <f>'SAISIE RESTAURANT'!BXT5</f>
        <v>0</v>
      </c>
      <c r="BXK6" s="389">
        <f>'SAISIE RESTAURANT'!BXU5</f>
        <v>0</v>
      </c>
      <c r="BXL6" s="389">
        <f>'SAISIE RESTAURANT'!BXV5</f>
        <v>0</v>
      </c>
      <c r="BXM6" s="389">
        <f>'SAISIE RESTAURANT'!BXW5</f>
        <v>0</v>
      </c>
      <c r="BXN6" s="389">
        <f>'SAISIE RESTAURANT'!BXX5</f>
        <v>0</v>
      </c>
      <c r="BXO6" s="389">
        <f>'SAISIE RESTAURANT'!BXY5</f>
        <v>0</v>
      </c>
      <c r="BXP6" s="389">
        <f>'SAISIE RESTAURANT'!BXZ5</f>
        <v>0</v>
      </c>
      <c r="BXQ6" s="389">
        <f>'SAISIE RESTAURANT'!BYA5</f>
        <v>0</v>
      </c>
      <c r="BXR6" s="389">
        <f>'SAISIE RESTAURANT'!BYB5</f>
        <v>0</v>
      </c>
      <c r="BXS6" s="389">
        <f>'SAISIE RESTAURANT'!BYC5</f>
        <v>0</v>
      </c>
      <c r="BXT6" s="389">
        <f>'SAISIE RESTAURANT'!BYD5</f>
        <v>0</v>
      </c>
      <c r="BXU6" s="389">
        <f>'SAISIE RESTAURANT'!BYE5</f>
        <v>0</v>
      </c>
      <c r="BXV6" s="389">
        <f>'SAISIE RESTAURANT'!BYF5</f>
        <v>0</v>
      </c>
      <c r="BXW6" s="389">
        <f>'SAISIE RESTAURANT'!BYG5</f>
        <v>0</v>
      </c>
      <c r="BXX6" s="389">
        <f>'SAISIE RESTAURANT'!BYH5</f>
        <v>0</v>
      </c>
      <c r="BXY6" s="389">
        <f>'SAISIE RESTAURANT'!BYI5</f>
        <v>0</v>
      </c>
      <c r="BXZ6" s="389">
        <f>'SAISIE RESTAURANT'!BYJ5</f>
        <v>0</v>
      </c>
      <c r="BYA6" s="389">
        <f>'SAISIE RESTAURANT'!BYK5</f>
        <v>0</v>
      </c>
      <c r="BYB6" s="389">
        <f>'SAISIE RESTAURANT'!BYL5</f>
        <v>0</v>
      </c>
      <c r="BYC6" s="389">
        <f>'SAISIE RESTAURANT'!BYM5</f>
        <v>0</v>
      </c>
      <c r="BYD6" s="389">
        <f>'SAISIE RESTAURANT'!BYN5</f>
        <v>0</v>
      </c>
      <c r="BYE6" s="389">
        <f>'SAISIE RESTAURANT'!BYO5</f>
        <v>0</v>
      </c>
      <c r="BYF6" s="389">
        <f>'SAISIE RESTAURANT'!BYP5</f>
        <v>0</v>
      </c>
      <c r="BYG6" s="389">
        <f>'SAISIE RESTAURANT'!BYQ5</f>
        <v>0</v>
      </c>
      <c r="BYH6" s="389">
        <f>'SAISIE RESTAURANT'!BYR5</f>
        <v>0</v>
      </c>
      <c r="BYI6" s="389">
        <f>'SAISIE RESTAURANT'!BYS5</f>
        <v>0</v>
      </c>
      <c r="BYJ6" s="389">
        <f>'SAISIE RESTAURANT'!BYT5</f>
        <v>0</v>
      </c>
      <c r="BYK6" s="389">
        <f>'SAISIE RESTAURANT'!BYU5</f>
        <v>0</v>
      </c>
      <c r="BYL6" s="389">
        <f>'SAISIE RESTAURANT'!BYV5</f>
        <v>0</v>
      </c>
      <c r="BYM6" s="389">
        <f>'SAISIE RESTAURANT'!BYW5</f>
        <v>0</v>
      </c>
      <c r="BYN6" s="389">
        <f>'SAISIE RESTAURANT'!BYX5</f>
        <v>0</v>
      </c>
      <c r="BYO6" s="389">
        <f>'SAISIE RESTAURANT'!BYY5</f>
        <v>0</v>
      </c>
      <c r="BYP6" s="389">
        <f>'SAISIE RESTAURANT'!BYZ5</f>
        <v>0</v>
      </c>
      <c r="BYQ6" s="389">
        <f>'SAISIE RESTAURANT'!BZA5</f>
        <v>0</v>
      </c>
      <c r="BYR6" s="389">
        <f>'SAISIE RESTAURANT'!BZB5</f>
        <v>0</v>
      </c>
      <c r="BYS6" s="389">
        <f>'SAISIE RESTAURANT'!BZC5</f>
        <v>0</v>
      </c>
      <c r="BYT6" s="389">
        <f>'SAISIE RESTAURANT'!BZD5</f>
        <v>0</v>
      </c>
      <c r="BYU6" s="389">
        <f>'SAISIE RESTAURANT'!BZE5</f>
        <v>0</v>
      </c>
      <c r="BYV6" s="389">
        <f>'SAISIE RESTAURANT'!BZF5</f>
        <v>0</v>
      </c>
      <c r="BYW6" s="389">
        <f>'SAISIE RESTAURANT'!BZG5</f>
        <v>0</v>
      </c>
      <c r="BYX6" s="389">
        <f>'SAISIE RESTAURANT'!BZH5</f>
        <v>0</v>
      </c>
      <c r="BYY6" s="389">
        <f>'SAISIE RESTAURANT'!BZI5</f>
        <v>0</v>
      </c>
      <c r="BYZ6" s="389">
        <f>'SAISIE RESTAURANT'!BZJ5</f>
        <v>0</v>
      </c>
      <c r="BZA6" s="389">
        <f>'SAISIE RESTAURANT'!BZK5</f>
        <v>0</v>
      </c>
      <c r="BZB6" s="389">
        <f>'SAISIE RESTAURANT'!BZL5</f>
        <v>0</v>
      </c>
      <c r="BZC6" s="389">
        <f>'SAISIE RESTAURANT'!BZM5</f>
        <v>0</v>
      </c>
      <c r="BZD6" s="389">
        <f>'SAISIE RESTAURANT'!BZN5</f>
        <v>0</v>
      </c>
      <c r="BZE6" s="389">
        <f>'SAISIE RESTAURANT'!BZO5</f>
        <v>0</v>
      </c>
      <c r="BZF6" s="389">
        <f>'SAISIE RESTAURANT'!BZP5</f>
        <v>0</v>
      </c>
      <c r="BZG6" s="389">
        <f>'SAISIE RESTAURANT'!BZQ5</f>
        <v>0</v>
      </c>
      <c r="BZH6" s="389">
        <f>'SAISIE RESTAURANT'!BZR5</f>
        <v>0</v>
      </c>
      <c r="BZI6" s="389">
        <f>'SAISIE RESTAURANT'!BZS5</f>
        <v>0</v>
      </c>
      <c r="BZJ6" s="389">
        <f>'SAISIE RESTAURANT'!BZT5</f>
        <v>0</v>
      </c>
      <c r="BZK6" s="389">
        <f>'SAISIE RESTAURANT'!BZU5</f>
        <v>0</v>
      </c>
      <c r="BZL6" s="389">
        <f>'SAISIE RESTAURANT'!BZV5</f>
        <v>0</v>
      </c>
      <c r="BZM6" s="389">
        <f>'SAISIE RESTAURANT'!BZW5</f>
        <v>0</v>
      </c>
      <c r="BZN6" s="389">
        <f>'SAISIE RESTAURANT'!BZX5</f>
        <v>0</v>
      </c>
      <c r="BZO6" s="389">
        <f>'SAISIE RESTAURANT'!BZY5</f>
        <v>0</v>
      </c>
      <c r="BZP6" s="389">
        <f>'SAISIE RESTAURANT'!BZZ5</f>
        <v>0</v>
      </c>
      <c r="BZQ6" s="389">
        <f>'SAISIE RESTAURANT'!CAA5</f>
        <v>0</v>
      </c>
      <c r="BZR6" s="389">
        <f>'SAISIE RESTAURANT'!CAB5</f>
        <v>0</v>
      </c>
      <c r="BZS6" s="389">
        <f>'SAISIE RESTAURANT'!CAC5</f>
        <v>0</v>
      </c>
      <c r="BZT6" s="389">
        <f>'SAISIE RESTAURANT'!CAD5</f>
        <v>0</v>
      </c>
      <c r="BZU6" s="389">
        <f>'SAISIE RESTAURANT'!CAE5</f>
        <v>0</v>
      </c>
      <c r="BZV6" s="389">
        <f>'SAISIE RESTAURANT'!CAF5</f>
        <v>0</v>
      </c>
      <c r="BZW6" s="389">
        <f>'SAISIE RESTAURANT'!CAG5</f>
        <v>0</v>
      </c>
      <c r="BZX6" s="389">
        <f>'SAISIE RESTAURANT'!CAH5</f>
        <v>0</v>
      </c>
      <c r="BZY6" s="389">
        <f>'SAISIE RESTAURANT'!CAI5</f>
        <v>0</v>
      </c>
      <c r="BZZ6" s="389">
        <f>'SAISIE RESTAURANT'!CAJ5</f>
        <v>0</v>
      </c>
      <c r="CAA6" s="389">
        <f>'SAISIE RESTAURANT'!CAK5</f>
        <v>0</v>
      </c>
      <c r="CAB6" s="389">
        <f>'SAISIE RESTAURANT'!CAL5</f>
        <v>0</v>
      </c>
      <c r="CAC6" s="389">
        <f>'SAISIE RESTAURANT'!CAM5</f>
        <v>0</v>
      </c>
      <c r="CAD6" s="389">
        <f>'SAISIE RESTAURANT'!CAN5</f>
        <v>0</v>
      </c>
      <c r="CAE6" s="389">
        <f>'SAISIE RESTAURANT'!CAO5</f>
        <v>0</v>
      </c>
      <c r="CAF6" s="389">
        <f>'SAISIE RESTAURANT'!CAP5</f>
        <v>0</v>
      </c>
      <c r="CAG6" s="389">
        <f>'SAISIE RESTAURANT'!CAQ5</f>
        <v>0</v>
      </c>
      <c r="CAH6" s="389">
        <f>'SAISIE RESTAURANT'!CAR5</f>
        <v>0</v>
      </c>
      <c r="CAI6" s="389">
        <f>'SAISIE RESTAURANT'!CAS5</f>
        <v>0</v>
      </c>
      <c r="CAJ6" s="389">
        <f>'SAISIE RESTAURANT'!CAT5</f>
        <v>0</v>
      </c>
      <c r="CAK6" s="389">
        <f>'SAISIE RESTAURANT'!CAU5</f>
        <v>0</v>
      </c>
      <c r="CAL6" s="389">
        <f>'SAISIE RESTAURANT'!CAV5</f>
        <v>0</v>
      </c>
      <c r="CAM6" s="389">
        <f>'SAISIE RESTAURANT'!CAW5</f>
        <v>0</v>
      </c>
      <c r="CAN6" s="389">
        <f>'SAISIE RESTAURANT'!CAX5</f>
        <v>0</v>
      </c>
      <c r="CAO6" s="389">
        <f>'SAISIE RESTAURANT'!CAY5</f>
        <v>0</v>
      </c>
      <c r="CAP6" s="389">
        <f>'SAISIE RESTAURANT'!CAZ5</f>
        <v>0</v>
      </c>
      <c r="CAQ6" s="389">
        <f>'SAISIE RESTAURANT'!CBA5</f>
        <v>0</v>
      </c>
      <c r="CAR6" s="389">
        <f>'SAISIE RESTAURANT'!CBB5</f>
        <v>0</v>
      </c>
      <c r="CAS6" s="389">
        <f>'SAISIE RESTAURANT'!CBC5</f>
        <v>0</v>
      </c>
      <c r="CAT6" s="389">
        <f>'SAISIE RESTAURANT'!CBD5</f>
        <v>0</v>
      </c>
      <c r="CAU6" s="389">
        <f>'SAISIE RESTAURANT'!CBE5</f>
        <v>0</v>
      </c>
      <c r="CAV6" s="389">
        <f>'SAISIE RESTAURANT'!CBF5</f>
        <v>0</v>
      </c>
      <c r="CAW6" s="389">
        <f>'SAISIE RESTAURANT'!CBG5</f>
        <v>0</v>
      </c>
      <c r="CAX6" s="389">
        <f>'SAISIE RESTAURANT'!CBH5</f>
        <v>0</v>
      </c>
      <c r="CAY6" s="389">
        <f>'SAISIE RESTAURANT'!CBI5</f>
        <v>0</v>
      </c>
      <c r="CAZ6" s="389">
        <f>'SAISIE RESTAURANT'!CBJ5</f>
        <v>0</v>
      </c>
      <c r="CBA6" s="389">
        <f>'SAISIE RESTAURANT'!CBK5</f>
        <v>0</v>
      </c>
      <c r="CBB6" s="389">
        <f>'SAISIE RESTAURANT'!CBL5</f>
        <v>0</v>
      </c>
      <c r="CBC6" s="389">
        <f>'SAISIE RESTAURANT'!CBM5</f>
        <v>0</v>
      </c>
      <c r="CBD6" s="389">
        <f>'SAISIE RESTAURANT'!CBN5</f>
        <v>0</v>
      </c>
      <c r="CBE6" s="389">
        <f>'SAISIE RESTAURANT'!CBO5</f>
        <v>0</v>
      </c>
      <c r="CBF6" s="389">
        <f>'SAISIE RESTAURANT'!CBP5</f>
        <v>0</v>
      </c>
      <c r="CBG6" s="389">
        <f>'SAISIE RESTAURANT'!CBQ5</f>
        <v>0</v>
      </c>
      <c r="CBH6" s="389">
        <f>'SAISIE RESTAURANT'!CBR5</f>
        <v>0</v>
      </c>
      <c r="CBI6" s="389">
        <f>'SAISIE RESTAURANT'!CBS5</f>
        <v>0</v>
      </c>
      <c r="CBJ6" s="389">
        <f>'SAISIE RESTAURANT'!CBT5</f>
        <v>0</v>
      </c>
      <c r="CBK6" s="389">
        <f>'SAISIE RESTAURANT'!CBU5</f>
        <v>0</v>
      </c>
      <c r="CBL6" s="389">
        <f>'SAISIE RESTAURANT'!CBV5</f>
        <v>0</v>
      </c>
      <c r="CBM6" s="389">
        <f>'SAISIE RESTAURANT'!CBW5</f>
        <v>0</v>
      </c>
      <c r="CBN6" s="389">
        <f>'SAISIE RESTAURANT'!CBX5</f>
        <v>0</v>
      </c>
      <c r="CBO6" s="389">
        <f>'SAISIE RESTAURANT'!CBY5</f>
        <v>0</v>
      </c>
      <c r="CBP6" s="389">
        <f>'SAISIE RESTAURANT'!CBZ5</f>
        <v>0</v>
      </c>
      <c r="CBQ6" s="389">
        <f>'SAISIE RESTAURANT'!CCA5</f>
        <v>0</v>
      </c>
      <c r="CBR6" s="389">
        <f>'SAISIE RESTAURANT'!CCB5</f>
        <v>0</v>
      </c>
      <c r="CBS6" s="389">
        <f>'SAISIE RESTAURANT'!CCC5</f>
        <v>0</v>
      </c>
      <c r="CBT6" s="389">
        <f>'SAISIE RESTAURANT'!CCD5</f>
        <v>0</v>
      </c>
      <c r="CBU6" s="389">
        <f>'SAISIE RESTAURANT'!CCE5</f>
        <v>0</v>
      </c>
      <c r="CBV6" s="389">
        <f>'SAISIE RESTAURANT'!CCF5</f>
        <v>0</v>
      </c>
      <c r="CBW6" s="389">
        <f>'SAISIE RESTAURANT'!CCG5</f>
        <v>0</v>
      </c>
      <c r="CBX6" s="389">
        <f>'SAISIE RESTAURANT'!CCH5</f>
        <v>0</v>
      </c>
      <c r="CBY6" s="389">
        <f>'SAISIE RESTAURANT'!CCI5</f>
        <v>0</v>
      </c>
      <c r="CBZ6" s="389">
        <f>'SAISIE RESTAURANT'!CCJ5</f>
        <v>0</v>
      </c>
      <c r="CCA6" s="389">
        <f>'SAISIE RESTAURANT'!CCK5</f>
        <v>0</v>
      </c>
      <c r="CCB6" s="389">
        <f>'SAISIE RESTAURANT'!CCL5</f>
        <v>0</v>
      </c>
      <c r="CCC6" s="389">
        <f>'SAISIE RESTAURANT'!CCM5</f>
        <v>0</v>
      </c>
      <c r="CCD6" s="389">
        <f>'SAISIE RESTAURANT'!CCN5</f>
        <v>0</v>
      </c>
      <c r="CCE6" s="389">
        <f>'SAISIE RESTAURANT'!CCO5</f>
        <v>0</v>
      </c>
      <c r="CCF6" s="389">
        <f>'SAISIE RESTAURANT'!CCP5</f>
        <v>0</v>
      </c>
      <c r="CCG6" s="389">
        <f>'SAISIE RESTAURANT'!CCQ5</f>
        <v>0</v>
      </c>
      <c r="CCH6" s="389">
        <f>'SAISIE RESTAURANT'!CCR5</f>
        <v>0</v>
      </c>
      <c r="CCI6" s="389">
        <f>'SAISIE RESTAURANT'!CCS5</f>
        <v>0</v>
      </c>
      <c r="CCJ6" s="389">
        <f>'SAISIE RESTAURANT'!CCT5</f>
        <v>0</v>
      </c>
      <c r="CCK6" s="389">
        <f>'SAISIE RESTAURANT'!CCU5</f>
        <v>0</v>
      </c>
      <c r="CCL6" s="389">
        <f>'SAISIE RESTAURANT'!CCV5</f>
        <v>0</v>
      </c>
      <c r="CCM6" s="389">
        <f>'SAISIE RESTAURANT'!CCW5</f>
        <v>0</v>
      </c>
      <c r="CCN6" s="389">
        <f>'SAISIE RESTAURANT'!CCX5</f>
        <v>0</v>
      </c>
      <c r="CCO6" s="389">
        <f>'SAISIE RESTAURANT'!CCY5</f>
        <v>0</v>
      </c>
      <c r="CCP6" s="389">
        <f>'SAISIE RESTAURANT'!CCZ5</f>
        <v>0</v>
      </c>
      <c r="CCQ6" s="389">
        <f>'SAISIE RESTAURANT'!CDA5</f>
        <v>0</v>
      </c>
      <c r="CCR6" s="389">
        <f>'SAISIE RESTAURANT'!CDB5</f>
        <v>0</v>
      </c>
      <c r="CCS6" s="389">
        <f>'SAISIE RESTAURANT'!CDC5</f>
        <v>0</v>
      </c>
      <c r="CCT6" s="389">
        <f>'SAISIE RESTAURANT'!CDD5</f>
        <v>0</v>
      </c>
      <c r="CCU6" s="389">
        <f>'SAISIE RESTAURANT'!CDE5</f>
        <v>0</v>
      </c>
      <c r="CCV6" s="389">
        <f>'SAISIE RESTAURANT'!CDF5</f>
        <v>0</v>
      </c>
      <c r="CCW6" s="389">
        <f>'SAISIE RESTAURANT'!CDG5</f>
        <v>0</v>
      </c>
      <c r="CCX6" s="389">
        <f>'SAISIE RESTAURANT'!CDH5</f>
        <v>0</v>
      </c>
      <c r="CCY6" s="389">
        <f>'SAISIE RESTAURANT'!CDI5</f>
        <v>0</v>
      </c>
      <c r="CCZ6" s="389">
        <f>'SAISIE RESTAURANT'!CDJ5</f>
        <v>0</v>
      </c>
      <c r="CDA6" s="389">
        <f>'SAISIE RESTAURANT'!CDK5</f>
        <v>0</v>
      </c>
      <c r="CDB6" s="389">
        <f>'SAISIE RESTAURANT'!CDL5</f>
        <v>0</v>
      </c>
      <c r="CDC6" s="389">
        <f>'SAISIE RESTAURANT'!CDM5</f>
        <v>0</v>
      </c>
      <c r="CDD6" s="389">
        <f>'SAISIE RESTAURANT'!CDN5</f>
        <v>0</v>
      </c>
      <c r="CDE6" s="389">
        <f>'SAISIE RESTAURANT'!CDO5</f>
        <v>0</v>
      </c>
      <c r="CDF6" s="389">
        <f>'SAISIE RESTAURANT'!CDP5</f>
        <v>0</v>
      </c>
      <c r="CDG6" s="389">
        <f>'SAISIE RESTAURANT'!CDQ5</f>
        <v>0</v>
      </c>
      <c r="CDH6" s="389">
        <f>'SAISIE RESTAURANT'!CDR5</f>
        <v>0</v>
      </c>
      <c r="CDI6" s="389">
        <f>'SAISIE RESTAURANT'!CDS5</f>
        <v>0</v>
      </c>
      <c r="CDJ6" s="389">
        <f>'SAISIE RESTAURANT'!CDT5</f>
        <v>0</v>
      </c>
      <c r="CDK6" s="389">
        <f>'SAISIE RESTAURANT'!CDU5</f>
        <v>0</v>
      </c>
      <c r="CDL6" s="389">
        <f>'SAISIE RESTAURANT'!CDV5</f>
        <v>0</v>
      </c>
      <c r="CDM6" s="389">
        <f>'SAISIE RESTAURANT'!CDW5</f>
        <v>0</v>
      </c>
      <c r="CDN6" s="389">
        <f>'SAISIE RESTAURANT'!CDX5</f>
        <v>0</v>
      </c>
      <c r="CDO6" s="389">
        <f>'SAISIE RESTAURANT'!CDY5</f>
        <v>0</v>
      </c>
      <c r="CDP6" s="389">
        <f>'SAISIE RESTAURANT'!CDZ5</f>
        <v>0</v>
      </c>
      <c r="CDQ6" s="389">
        <f>'SAISIE RESTAURANT'!CEA5</f>
        <v>0</v>
      </c>
      <c r="CDR6" s="389">
        <f>'SAISIE RESTAURANT'!CEB5</f>
        <v>0</v>
      </c>
      <c r="CDS6" s="389">
        <f>'SAISIE RESTAURANT'!CEC5</f>
        <v>0</v>
      </c>
      <c r="CDT6" s="389">
        <f>'SAISIE RESTAURANT'!CED5</f>
        <v>0</v>
      </c>
      <c r="CDU6" s="389">
        <f>'SAISIE RESTAURANT'!CEE5</f>
        <v>0</v>
      </c>
      <c r="CDV6" s="389">
        <f>'SAISIE RESTAURANT'!CEF5</f>
        <v>0</v>
      </c>
      <c r="CDW6" s="389">
        <f>'SAISIE RESTAURANT'!CEG5</f>
        <v>0</v>
      </c>
      <c r="CDX6" s="389">
        <f>'SAISIE RESTAURANT'!CEH5</f>
        <v>0</v>
      </c>
      <c r="CDY6" s="389">
        <f>'SAISIE RESTAURANT'!CEI5</f>
        <v>0</v>
      </c>
      <c r="CDZ6" s="389">
        <f>'SAISIE RESTAURANT'!CEJ5</f>
        <v>0</v>
      </c>
      <c r="CEA6" s="389">
        <f>'SAISIE RESTAURANT'!CEK5</f>
        <v>0</v>
      </c>
      <c r="CEB6" s="389">
        <f>'SAISIE RESTAURANT'!CEL5</f>
        <v>0</v>
      </c>
      <c r="CEC6" s="389">
        <f>'SAISIE RESTAURANT'!CEM5</f>
        <v>0</v>
      </c>
      <c r="CED6" s="389">
        <f>'SAISIE RESTAURANT'!CEN5</f>
        <v>0</v>
      </c>
      <c r="CEE6" s="389">
        <f>'SAISIE RESTAURANT'!CEO5</f>
        <v>0</v>
      </c>
      <c r="CEF6" s="389">
        <f>'SAISIE RESTAURANT'!CEP5</f>
        <v>0</v>
      </c>
      <c r="CEG6" s="389">
        <f>'SAISIE RESTAURANT'!CEQ5</f>
        <v>0</v>
      </c>
      <c r="CEH6" s="389">
        <f>'SAISIE RESTAURANT'!CER5</f>
        <v>0</v>
      </c>
      <c r="CEI6" s="389">
        <f>'SAISIE RESTAURANT'!CES5</f>
        <v>0</v>
      </c>
      <c r="CEJ6" s="389">
        <f>'SAISIE RESTAURANT'!CET5</f>
        <v>0</v>
      </c>
      <c r="CEK6" s="389">
        <f>'SAISIE RESTAURANT'!CEU5</f>
        <v>0</v>
      </c>
      <c r="CEL6" s="389">
        <f>'SAISIE RESTAURANT'!CEV5</f>
        <v>0</v>
      </c>
      <c r="CEM6" s="389">
        <f>'SAISIE RESTAURANT'!CEW5</f>
        <v>0</v>
      </c>
      <c r="CEN6" s="389">
        <f>'SAISIE RESTAURANT'!CEX5</f>
        <v>0</v>
      </c>
      <c r="CEO6" s="389">
        <f>'SAISIE RESTAURANT'!CEY5</f>
        <v>0</v>
      </c>
      <c r="CEP6" s="389">
        <f>'SAISIE RESTAURANT'!CEZ5</f>
        <v>0</v>
      </c>
      <c r="CEQ6" s="389">
        <f>'SAISIE RESTAURANT'!CFA5</f>
        <v>0</v>
      </c>
      <c r="CER6" s="389">
        <f>'SAISIE RESTAURANT'!CFB5</f>
        <v>0</v>
      </c>
      <c r="CES6" s="389">
        <f>'SAISIE RESTAURANT'!CFC5</f>
        <v>0</v>
      </c>
      <c r="CET6" s="389">
        <f>'SAISIE RESTAURANT'!CFD5</f>
        <v>0</v>
      </c>
      <c r="CEU6" s="389">
        <f>'SAISIE RESTAURANT'!CFE5</f>
        <v>0</v>
      </c>
      <c r="CEV6" s="389">
        <f>'SAISIE RESTAURANT'!CFF5</f>
        <v>0</v>
      </c>
      <c r="CEW6" s="389">
        <f>'SAISIE RESTAURANT'!CFG5</f>
        <v>0</v>
      </c>
      <c r="CEX6" s="389">
        <f>'SAISIE RESTAURANT'!CFH5</f>
        <v>0</v>
      </c>
      <c r="CEY6" s="389">
        <f>'SAISIE RESTAURANT'!CFI5</f>
        <v>0</v>
      </c>
      <c r="CEZ6" s="389">
        <f>'SAISIE RESTAURANT'!CFJ5</f>
        <v>0</v>
      </c>
      <c r="CFA6" s="389">
        <f>'SAISIE RESTAURANT'!CFK5</f>
        <v>0</v>
      </c>
      <c r="CFB6" s="389">
        <f>'SAISIE RESTAURANT'!CFL5</f>
        <v>0</v>
      </c>
      <c r="CFC6" s="389">
        <f>'SAISIE RESTAURANT'!CFM5</f>
        <v>0</v>
      </c>
      <c r="CFD6" s="389">
        <f>'SAISIE RESTAURANT'!CFN5</f>
        <v>0</v>
      </c>
      <c r="CFE6" s="389">
        <f>'SAISIE RESTAURANT'!CFO5</f>
        <v>0</v>
      </c>
      <c r="CFF6" s="389">
        <f>'SAISIE RESTAURANT'!CFP5</f>
        <v>0</v>
      </c>
      <c r="CFG6" s="389">
        <f>'SAISIE RESTAURANT'!CFQ5</f>
        <v>0</v>
      </c>
      <c r="CFH6" s="389">
        <f>'SAISIE RESTAURANT'!CFR5</f>
        <v>0</v>
      </c>
      <c r="CFI6" s="389">
        <f>'SAISIE RESTAURANT'!CFS5</f>
        <v>0</v>
      </c>
      <c r="CFJ6" s="389">
        <f>'SAISIE RESTAURANT'!CFT5</f>
        <v>0</v>
      </c>
      <c r="CFK6" s="389">
        <f>'SAISIE RESTAURANT'!CFU5</f>
        <v>0</v>
      </c>
      <c r="CFL6" s="389">
        <f>'SAISIE RESTAURANT'!CFV5</f>
        <v>0</v>
      </c>
      <c r="CFM6" s="389">
        <f>'SAISIE RESTAURANT'!CFW5</f>
        <v>0</v>
      </c>
      <c r="CFN6" s="389">
        <f>'SAISIE RESTAURANT'!CFX5</f>
        <v>0</v>
      </c>
      <c r="CFO6" s="389">
        <f>'SAISIE RESTAURANT'!CFY5</f>
        <v>0</v>
      </c>
      <c r="CFP6" s="389">
        <f>'SAISIE RESTAURANT'!CFZ5</f>
        <v>0</v>
      </c>
      <c r="CFQ6" s="389">
        <f>'SAISIE RESTAURANT'!CGA5</f>
        <v>0</v>
      </c>
      <c r="CFR6" s="389">
        <f>'SAISIE RESTAURANT'!CGB5</f>
        <v>0</v>
      </c>
      <c r="CFS6" s="389">
        <f>'SAISIE RESTAURANT'!CGC5</f>
        <v>0</v>
      </c>
      <c r="CFT6" s="389">
        <f>'SAISIE RESTAURANT'!CGD5</f>
        <v>0</v>
      </c>
      <c r="CFU6" s="389">
        <f>'SAISIE RESTAURANT'!CGE5</f>
        <v>0</v>
      </c>
      <c r="CFV6" s="389">
        <f>'SAISIE RESTAURANT'!CGF5</f>
        <v>0</v>
      </c>
      <c r="CFW6" s="389">
        <f>'SAISIE RESTAURANT'!CGG5</f>
        <v>0</v>
      </c>
      <c r="CFX6" s="389">
        <f>'SAISIE RESTAURANT'!CGH5</f>
        <v>0</v>
      </c>
      <c r="CFY6" s="389">
        <f>'SAISIE RESTAURANT'!CGI5</f>
        <v>0</v>
      </c>
      <c r="CFZ6" s="389">
        <f>'SAISIE RESTAURANT'!CGJ5</f>
        <v>0</v>
      </c>
      <c r="CGA6" s="389">
        <f>'SAISIE RESTAURANT'!CGK5</f>
        <v>0</v>
      </c>
      <c r="CGB6" s="389">
        <f>'SAISIE RESTAURANT'!CGL5</f>
        <v>0</v>
      </c>
      <c r="CGC6" s="389">
        <f>'SAISIE RESTAURANT'!CGM5</f>
        <v>0</v>
      </c>
      <c r="CGD6" s="389">
        <f>'SAISIE RESTAURANT'!CGN5</f>
        <v>0</v>
      </c>
      <c r="CGE6" s="389">
        <f>'SAISIE RESTAURANT'!CGO5</f>
        <v>0</v>
      </c>
      <c r="CGF6" s="389">
        <f>'SAISIE RESTAURANT'!CGP5</f>
        <v>0</v>
      </c>
      <c r="CGG6" s="389">
        <f>'SAISIE RESTAURANT'!CGQ5</f>
        <v>0</v>
      </c>
      <c r="CGH6" s="389">
        <f>'SAISIE RESTAURANT'!CGR5</f>
        <v>0</v>
      </c>
      <c r="CGI6" s="389">
        <f>'SAISIE RESTAURANT'!CGS5</f>
        <v>0</v>
      </c>
      <c r="CGJ6" s="389">
        <f>'SAISIE RESTAURANT'!CGT5</f>
        <v>0</v>
      </c>
      <c r="CGK6" s="389">
        <f>'SAISIE RESTAURANT'!CGU5</f>
        <v>0</v>
      </c>
      <c r="CGL6" s="389">
        <f>'SAISIE RESTAURANT'!CGV5</f>
        <v>0</v>
      </c>
      <c r="CGM6" s="389">
        <f>'SAISIE RESTAURANT'!CGW5</f>
        <v>0</v>
      </c>
      <c r="CGN6" s="389">
        <f>'SAISIE RESTAURANT'!CGX5</f>
        <v>0</v>
      </c>
      <c r="CGO6" s="389">
        <f>'SAISIE RESTAURANT'!CGY5</f>
        <v>0</v>
      </c>
      <c r="CGP6" s="389">
        <f>'SAISIE RESTAURANT'!CGZ5</f>
        <v>0</v>
      </c>
      <c r="CGQ6" s="389">
        <f>'SAISIE RESTAURANT'!CHA5</f>
        <v>0</v>
      </c>
      <c r="CGR6" s="389">
        <f>'SAISIE RESTAURANT'!CHB5</f>
        <v>0</v>
      </c>
      <c r="CGS6" s="389">
        <f>'SAISIE RESTAURANT'!CHC5</f>
        <v>0</v>
      </c>
      <c r="CGT6" s="389">
        <f>'SAISIE RESTAURANT'!CHD5</f>
        <v>0</v>
      </c>
      <c r="CGU6" s="389">
        <f>'SAISIE RESTAURANT'!CHE5</f>
        <v>0</v>
      </c>
      <c r="CGV6" s="389">
        <f>'SAISIE RESTAURANT'!CHF5</f>
        <v>0</v>
      </c>
      <c r="CGW6" s="389">
        <f>'SAISIE RESTAURANT'!CHG5</f>
        <v>0</v>
      </c>
      <c r="CGX6" s="389">
        <f>'SAISIE RESTAURANT'!CHH5</f>
        <v>0</v>
      </c>
      <c r="CGY6" s="389">
        <f>'SAISIE RESTAURANT'!CHI5</f>
        <v>0</v>
      </c>
      <c r="CGZ6" s="389">
        <f>'SAISIE RESTAURANT'!CHJ5</f>
        <v>0</v>
      </c>
      <c r="CHA6" s="389">
        <f>'SAISIE RESTAURANT'!CHK5</f>
        <v>0</v>
      </c>
      <c r="CHB6" s="389">
        <f>'SAISIE RESTAURANT'!CHL5</f>
        <v>0</v>
      </c>
      <c r="CHC6" s="389">
        <f>'SAISIE RESTAURANT'!CHM5</f>
        <v>0</v>
      </c>
      <c r="CHD6" s="389">
        <f>'SAISIE RESTAURANT'!CHN5</f>
        <v>0</v>
      </c>
      <c r="CHE6" s="389">
        <f>'SAISIE RESTAURANT'!CHO5</f>
        <v>0</v>
      </c>
      <c r="CHF6" s="389">
        <f>'SAISIE RESTAURANT'!CHP5</f>
        <v>0</v>
      </c>
      <c r="CHG6" s="389">
        <f>'SAISIE RESTAURANT'!CHQ5</f>
        <v>0</v>
      </c>
      <c r="CHH6" s="389">
        <f>'SAISIE RESTAURANT'!CHR5</f>
        <v>0</v>
      </c>
      <c r="CHI6" s="389">
        <f>'SAISIE RESTAURANT'!CHS5</f>
        <v>0</v>
      </c>
      <c r="CHJ6" s="389">
        <f>'SAISIE RESTAURANT'!CHT5</f>
        <v>0</v>
      </c>
      <c r="CHK6" s="389">
        <f>'SAISIE RESTAURANT'!CHU5</f>
        <v>0</v>
      </c>
      <c r="CHL6" s="389">
        <f>'SAISIE RESTAURANT'!CHV5</f>
        <v>0</v>
      </c>
      <c r="CHM6" s="389">
        <f>'SAISIE RESTAURANT'!CHW5</f>
        <v>0</v>
      </c>
      <c r="CHN6" s="389">
        <f>'SAISIE RESTAURANT'!CHX5</f>
        <v>0</v>
      </c>
      <c r="CHO6" s="389">
        <f>'SAISIE RESTAURANT'!CHY5</f>
        <v>0</v>
      </c>
      <c r="CHP6" s="389">
        <f>'SAISIE RESTAURANT'!CHZ5</f>
        <v>0</v>
      </c>
      <c r="CHQ6" s="389">
        <f>'SAISIE RESTAURANT'!CIA5</f>
        <v>0</v>
      </c>
      <c r="CHR6" s="389">
        <f>'SAISIE RESTAURANT'!CIB5</f>
        <v>0</v>
      </c>
      <c r="CHS6" s="389">
        <f>'SAISIE RESTAURANT'!CIC5</f>
        <v>0</v>
      </c>
      <c r="CHT6" s="389">
        <f>'SAISIE RESTAURANT'!CID5</f>
        <v>0</v>
      </c>
      <c r="CHU6" s="389">
        <f>'SAISIE RESTAURANT'!CIE5</f>
        <v>0</v>
      </c>
      <c r="CHV6" s="389">
        <f>'SAISIE RESTAURANT'!CIF5</f>
        <v>0</v>
      </c>
      <c r="CHW6" s="389">
        <f>'SAISIE RESTAURANT'!CIG5</f>
        <v>0</v>
      </c>
      <c r="CHX6" s="389">
        <f>'SAISIE RESTAURANT'!CIH5</f>
        <v>0</v>
      </c>
      <c r="CHY6" s="389">
        <f>'SAISIE RESTAURANT'!CII5</f>
        <v>0</v>
      </c>
      <c r="CHZ6" s="389">
        <f>'SAISIE RESTAURANT'!CIJ5</f>
        <v>0</v>
      </c>
      <c r="CIA6" s="389">
        <f>'SAISIE RESTAURANT'!CIK5</f>
        <v>0</v>
      </c>
      <c r="CIB6" s="389">
        <f>'SAISIE RESTAURANT'!CIL5</f>
        <v>0</v>
      </c>
      <c r="CIC6" s="389">
        <f>'SAISIE RESTAURANT'!CIM5</f>
        <v>0</v>
      </c>
      <c r="CID6" s="389">
        <f>'SAISIE RESTAURANT'!CIN5</f>
        <v>0</v>
      </c>
      <c r="CIE6" s="389">
        <f>'SAISIE RESTAURANT'!CIO5</f>
        <v>0</v>
      </c>
      <c r="CIF6" s="389">
        <f>'SAISIE RESTAURANT'!CIP5</f>
        <v>0</v>
      </c>
      <c r="CIG6" s="389">
        <f>'SAISIE RESTAURANT'!CIQ5</f>
        <v>0</v>
      </c>
      <c r="CIH6" s="389">
        <f>'SAISIE RESTAURANT'!CIR5</f>
        <v>0</v>
      </c>
      <c r="CII6" s="389">
        <f>'SAISIE RESTAURANT'!CIS5</f>
        <v>0</v>
      </c>
      <c r="CIJ6" s="389">
        <f>'SAISIE RESTAURANT'!CIT5</f>
        <v>0</v>
      </c>
      <c r="CIK6" s="389">
        <f>'SAISIE RESTAURANT'!CIU5</f>
        <v>0</v>
      </c>
      <c r="CIL6" s="389">
        <f>'SAISIE RESTAURANT'!CIV5</f>
        <v>0</v>
      </c>
      <c r="CIM6" s="389">
        <f>'SAISIE RESTAURANT'!CIW5</f>
        <v>0</v>
      </c>
      <c r="CIN6" s="389">
        <f>'SAISIE RESTAURANT'!CIX5</f>
        <v>0</v>
      </c>
      <c r="CIO6" s="389">
        <f>'SAISIE RESTAURANT'!CIY5</f>
        <v>0</v>
      </c>
      <c r="CIP6" s="389">
        <f>'SAISIE RESTAURANT'!CIZ5</f>
        <v>0</v>
      </c>
      <c r="CIQ6" s="389">
        <f>'SAISIE RESTAURANT'!CJA5</f>
        <v>0</v>
      </c>
      <c r="CIR6" s="389">
        <f>'SAISIE RESTAURANT'!CJB5</f>
        <v>0</v>
      </c>
      <c r="CIS6" s="389">
        <f>'SAISIE RESTAURANT'!CJC5</f>
        <v>0</v>
      </c>
      <c r="CIT6" s="389">
        <f>'SAISIE RESTAURANT'!CJD5</f>
        <v>0</v>
      </c>
      <c r="CIU6" s="389">
        <f>'SAISIE RESTAURANT'!CJE5</f>
        <v>0</v>
      </c>
      <c r="CIV6" s="389">
        <f>'SAISIE RESTAURANT'!CJF5</f>
        <v>0</v>
      </c>
      <c r="CIW6" s="389">
        <f>'SAISIE RESTAURANT'!CJG5</f>
        <v>0</v>
      </c>
      <c r="CIX6" s="389">
        <f>'SAISIE RESTAURANT'!CJH5</f>
        <v>0</v>
      </c>
      <c r="CIY6" s="389">
        <f>'SAISIE RESTAURANT'!CJI5</f>
        <v>0</v>
      </c>
      <c r="CIZ6" s="389">
        <f>'SAISIE RESTAURANT'!CJJ5</f>
        <v>0</v>
      </c>
      <c r="CJA6" s="389">
        <f>'SAISIE RESTAURANT'!CJK5</f>
        <v>0</v>
      </c>
      <c r="CJB6" s="389">
        <f>'SAISIE RESTAURANT'!CJL5</f>
        <v>0</v>
      </c>
      <c r="CJC6" s="389">
        <f>'SAISIE RESTAURANT'!CJM5</f>
        <v>0</v>
      </c>
      <c r="CJD6" s="389">
        <f>'SAISIE RESTAURANT'!CJN5</f>
        <v>0</v>
      </c>
      <c r="CJE6" s="389">
        <f>'SAISIE RESTAURANT'!CJO5</f>
        <v>0</v>
      </c>
      <c r="CJF6" s="389">
        <f>'SAISIE RESTAURANT'!CJP5</f>
        <v>0</v>
      </c>
      <c r="CJG6" s="389">
        <f>'SAISIE RESTAURANT'!CJQ5</f>
        <v>0</v>
      </c>
      <c r="CJH6" s="389">
        <f>'SAISIE RESTAURANT'!CJR5</f>
        <v>0</v>
      </c>
      <c r="CJI6" s="389">
        <f>'SAISIE RESTAURANT'!CJS5</f>
        <v>0</v>
      </c>
      <c r="CJJ6" s="389">
        <f>'SAISIE RESTAURANT'!CJT5</f>
        <v>0</v>
      </c>
      <c r="CJK6" s="389">
        <f>'SAISIE RESTAURANT'!CJU5</f>
        <v>0</v>
      </c>
      <c r="CJL6" s="389">
        <f>'SAISIE RESTAURANT'!CJV5</f>
        <v>0</v>
      </c>
      <c r="CJM6" s="389">
        <f>'SAISIE RESTAURANT'!CJW5</f>
        <v>0</v>
      </c>
      <c r="CJN6" s="389">
        <f>'SAISIE RESTAURANT'!CJX5</f>
        <v>0</v>
      </c>
      <c r="CJO6" s="389">
        <f>'SAISIE RESTAURANT'!CJY5</f>
        <v>0</v>
      </c>
      <c r="CJP6" s="389">
        <f>'SAISIE RESTAURANT'!CJZ5</f>
        <v>0</v>
      </c>
      <c r="CJQ6" s="389">
        <f>'SAISIE RESTAURANT'!CKA5</f>
        <v>0</v>
      </c>
      <c r="CJR6" s="389">
        <f>'SAISIE RESTAURANT'!CKB5</f>
        <v>0</v>
      </c>
      <c r="CJS6" s="389">
        <f>'SAISIE RESTAURANT'!CKC5</f>
        <v>0</v>
      </c>
      <c r="CJT6" s="389">
        <f>'SAISIE RESTAURANT'!CKD5</f>
        <v>0</v>
      </c>
      <c r="CJU6" s="389">
        <f>'SAISIE RESTAURANT'!CKE5</f>
        <v>0</v>
      </c>
      <c r="CJV6" s="389">
        <f>'SAISIE RESTAURANT'!CKF5</f>
        <v>0</v>
      </c>
      <c r="CJW6" s="389">
        <f>'SAISIE RESTAURANT'!CKG5</f>
        <v>0</v>
      </c>
      <c r="CJX6" s="389">
        <f>'SAISIE RESTAURANT'!CKH5</f>
        <v>0</v>
      </c>
      <c r="CJY6" s="389">
        <f>'SAISIE RESTAURANT'!CKI5</f>
        <v>0</v>
      </c>
      <c r="CJZ6" s="389">
        <f>'SAISIE RESTAURANT'!CKJ5</f>
        <v>0</v>
      </c>
      <c r="CKA6" s="389">
        <f>'SAISIE RESTAURANT'!CKK5</f>
        <v>0</v>
      </c>
      <c r="CKB6" s="389">
        <f>'SAISIE RESTAURANT'!CKL5</f>
        <v>0</v>
      </c>
      <c r="CKC6" s="389">
        <f>'SAISIE RESTAURANT'!CKM5</f>
        <v>0</v>
      </c>
      <c r="CKD6" s="389">
        <f>'SAISIE RESTAURANT'!CKN5</f>
        <v>0</v>
      </c>
      <c r="CKE6" s="389">
        <f>'SAISIE RESTAURANT'!CKO5</f>
        <v>0</v>
      </c>
      <c r="CKF6" s="389">
        <f>'SAISIE RESTAURANT'!CKP5</f>
        <v>0</v>
      </c>
      <c r="CKG6" s="389">
        <f>'SAISIE RESTAURANT'!CKQ5</f>
        <v>0</v>
      </c>
      <c r="CKH6" s="389">
        <f>'SAISIE RESTAURANT'!CKR5</f>
        <v>0</v>
      </c>
      <c r="CKI6" s="389">
        <f>'SAISIE RESTAURANT'!CKS5</f>
        <v>0</v>
      </c>
      <c r="CKJ6" s="389">
        <f>'SAISIE RESTAURANT'!CKT5</f>
        <v>0</v>
      </c>
      <c r="CKK6" s="389">
        <f>'SAISIE RESTAURANT'!CKU5</f>
        <v>0</v>
      </c>
      <c r="CKL6" s="389">
        <f>'SAISIE RESTAURANT'!CKV5</f>
        <v>0</v>
      </c>
      <c r="CKM6" s="389">
        <f>'SAISIE RESTAURANT'!CKW5</f>
        <v>0</v>
      </c>
      <c r="CKN6" s="389">
        <f>'SAISIE RESTAURANT'!CKX5</f>
        <v>0</v>
      </c>
      <c r="CKO6" s="389">
        <f>'SAISIE RESTAURANT'!CKY5</f>
        <v>0</v>
      </c>
      <c r="CKP6" s="389">
        <f>'SAISIE RESTAURANT'!CKZ5</f>
        <v>0</v>
      </c>
      <c r="CKQ6" s="389">
        <f>'SAISIE RESTAURANT'!CLA5</f>
        <v>0</v>
      </c>
      <c r="CKR6" s="389">
        <f>'SAISIE RESTAURANT'!CLB5</f>
        <v>0</v>
      </c>
      <c r="CKS6" s="389">
        <f>'SAISIE RESTAURANT'!CLC5</f>
        <v>0</v>
      </c>
      <c r="CKT6" s="389">
        <f>'SAISIE RESTAURANT'!CLD5</f>
        <v>0</v>
      </c>
      <c r="CKU6" s="389">
        <f>'SAISIE RESTAURANT'!CLE5</f>
        <v>0</v>
      </c>
      <c r="CKV6" s="389">
        <f>'SAISIE RESTAURANT'!CLF5</f>
        <v>0</v>
      </c>
      <c r="CKW6" s="389">
        <f>'SAISIE RESTAURANT'!CLG5</f>
        <v>0</v>
      </c>
      <c r="CKX6" s="389">
        <f>'SAISIE RESTAURANT'!CLH5</f>
        <v>0</v>
      </c>
      <c r="CKY6" s="389">
        <f>'SAISIE RESTAURANT'!CLI5</f>
        <v>0</v>
      </c>
      <c r="CKZ6" s="389">
        <f>'SAISIE RESTAURANT'!CLJ5</f>
        <v>0</v>
      </c>
      <c r="CLA6" s="389">
        <f>'SAISIE RESTAURANT'!CLK5</f>
        <v>0</v>
      </c>
      <c r="CLB6" s="389">
        <f>'SAISIE RESTAURANT'!CLL5</f>
        <v>0</v>
      </c>
      <c r="CLC6" s="389">
        <f>'SAISIE RESTAURANT'!CLM5</f>
        <v>0</v>
      </c>
      <c r="CLD6" s="389">
        <f>'SAISIE RESTAURANT'!CLN5</f>
        <v>0</v>
      </c>
      <c r="CLE6" s="389">
        <f>'SAISIE RESTAURANT'!CLO5</f>
        <v>0</v>
      </c>
      <c r="CLF6" s="389">
        <f>'SAISIE RESTAURANT'!CLP5</f>
        <v>0</v>
      </c>
      <c r="CLG6" s="389">
        <f>'SAISIE RESTAURANT'!CLQ5</f>
        <v>0</v>
      </c>
      <c r="CLH6" s="389">
        <f>'SAISIE RESTAURANT'!CLR5</f>
        <v>0</v>
      </c>
      <c r="CLI6" s="389">
        <f>'SAISIE RESTAURANT'!CLS5</f>
        <v>0</v>
      </c>
      <c r="CLJ6" s="389">
        <f>'SAISIE RESTAURANT'!CLT5</f>
        <v>0</v>
      </c>
      <c r="CLK6" s="389">
        <f>'SAISIE RESTAURANT'!CLU5</f>
        <v>0</v>
      </c>
      <c r="CLL6" s="389">
        <f>'SAISIE RESTAURANT'!CLV5</f>
        <v>0</v>
      </c>
      <c r="CLM6" s="389">
        <f>'SAISIE RESTAURANT'!CLW5</f>
        <v>0</v>
      </c>
      <c r="CLN6" s="389">
        <f>'SAISIE RESTAURANT'!CLX5</f>
        <v>0</v>
      </c>
      <c r="CLO6" s="389">
        <f>'SAISIE RESTAURANT'!CLY5</f>
        <v>0</v>
      </c>
      <c r="CLP6" s="389">
        <f>'SAISIE RESTAURANT'!CLZ5</f>
        <v>0</v>
      </c>
      <c r="CLQ6" s="389">
        <f>'SAISIE RESTAURANT'!CMA5</f>
        <v>0</v>
      </c>
      <c r="CLR6" s="389">
        <f>'SAISIE RESTAURANT'!CMB5</f>
        <v>0</v>
      </c>
      <c r="CLS6" s="389">
        <f>'SAISIE RESTAURANT'!CMC5</f>
        <v>0</v>
      </c>
      <c r="CLT6" s="389">
        <f>'SAISIE RESTAURANT'!CMD5</f>
        <v>0</v>
      </c>
      <c r="CLU6" s="389">
        <f>'SAISIE RESTAURANT'!CME5</f>
        <v>0</v>
      </c>
      <c r="CLV6" s="389">
        <f>'SAISIE RESTAURANT'!CMF5</f>
        <v>0</v>
      </c>
      <c r="CLW6" s="389">
        <f>'SAISIE RESTAURANT'!CMG5</f>
        <v>0</v>
      </c>
      <c r="CLX6" s="389">
        <f>'SAISIE RESTAURANT'!CMH5</f>
        <v>0</v>
      </c>
      <c r="CLY6" s="389">
        <f>'SAISIE RESTAURANT'!CMI5</f>
        <v>0</v>
      </c>
      <c r="CLZ6" s="389">
        <f>'SAISIE RESTAURANT'!CMJ5</f>
        <v>0</v>
      </c>
      <c r="CMA6" s="389">
        <f>'SAISIE RESTAURANT'!CMK5</f>
        <v>0</v>
      </c>
      <c r="CMB6" s="389">
        <f>'SAISIE RESTAURANT'!CML5</f>
        <v>0</v>
      </c>
      <c r="CMC6" s="389">
        <f>'SAISIE RESTAURANT'!CMM5</f>
        <v>0</v>
      </c>
      <c r="CMD6" s="389">
        <f>'SAISIE RESTAURANT'!CMN5</f>
        <v>0</v>
      </c>
      <c r="CME6" s="389">
        <f>'SAISIE RESTAURANT'!CMO5</f>
        <v>0</v>
      </c>
      <c r="CMF6" s="389">
        <f>'SAISIE RESTAURANT'!CMP5</f>
        <v>0</v>
      </c>
      <c r="CMG6" s="389">
        <f>'SAISIE RESTAURANT'!CMQ5</f>
        <v>0</v>
      </c>
      <c r="CMH6" s="389">
        <f>'SAISIE RESTAURANT'!CMR5</f>
        <v>0</v>
      </c>
      <c r="CMI6" s="389">
        <f>'SAISIE RESTAURANT'!CMS5</f>
        <v>0</v>
      </c>
      <c r="CMJ6" s="389">
        <f>'SAISIE RESTAURANT'!CMT5</f>
        <v>0</v>
      </c>
      <c r="CMK6" s="389">
        <f>'SAISIE RESTAURANT'!CMU5</f>
        <v>0</v>
      </c>
      <c r="CML6" s="389">
        <f>'SAISIE RESTAURANT'!CMV5</f>
        <v>0</v>
      </c>
      <c r="CMM6" s="389">
        <f>'SAISIE RESTAURANT'!CMW5</f>
        <v>0</v>
      </c>
      <c r="CMN6" s="389">
        <f>'SAISIE RESTAURANT'!CMX5</f>
        <v>0</v>
      </c>
      <c r="CMO6" s="389">
        <f>'SAISIE RESTAURANT'!CMY5</f>
        <v>0</v>
      </c>
      <c r="CMP6" s="389">
        <f>'SAISIE RESTAURANT'!CMZ5</f>
        <v>0</v>
      </c>
      <c r="CMQ6" s="389">
        <f>'SAISIE RESTAURANT'!CNA5</f>
        <v>0</v>
      </c>
      <c r="CMR6" s="389">
        <f>'SAISIE RESTAURANT'!CNB5</f>
        <v>0</v>
      </c>
      <c r="CMS6" s="389">
        <f>'SAISIE RESTAURANT'!CNC5</f>
        <v>0</v>
      </c>
      <c r="CMT6" s="389">
        <f>'SAISIE RESTAURANT'!CND5</f>
        <v>0</v>
      </c>
      <c r="CMU6" s="389">
        <f>'SAISIE RESTAURANT'!CNE5</f>
        <v>0</v>
      </c>
      <c r="CMV6" s="389">
        <f>'SAISIE RESTAURANT'!CNF5</f>
        <v>0</v>
      </c>
      <c r="CMW6" s="389">
        <f>'SAISIE RESTAURANT'!CNG5</f>
        <v>0</v>
      </c>
      <c r="CMX6" s="389">
        <f>'SAISIE RESTAURANT'!CNH5</f>
        <v>0</v>
      </c>
      <c r="CMY6" s="389">
        <f>'SAISIE RESTAURANT'!CNI5</f>
        <v>0</v>
      </c>
      <c r="CMZ6" s="389">
        <f>'SAISIE RESTAURANT'!CNJ5</f>
        <v>0</v>
      </c>
      <c r="CNA6" s="389">
        <f>'SAISIE RESTAURANT'!CNK5</f>
        <v>0</v>
      </c>
      <c r="CNB6" s="389">
        <f>'SAISIE RESTAURANT'!CNL5</f>
        <v>0</v>
      </c>
      <c r="CNC6" s="389">
        <f>'SAISIE RESTAURANT'!CNM5</f>
        <v>0</v>
      </c>
      <c r="CND6" s="389">
        <f>'SAISIE RESTAURANT'!CNN5</f>
        <v>0</v>
      </c>
      <c r="CNE6" s="389">
        <f>'SAISIE RESTAURANT'!CNO5</f>
        <v>0</v>
      </c>
      <c r="CNF6" s="389">
        <f>'SAISIE RESTAURANT'!CNP5</f>
        <v>0</v>
      </c>
      <c r="CNG6" s="389">
        <f>'SAISIE RESTAURANT'!CNQ5</f>
        <v>0</v>
      </c>
      <c r="CNH6" s="389">
        <f>'SAISIE RESTAURANT'!CNR5</f>
        <v>0</v>
      </c>
      <c r="CNI6" s="389">
        <f>'SAISIE RESTAURANT'!CNS5</f>
        <v>0</v>
      </c>
      <c r="CNJ6" s="389">
        <f>'SAISIE RESTAURANT'!CNT5</f>
        <v>0</v>
      </c>
      <c r="CNK6" s="389">
        <f>'SAISIE RESTAURANT'!CNU5</f>
        <v>0</v>
      </c>
      <c r="CNL6" s="389">
        <f>'SAISIE RESTAURANT'!CNV5</f>
        <v>0</v>
      </c>
      <c r="CNM6" s="389">
        <f>'SAISIE RESTAURANT'!CNW5</f>
        <v>0</v>
      </c>
      <c r="CNN6" s="389">
        <f>'SAISIE RESTAURANT'!CNX5</f>
        <v>0</v>
      </c>
      <c r="CNO6" s="389">
        <f>'SAISIE RESTAURANT'!CNY5</f>
        <v>0</v>
      </c>
      <c r="CNP6" s="389">
        <f>'SAISIE RESTAURANT'!CNZ5</f>
        <v>0</v>
      </c>
      <c r="CNQ6" s="389">
        <f>'SAISIE RESTAURANT'!COA5</f>
        <v>0</v>
      </c>
      <c r="CNR6" s="389">
        <f>'SAISIE RESTAURANT'!COB5</f>
        <v>0</v>
      </c>
      <c r="CNS6" s="389">
        <f>'SAISIE RESTAURANT'!COC5</f>
        <v>0</v>
      </c>
      <c r="CNT6" s="389">
        <f>'SAISIE RESTAURANT'!COD5</f>
        <v>0</v>
      </c>
      <c r="CNU6" s="389">
        <f>'SAISIE RESTAURANT'!COE5</f>
        <v>0</v>
      </c>
      <c r="CNV6" s="389">
        <f>'SAISIE RESTAURANT'!COF5</f>
        <v>0</v>
      </c>
      <c r="CNW6" s="389">
        <f>'SAISIE RESTAURANT'!COG5</f>
        <v>0</v>
      </c>
      <c r="CNX6" s="389">
        <f>'SAISIE RESTAURANT'!COH5</f>
        <v>0</v>
      </c>
      <c r="CNY6" s="389">
        <f>'SAISIE RESTAURANT'!COI5</f>
        <v>0</v>
      </c>
      <c r="CNZ6" s="389">
        <f>'SAISIE RESTAURANT'!COJ5</f>
        <v>0</v>
      </c>
      <c r="COA6" s="389">
        <f>'SAISIE RESTAURANT'!COK5</f>
        <v>0</v>
      </c>
      <c r="COB6" s="389">
        <f>'SAISIE RESTAURANT'!COL5</f>
        <v>0</v>
      </c>
      <c r="COC6" s="389">
        <f>'SAISIE RESTAURANT'!COM5</f>
        <v>0</v>
      </c>
      <c r="COD6" s="389">
        <f>'SAISIE RESTAURANT'!CON5</f>
        <v>0</v>
      </c>
      <c r="COE6" s="389">
        <f>'SAISIE RESTAURANT'!COO5</f>
        <v>0</v>
      </c>
      <c r="COF6" s="389">
        <f>'SAISIE RESTAURANT'!COP5</f>
        <v>0</v>
      </c>
      <c r="COG6" s="389">
        <f>'SAISIE RESTAURANT'!COQ5</f>
        <v>0</v>
      </c>
      <c r="COH6" s="389">
        <f>'SAISIE RESTAURANT'!COR5</f>
        <v>0</v>
      </c>
      <c r="COI6" s="389">
        <f>'SAISIE RESTAURANT'!COS5</f>
        <v>0</v>
      </c>
      <c r="COJ6" s="389">
        <f>'SAISIE RESTAURANT'!COT5</f>
        <v>0</v>
      </c>
      <c r="COK6" s="389">
        <f>'SAISIE RESTAURANT'!COU5</f>
        <v>0</v>
      </c>
      <c r="COL6" s="389">
        <f>'SAISIE RESTAURANT'!COV5</f>
        <v>0</v>
      </c>
      <c r="COM6" s="389">
        <f>'SAISIE RESTAURANT'!COW5</f>
        <v>0</v>
      </c>
      <c r="CON6" s="389">
        <f>'SAISIE RESTAURANT'!COX5</f>
        <v>0</v>
      </c>
      <c r="COO6" s="389">
        <f>'SAISIE RESTAURANT'!COY5</f>
        <v>0</v>
      </c>
      <c r="COP6" s="389">
        <f>'SAISIE RESTAURANT'!COZ5</f>
        <v>0</v>
      </c>
      <c r="COQ6" s="389">
        <f>'SAISIE RESTAURANT'!CPA5</f>
        <v>0</v>
      </c>
      <c r="COR6" s="389">
        <f>'SAISIE RESTAURANT'!CPB5</f>
        <v>0</v>
      </c>
      <c r="COS6" s="389">
        <f>'SAISIE RESTAURANT'!CPC5</f>
        <v>0</v>
      </c>
      <c r="COT6" s="389">
        <f>'SAISIE RESTAURANT'!CPD5</f>
        <v>0</v>
      </c>
      <c r="COU6" s="389">
        <f>'SAISIE RESTAURANT'!CPE5</f>
        <v>0</v>
      </c>
      <c r="COV6" s="389">
        <f>'SAISIE RESTAURANT'!CPF5</f>
        <v>0</v>
      </c>
      <c r="COW6" s="389">
        <f>'SAISIE RESTAURANT'!CPG5</f>
        <v>0</v>
      </c>
      <c r="COX6" s="389">
        <f>'SAISIE RESTAURANT'!CPH5</f>
        <v>0</v>
      </c>
      <c r="COY6" s="389">
        <f>'SAISIE RESTAURANT'!CPI5</f>
        <v>0</v>
      </c>
      <c r="COZ6" s="389">
        <f>'SAISIE RESTAURANT'!CPJ5</f>
        <v>0</v>
      </c>
      <c r="CPA6" s="389">
        <f>'SAISIE RESTAURANT'!CPK5</f>
        <v>0</v>
      </c>
      <c r="CPB6" s="389">
        <f>'SAISIE RESTAURANT'!CPL5</f>
        <v>0</v>
      </c>
      <c r="CPC6" s="389">
        <f>'SAISIE RESTAURANT'!CPM5</f>
        <v>0</v>
      </c>
      <c r="CPD6" s="389">
        <f>'SAISIE RESTAURANT'!CPN5</f>
        <v>0</v>
      </c>
      <c r="CPE6" s="389">
        <f>'SAISIE RESTAURANT'!CPO5</f>
        <v>0</v>
      </c>
      <c r="CPF6" s="389">
        <f>'SAISIE RESTAURANT'!CPP5</f>
        <v>0</v>
      </c>
      <c r="CPG6" s="389">
        <f>'SAISIE RESTAURANT'!CPQ5</f>
        <v>0</v>
      </c>
      <c r="CPH6" s="389">
        <f>'SAISIE RESTAURANT'!CPR5</f>
        <v>0</v>
      </c>
      <c r="CPI6" s="389">
        <f>'SAISIE RESTAURANT'!CPS5</f>
        <v>0</v>
      </c>
      <c r="CPJ6" s="389">
        <f>'SAISIE RESTAURANT'!CPT5</f>
        <v>0</v>
      </c>
      <c r="CPK6" s="389">
        <f>'SAISIE RESTAURANT'!CPU5</f>
        <v>0</v>
      </c>
      <c r="CPL6" s="389">
        <f>'SAISIE RESTAURANT'!CPV5</f>
        <v>0</v>
      </c>
      <c r="CPM6" s="389">
        <f>'SAISIE RESTAURANT'!CPW5</f>
        <v>0</v>
      </c>
      <c r="CPN6" s="389">
        <f>'SAISIE RESTAURANT'!CPX5</f>
        <v>0</v>
      </c>
      <c r="CPO6" s="389">
        <f>'SAISIE RESTAURANT'!CPY5</f>
        <v>0</v>
      </c>
      <c r="CPP6" s="389">
        <f>'SAISIE RESTAURANT'!CPZ5</f>
        <v>0</v>
      </c>
      <c r="CPQ6" s="389">
        <f>'SAISIE RESTAURANT'!CQA5</f>
        <v>0</v>
      </c>
      <c r="CPR6" s="389">
        <f>'SAISIE RESTAURANT'!CQB5</f>
        <v>0</v>
      </c>
      <c r="CPS6" s="389">
        <f>'SAISIE RESTAURANT'!CQC5</f>
        <v>0</v>
      </c>
      <c r="CPT6" s="389">
        <f>'SAISIE RESTAURANT'!CQD5</f>
        <v>0</v>
      </c>
      <c r="CPU6" s="389">
        <f>'SAISIE RESTAURANT'!CQE5</f>
        <v>0</v>
      </c>
      <c r="CPV6" s="389">
        <f>'SAISIE RESTAURANT'!CQF5</f>
        <v>0</v>
      </c>
      <c r="CPW6" s="389">
        <f>'SAISIE RESTAURANT'!CQG5</f>
        <v>0</v>
      </c>
      <c r="CPX6" s="389">
        <f>'SAISIE RESTAURANT'!CQH5</f>
        <v>0</v>
      </c>
      <c r="CPY6" s="389">
        <f>'SAISIE RESTAURANT'!CQI5</f>
        <v>0</v>
      </c>
      <c r="CPZ6" s="389">
        <f>'SAISIE RESTAURANT'!CQJ5</f>
        <v>0</v>
      </c>
      <c r="CQA6" s="389">
        <f>'SAISIE RESTAURANT'!CQK5</f>
        <v>0</v>
      </c>
      <c r="CQB6" s="389">
        <f>'SAISIE RESTAURANT'!CQL5</f>
        <v>0</v>
      </c>
      <c r="CQC6" s="389">
        <f>'SAISIE RESTAURANT'!CQM5</f>
        <v>0</v>
      </c>
      <c r="CQD6" s="389">
        <f>'SAISIE RESTAURANT'!CQN5</f>
        <v>0</v>
      </c>
      <c r="CQE6" s="389">
        <f>'SAISIE RESTAURANT'!CQO5</f>
        <v>0</v>
      </c>
      <c r="CQF6" s="389">
        <f>'SAISIE RESTAURANT'!CQP5</f>
        <v>0</v>
      </c>
      <c r="CQG6" s="389">
        <f>'SAISIE RESTAURANT'!CQQ5</f>
        <v>0</v>
      </c>
      <c r="CQH6" s="389">
        <f>'SAISIE RESTAURANT'!CQR5</f>
        <v>0</v>
      </c>
      <c r="CQI6" s="389">
        <f>'SAISIE RESTAURANT'!CQS5</f>
        <v>0</v>
      </c>
      <c r="CQJ6" s="389">
        <f>'SAISIE RESTAURANT'!CQT5</f>
        <v>0</v>
      </c>
      <c r="CQK6" s="389">
        <f>'SAISIE RESTAURANT'!CQU5</f>
        <v>0</v>
      </c>
      <c r="CQL6" s="389">
        <f>'SAISIE RESTAURANT'!CQV5</f>
        <v>0</v>
      </c>
      <c r="CQM6" s="389">
        <f>'SAISIE RESTAURANT'!CQW5</f>
        <v>0</v>
      </c>
      <c r="CQN6" s="389">
        <f>'SAISIE RESTAURANT'!CQX5</f>
        <v>0</v>
      </c>
      <c r="CQO6" s="389">
        <f>'SAISIE RESTAURANT'!CQY5</f>
        <v>0</v>
      </c>
      <c r="CQP6" s="389">
        <f>'SAISIE RESTAURANT'!CQZ5</f>
        <v>0</v>
      </c>
      <c r="CQQ6" s="389">
        <f>'SAISIE RESTAURANT'!CRA5</f>
        <v>0</v>
      </c>
      <c r="CQR6" s="389">
        <f>'SAISIE RESTAURANT'!CRB5</f>
        <v>0</v>
      </c>
      <c r="CQS6" s="389">
        <f>'SAISIE RESTAURANT'!CRC5</f>
        <v>0</v>
      </c>
      <c r="CQT6" s="389">
        <f>'SAISIE RESTAURANT'!CRD5</f>
        <v>0</v>
      </c>
      <c r="CQU6" s="389">
        <f>'SAISIE RESTAURANT'!CRE5</f>
        <v>0</v>
      </c>
      <c r="CQV6" s="389">
        <f>'SAISIE RESTAURANT'!CRF5</f>
        <v>0</v>
      </c>
      <c r="CQW6" s="389">
        <f>'SAISIE RESTAURANT'!CRG5</f>
        <v>0</v>
      </c>
      <c r="CQX6" s="389">
        <f>'SAISIE RESTAURANT'!CRH5</f>
        <v>0</v>
      </c>
      <c r="CQY6" s="389">
        <f>'SAISIE RESTAURANT'!CRI5</f>
        <v>0</v>
      </c>
      <c r="CQZ6" s="389">
        <f>'SAISIE RESTAURANT'!CRJ5</f>
        <v>0</v>
      </c>
      <c r="CRA6" s="389">
        <f>'SAISIE RESTAURANT'!CRK5</f>
        <v>0</v>
      </c>
      <c r="CRB6" s="389">
        <f>'SAISIE RESTAURANT'!CRL5</f>
        <v>0</v>
      </c>
      <c r="CRC6" s="389">
        <f>'SAISIE RESTAURANT'!CRM5</f>
        <v>0</v>
      </c>
      <c r="CRD6" s="389">
        <f>'SAISIE RESTAURANT'!CRN5</f>
        <v>0</v>
      </c>
      <c r="CRE6" s="389">
        <f>'SAISIE RESTAURANT'!CRO5</f>
        <v>0</v>
      </c>
      <c r="CRF6" s="389">
        <f>'SAISIE RESTAURANT'!CRP5</f>
        <v>0</v>
      </c>
      <c r="CRG6" s="389">
        <f>'SAISIE RESTAURANT'!CRQ5</f>
        <v>0</v>
      </c>
      <c r="CRH6" s="389">
        <f>'SAISIE RESTAURANT'!CRR5</f>
        <v>0</v>
      </c>
      <c r="CRI6" s="389">
        <f>'SAISIE RESTAURANT'!CRS5</f>
        <v>0</v>
      </c>
      <c r="CRJ6" s="389">
        <f>'SAISIE RESTAURANT'!CRT5</f>
        <v>0</v>
      </c>
      <c r="CRK6" s="389">
        <f>'SAISIE RESTAURANT'!CRU5</f>
        <v>0</v>
      </c>
      <c r="CRL6" s="389">
        <f>'SAISIE RESTAURANT'!CRV5</f>
        <v>0</v>
      </c>
      <c r="CRM6" s="389">
        <f>'SAISIE RESTAURANT'!CRW5</f>
        <v>0</v>
      </c>
      <c r="CRN6" s="389">
        <f>'SAISIE RESTAURANT'!CRX5</f>
        <v>0</v>
      </c>
      <c r="CRO6" s="389">
        <f>'SAISIE RESTAURANT'!CRY5</f>
        <v>0</v>
      </c>
      <c r="CRP6" s="389">
        <f>'SAISIE RESTAURANT'!CRZ5</f>
        <v>0</v>
      </c>
      <c r="CRQ6" s="389">
        <f>'SAISIE RESTAURANT'!CSA5</f>
        <v>0</v>
      </c>
      <c r="CRR6" s="389">
        <f>'SAISIE RESTAURANT'!CSB5</f>
        <v>0</v>
      </c>
      <c r="CRS6" s="389">
        <f>'SAISIE RESTAURANT'!CSC5</f>
        <v>0</v>
      </c>
      <c r="CRT6" s="389">
        <f>'SAISIE RESTAURANT'!CSD5</f>
        <v>0</v>
      </c>
      <c r="CRU6" s="389">
        <f>'SAISIE RESTAURANT'!CSE5</f>
        <v>0</v>
      </c>
      <c r="CRV6" s="389">
        <f>'SAISIE RESTAURANT'!CSF5</f>
        <v>0</v>
      </c>
      <c r="CRW6" s="389">
        <f>'SAISIE RESTAURANT'!CSG5</f>
        <v>0</v>
      </c>
      <c r="CRX6" s="389">
        <f>'SAISIE RESTAURANT'!CSH5</f>
        <v>0</v>
      </c>
      <c r="CRY6" s="389">
        <f>'SAISIE RESTAURANT'!CSI5</f>
        <v>0</v>
      </c>
      <c r="CRZ6" s="389">
        <f>'SAISIE RESTAURANT'!CSJ5</f>
        <v>0</v>
      </c>
      <c r="CSA6" s="389">
        <f>'SAISIE RESTAURANT'!CSK5</f>
        <v>0</v>
      </c>
      <c r="CSB6" s="389">
        <f>'SAISIE RESTAURANT'!CSL5</f>
        <v>0</v>
      </c>
      <c r="CSC6" s="389">
        <f>'SAISIE RESTAURANT'!CSM5</f>
        <v>0</v>
      </c>
      <c r="CSD6" s="389">
        <f>'SAISIE RESTAURANT'!CSN5</f>
        <v>0</v>
      </c>
      <c r="CSE6" s="389">
        <f>'SAISIE RESTAURANT'!CSO5</f>
        <v>0</v>
      </c>
      <c r="CSF6" s="389">
        <f>'SAISIE RESTAURANT'!CSP5</f>
        <v>0</v>
      </c>
      <c r="CSG6" s="389">
        <f>'SAISIE RESTAURANT'!CSQ5</f>
        <v>0</v>
      </c>
      <c r="CSH6" s="389">
        <f>'SAISIE RESTAURANT'!CSR5</f>
        <v>0</v>
      </c>
      <c r="CSI6" s="389">
        <f>'SAISIE RESTAURANT'!CSS5</f>
        <v>0</v>
      </c>
      <c r="CSJ6" s="389">
        <f>'SAISIE RESTAURANT'!CST5</f>
        <v>0</v>
      </c>
      <c r="CSK6" s="389">
        <f>'SAISIE RESTAURANT'!CSU5</f>
        <v>0</v>
      </c>
      <c r="CSL6" s="389">
        <f>'SAISIE RESTAURANT'!CSV5</f>
        <v>0</v>
      </c>
      <c r="CSM6" s="389">
        <f>'SAISIE RESTAURANT'!CSW5</f>
        <v>0</v>
      </c>
      <c r="CSN6" s="389">
        <f>'SAISIE RESTAURANT'!CSX5</f>
        <v>0</v>
      </c>
      <c r="CSO6" s="389">
        <f>'SAISIE RESTAURANT'!CSY5</f>
        <v>0</v>
      </c>
      <c r="CSP6" s="389">
        <f>'SAISIE RESTAURANT'!CSZ5</f>
        <v>0</v>
      </c>
      <c r="CSQ6" s="389">
        <f>'SAISIE RESTAURANT'!CTA5</f>
        <v>0</v>
      </c>
      <c r="CSR6" s="389">
        <f>'SAISIE RESTAURANT'!CTB5</f>
        <v>0</v>
      </c>
      <c r="CSS6" s="389">
        <f>'SAISIE RESTAURANT'!CTC5</f>
        <v>0</v>
      </c>
      <c r="CST6" s="389">
        <f>'SAISIE RESTAURANT'!CTD5</f>
        <v>0</v>
      </c>
      <c r="CSU6" s="389">
        <f>'SAISIE RESTAURANT'!CTE5</f>
        <v>0</v>
      </c>
      <c r="CSV6" s="389">
        <f>'SAISIE RESTAURANT'!CTF5</f>
        <v>0</v>
      </c>
      <c r="CSW6" s="389">
        <f>'SAISIE RESTAURANT'!CTG5</f>
        <v>0</v>
      </c>
      <c r="CSX6" s="389">
        <f>'SAISIE RESTAURANT'!CTH5</f>
        <v>0</v>
      </c>
      <c r="CSY6" s="389">
        <f>'SAISIE RESTAURANT'!CTI5</f>
        <v>0</v>
      </c>
      <c r="CSZ6" s="389">
        <f>'SAISIE RESTAURANT'!CTJ5</f>
        <v>0</v>
      </c>
      <c r="CTA6" s="389">
        <f>'SAISIE RESTAURANT'!CTK5</f>
        <v>0</v>
      </c>
      <c r="CTB6" s="389">
        <f>'SAISIE RESTAURANT'!CTL5</f>
        <v>0</v>
      </c>
      <c r="CTC6" s="389">
        <f>'SAISIE RESTAURANT'!CTM5</f>
        <v>0</v>
      </c>
      <c r="CTD6" s="389">
        <f>'SAISIE RESTAURANT'!CTN5</f>
        <v>0</v>
      </c>
      <c r="CTE6" s="389">
        <f>'SAISIE RESTAURANT'!CTO5</f>
        <v>0</v>
      </c>
      <c r="CTF6" s="389">
        <f>'SAISIE RESTAURANT'!CTP5</f>
        <v>0</v>
      </c>
      <c r="CTG6" s="389">
        <f>'SAISIE RESTAURANT'!CTQ5</f>
        <v>0</v>
      </c>
      <c r="CTH6" s="389">
        <f>'SAISIE RESTAURANT'!CTR5</f>
        <v>0</v>
      </c>
      <c r="CTI6" s="389">
        <f>'SAISIE RESTAURANT'!CTS5</f>
        <v>0</v>
      </c>
      <c r="CTJ6" s="389">
        <f>'SAISIE RESTAURANT'!CTT5</f>
        <v>0</v>
      </c>
      <c r="CTK6" s="389">
        <f>'SAISIE RESTAURANT'!CTU5</f>
        <v>0</v>
      </c>
      <c r="CTL6" s="389">
        <f>'SAISIE RESTAURANT'!CTV5</f>
        <v>0</v>
      </c>
      <c r="CTM6" s="389">
        <f>'SAISIE RESTAURANT'!CTW5</f>
        <v>0</v>
      </c>
      <c r="CTN6" s="389">
        <f>'SAISIE RESTAURANT'!CTX5</f>
        <v>0</v>
      </c>
      <c r="CTO6" s="389">
        <f>'SAISIE RESTAURANT'!CTY5</f>
        <v>0</v>
      </c>
      <c r="CTP6" s="389">
        <f>'SAISIE RESTAURANT'!CTZ5</f>
        <v>0</v>
      </c>
      <c r="CTQ6" s="389">
        <f>'SAISIE RESTAURANT'!CUA5</f>
        <v>0</v>
      </c>
      <c r="CTR6" s="389">
        <f>'SAISIE RESTAURANT'!CUB5</f>
        <v>0</v>
      </c>
      <c r="CTS6" s="389">
        <f>'SAISIE RESTAURANT'!CUC5</f>
        <v>0</v>
      </c>
      <c r="CTT6" s="389">
        <f>'SAISIE RESTAURANT'!CUD5</f>
        <v>0</v>
      </c>
      <c r="CTU6" s="389">
        <f>'SAISIE RESTAURANT'!CUE5</f>
        <v>0</v>
      </c>
      <c r="CTV6" s="389">
        <f>'SAISIE RESTAURANT'!CUF5</f>
        <v>0</v>
      </c>
      <c r="CTW6" s="389">
        <f>'SAISIE RESTAURANT'!CUG5</f>
        <v>0</v>
      </c>
      <c r="CTX6" s="389">
        <f>'SAISIE RESTAURANT'!CUH5</f>
        <v>0</v>
      </c>
      <c r="CTY6" s="389">
        <f>'SAISIE RESTAURANT'!CUI5</f>
        <v>0</v>
      </c>
      <c r="CTZ6" s="389">
        <f>'SAISIE RESTAURANT'!CUJ5</f>
        <v>0</v>
      </c>
      <c r="CUA6" s="389">
        <f>'SAISIE RESTAURANT'!CUK5</f>
        <v>0</v>
      </c>
      <c r="CUB6" s="389">
        <f>'SAISIE RESTAURANT'!CUL5</f>
        <v>0</v>
      </c>
      <c r="CUC6" s="389">
        <f>'SAISIE RESTAURANT'!CUM5</f>
        <v>0</v>
      </c>
      <c r="CUD6" s="389">
        <f>'SAISIE RESTAURANT'!CUN5</f>
        <v>0</v>
      </c>
      <c r="CUE6" s="389">
        <f>'SAISIE RESTAURANT'!CUO5</f>
        <v>0</v>
      </c>
      <c r="CUF6" s="389">
        <f>'SAISIE RESTAURANT'!CUP5</f>
        <v>0</v>
      </c>
      <c r="CUG6" s="389">
        <f>'SAISIE RESTAURANT'!CUQ5</f>
        <v>0</v>
      </c>
      <c r="CUH6" s="389">
        <f>'SAISIE RESTAURANT'!CUR5</f>
        <v>0</v>
      </c>
      <c r="CUI6" s="389">
        <f>'SAISIE RESTAURANT'!CUS5</f>
        <v>0</v>
      </c>
      <c r="CUJ6" s="389">
        <f>'SAISIE RESTAURANT'!CUT5</f>
        <v>0</v>
      </c>
      <c r="CUK6" s="389">
        <f>'SAISIE RESTAURANT'!CUU5</f>
        <v>0</v>
      </c>
      <c r="CUL6" s="389">
        <f>'SAISIE RESTAURANT'!CUV5</f>
        <v>0</v>
      </c>
      <c r="CUM6" s="389">
        <f>'SAISIE RESTAURANT'!CUW5</f>
        <v>0</v>
      </c>
      <c r="CUN6" s="389">
        <f>'SAISIE RESTAURANT'!CUX5</f>
        <v>0</v>
      </c>
      <c r="CUO6" s="389">
        <f>'SAISIE RESTAURANT'!CUY5</f>
        <v>0</v>
      </c>
      <c r="CUP6" s="389">
        <f>'SAISIE RESTAURANT'!CUZ5</f>
        <v>0</v>
      </c>
      <c r="CUQ6" s="389">
        <f>'SAISIE RESTAURANT'!CVA5</f>
        <v>0</v>
      </c>
      <c r="CUR6" s="389">
        <f>'SAISIE RESTAURANT'!CVB5</f>
        <v>0</v>
      </c>
      <c r="CUS6" s="389">
        <f>'SAISIE RESTAURANT'!CVC5</f>
        <v>0</v>
      </c>
      <c r="CUT6" s="389">
        <f>'SAISIE RESTAURANT'!CVD5</f>
        <v>0</v>
      </c>
      <c r="CUU6" s="389">
        <f>'SAISIE RESTAURANT'!CVE5</f>
        <v>0</v>
      </c>
      <c r="CUV6" s="389">
        <f>'SAISIE RESTAURANT'!CVF5</f>
        <v>0</v>
      </c>
      <c r="CUW6" s="389">
        <f>'SAISIE RESTAURANT'!CVG5</f>
        <v>0</v>
      </c>
      <c r="CUX6" s="389">
        <f>'SAISIE RESTAURANT'!CVH5</f>
        <v>0</v>
      </c>
      <c r="CUY6" s="389">
        <f>'SAISIE RESTAURANT'!CVI5</f>
        <v>0</v>
      </c>
      <c r="CUZ6" s="389">
        <f>'SAISIE RESTAURANT'!CVJ5</f>
        <v>0</v>
      </c>
      <c r="CVA6" s="389">
        <f>'SAISIE RESTAURANT'!CVK5</f>
        <v>0</v>
      </c>
      <c r="CVB6" s="389">
        <f>'SAISIE RESTAURANT'!CVL5</f>
        <v>0</v>
      </c>
      <c r="CVC6" s="389">
        <f>'SAISIE RESTAURANT'!CVM5</f>
        <v>0</v>
      </c>
      <c r="CVD6" s="389">
        <f>'SAISIE RESTAURANT'!CVN5</f>
        <v>0</v>
      </c>
      <c r="CVE6" s="389">
        <f>'SAISIE RESTAURANT'!CVO5</f>
        <v>0</v>
      </c>
      <c r="CVF6" s="389">
        <f>'SAISIE RESTAURANT'!CVP5</f>
        <v>0</v>
      </c>
      <c r="CVG6" s="389">
        <f>'SAISIE RESTAURANT'!CVQ5</f>
        <v>0</v>
      </c>
      <c r="CVH6" s="389">
        <f>'SAISIE RESTAURANT'!CVR5</f>
        <v>0</v>
      </c>
      <c r="CVI6" s="389">
        <f>'SAISIE RESTAURANT'!CVS5</f>
        <v>0</v>
      </c>
      <c r="CVJ6" s="389">
        <f>'SAISIE RESTAURANT'!CVT5</f>
        <v>0</v>
      </c>
      <c r="CVK6" s="389">
        <f>'SAISIE RESTAURANT'!CVU5</f>
        <v>0</v>
      </c>
      <c r="CVL6" s="389">
        <f>'SAISIE RESTAURANT'!CVV5</f>
        <v>0</v>
      </c>
      <c r="CVM6" s="389">
        <f>'SAISIE RESTAURANT'!CVW5</f>
        <v>0</v>
      </c>
      <c r="CVN6" s="389">
        <f>'SAISIE RESTAURANT'!CVX5</f>
        <v>0</v>
      </c>
      <c r="CVO6" s="389">
        <f>'SAISIE RESTAURANT'!CVY5</f>
        <v>0</v>
      </c>
      <c r="CVP6" s="389">
        <f>'SAISIE RESTAURANT'!CVZ5</f>
        <v>0</v>
      </c>
      <c r="CVQ6" s="389">
        <f>'SAISIE RESTAURANT'!CWA5</f>
        <v>0</v>
      </c>
      <c r="CVR6" s="389">
        <f>'SAISIE RESTAURANT'!CWB5</f>
        <v>0</v>
      </c>
      <c r="CVS6" s="389">
        <f>'SAISIE RESTAURANT'!CWC5</f>
        <v>0</v>
      </c>
      <c r="CVT6" s="389">
        <f>'SAISIE RESTAURANT'!CWD5</f>
        <v>0</v>
      </c>
      <c r="CVU6" s="389">
        <f>'SAISIE RESTAURANT'!CWE5</f>
        <v>0</v>
      </c>
      <c r="CVV6" s="389">
        <f>'SAISIE RESTAURANT'!CWF5</f>
        <v>0</v>
      </c>
      <c r="CVW6" s="389">
        <f>'SAISIE RESTAURANT'!CWG5</f>
        <v>0</v>
      </c>
      <c r="CVX6" s="389">
        <f>'SAISIE RESTAURANT'!CWH5</f>
        <v>0</v>
      </c>
      <c r="CVY6" s="389">
        <f>'SAISIE RESTAURANT'!CWI5</f>
        <v>0</v>
      </c>
      <c r="CVZ6" s="389">
        <f>'SAISIE RESTAURANT'!CWJ5</f>
        <v>0</v>
      </c>
      <c r="CWA6" s="389">
        <f>'SAISIE RESTAURANT'!CWK5</f>
        <v>0</v>
      </c>
      <c r="CWB6" s="389">
        <f>'SAISIE RESTAURANT'!CWL5</f>
        <v>0</v>
      </c>
      <c r="CWC6" s="389">
        <f>'SAISIE RESTAURANT'!CWM5</f>
        <v>0</v>
      </c>
      <c r="CWD6" s="389">
        <f>'SAISIE RESTAURANT'!CWN5</f>
        <v>0</v>
      </c>
      <c r="CWE6" s="389">
        <f>'SAISIE RESTAURANT'!CWO5</f>
        <v>0</v>
      </c>
      <c r="CWF6" s="389">
        <f>'SAISIE RESTAURANT'!CWP5</f>
        <v>0</v>
      </c>
      <c r="CWG6" s="389">
        <f>'SAISIE RESTAURANT'!CWQ5</f>
        <v>0</v>
      </c>
      <c r="CWH6" s="389">
        <f>'SAISIE RESTAURANT'!CWR5</f>
        <v>0</v>
      </c>
      <c r="CWI6" s="389">
        <f>'SAISIE RESTAURANT'!CWS5</f>
        <v>0</v>
      </c>
      <c r="CWJ6" s="389">
        <f>'SAISIE RESTAURANT'!CWT5</f>
        <v>0</v>
      </c>
      <c r="CWK6" s="389">
        <f>'SAISIE RESTAURANT'!CWU5</f>
        <v>0</v>
      </c>
      <c r="CWL6" s="389">
        <f>'SAISIE RESTAURANT'!CWV5</f>
        <v>0</v>
      </c>
      <c r="CWM6" s="389">
        <f>'SAISIE RESTAURANT'!CWW5</f>
        <v>0</v>
      </c>
      <c r="CWN6" s="389">
        <f>'SAISIE RESTAURANT'!CWX5</f>
        <v>0</v>
      </c>
      <c r="CWO6" s="389">
        <f>'SAISIE RESTAURANT'!CWY5</f>
        <v>0</v>
      </c>
      <c r="CWP6" s="389">
        <f>'SAISIE RESTAURANT'!CWZ5</f>
        <v>0</v>
      </c>
      <c r="CWQ6" s="389">
        <f>'SAISIE RESTAURANT'!CXA5</f>
        <v>0</v>
      </c>
      <c r="CWR6" s="389">
        <f>'SAISIE RESTAURANT'!CXB5</f>
        <v>0</v>
      </c>
      <c r="CWS6" s="389">
        <f>'SAISIE RESTAURANT'!CXC5</f>
        <v>0</v>
      </c>
      <c r="CWT6" s="389">
        <f>'SAISIE RESTAURANT'!CXD5</f>
        <v>0</v>
      </c>
      <c r="CWU6" s="389">
        <f>'SAISIE RESTAURANT'!CXE5</f>
        <v>0</v>
      </c>
      <c r="CWV6" s="389">
        <f>'SAISIE RESTAURANT'!CXF5</f>
        <v>0</v>
      </c>
      <c r="CWW6" s="389">
        <f>'SAISIE RESTAURANT'!CXG5</f>
        <v>0</v>
      </c>
      <c r="CWX6" s="389">
        <f>'SAISIE RESTAURANT'!CXH5</f>
        <v>0</v>
      </c>
      <c r="CWY6" s="389">
        <f>'SAISIE RESTAURANT'!CXI5</f>
        <v>0</v>
      </c>
      <c r="CWZ6" s="389">
        <f>'SAISIE RESTAURANT'!CXJ5</f>
        <v>0</v>
      </c>
      <c r="CXA6" s="389">
        <f>'SAISIE RESTAURANT'!CXK5</f>
        <v>0</v>
      </c>
      <c r="CXB6" s="389">
        <f>'SAISIE RESTAURANT'!CXL5</f>
        <v>0</v>
      </c>
      <c r="CXC6" s="389">
        <f>'SAISIE RESTAURANT'!CXM5</f>
        <v>0</v>
      </c>
      <c r="CXD6" s="389">
        <f>'SAISIE RESTAURANT'!CXN5</f>
        <v>0</v>
      </c>
      <c r="CXE6" s="389">
        <f>'SAISIE RESTAURANT'!CXO5</f>
        <v>0</v>
      </c>
      <c r="CXF6" s="389">
        <f>'SAISIE RESTAURANT'!CXP5</f>
        <v>0</v>
      </c>
      <c r="CXG6" s="389">
        <f>'SAISIE RESTAURANT'!CXQ5</f>
        <v>0</v>
      </c>
      <c r="CXH6" s="389">
        <f>'SAISIE RESTAURANT'!CXR5</f>
        <v>0</v>
      </c>
      <c r="CXI6" s="389">
        <f>'SAISIE RESTAURANT'!CXS5</f>
        <v>0</v>
      </c>
      <c r="CXJ6" s="389">
        <f>'SAISIE RESTAURANT'!CXT5</f>
        <v>0</v>
      </c>
      <c r="CXK6" s="389">
        <f>'SAISIE RESTAURANT'!CXU5</f>
        <v>0</v>
      </c>
      <c r="CXL6" s="389">
        <f>'SAISIE RESTAURANT'!CXV5</f>
        <v>0</v>
      </c>
      <c r="CXM6" s="389">
        <f>'SAISIE RESTAURANT'!CXW5</f>
        <v>0</v>
      </c>
      <c r="CXN6" s="389">
        <f>'SAISIE RESTAURANT'!CXX5</f>
        <v>0</v>
      </c>
      <c r="CXO6" s="389">
        <f>'SAISIE RESTAURANT'!CXY5</f>
        <v>0</v>
      </c>
      <c r="CXP6" s="389">
        <f>'SAISIE RESTAURANT'!CXZ5</f>
        <v>0</v>
      </c>
      <c r="CXQ6" s="389">
        <f>'SAISIE RESTAURANT'!CYA5</f>
        <v>0</v>
      </c>
      <c r="CXR6" s="389">
        <f>'SAISIE RESTAURANT'!CYB5</f>
        <v>0</v>
      </c>
      <c r="CXS6" s="389">
        <f>'SAISIE RESTAURANT'!CYC5</f>
        <v>0</v>
      </c>
      <c r="CXT6" s="389">
        <f>'SAISIE RESTAURANT'!CYD5</f>
        <v>0</v>
      </c>
      <c r="CXU6" s="389">
        <f>'SAISIE RESTAURANT'!CYE5</f>
        <v>0</v>
      </c>
      <c r="CXV6" s="389">
        <f>'SAISIE RESTAURANT'!CYF5</f>
        <v>0</v>
      </c>
      <c r="CXW6" s="389">
        <f>'SAISIE RESTAURANT'!CYG5</f>
        <v>0</v>
      </c>
      <c r="CXX6" s="389">
        <f>'SAISIE RESTAURANT'!CYH5</f>
        <v>0</v>
      </c>
      <c r="CXY6" s="389">
        <f>'SAISIE RESTAURANT'!CYI5</f>
        <v>0</v>
      </c>
      <c r="CXZ6" s="389">
        <f>'SAISIE RESTAURANT'!CYJ5</f>
        <v>0</v>
      </c>
      <c r="CYA6" s="389">
        <f>'SAISIE RESTAURANT'!CYK5</f>
        <v>0</v>
      </c>
      <c r="CYB6" s="389">
        <f>'SAISIE RESTAURANT'!CYL5</f>
        <v>0</v>
      </c>
      <c r="CYC6" s="389">
        <f>'SAISIE RESTAURANT'!CYM5</f>
        <v>0</v>
      </c>
      <c r="CYD6" s="389">
        <f>'SAISIE RESTAURANT'!CYN5</f>
        <v>0</v>
      </c>
      <c r="CYE6" s="389">
        <f>'SAISIE RESTAURANT'!CYO5</f>
        <v>0</v>
      </c>
      <c r="CYF6" s="389">
        <f>'SAISIE RESTAURANT'!CYP5</f>
        <v>0</v>
      </c>
      <c r="CYG6" s="389">
        <f>'SAISIE RESTAURANT'!CYQ5</f>
        <v>0</v>
      </c>
      <c r="CYH6" s="389">
        <f>'SAISIE RESTAURANT'!CYR5</f>
        <v>0</v>
      </c>
      <c r="CYI6" s="389">
        <f>'SAISIE RESTAURANT'!CYS5</f>
        <v>0</v>
      </c>
      <c r="CYJ6" s="389">
        <f>'SAISIE RESTAURANT'!CYT5</f>
        <v>0</v>
      </c>
      <c r="CYK6" s="389">
        <f>'SAISIE RESTAURANT'!CYU5</f>
        <v>0</v>
      </c>
      <c r="CYL6" s="389">
        <f>'SAISIE RESTAURANT'!CYV5</f>
        <v>0</v>
      </c>
      <c r="CYM6" s="389">
        <f>'SAISIE RESTAURANT'!CYW5</f>
        <v>0</v>
      </c>
      <c r="CYN6" s="389">
        <f>'SAISIE RESTAURANT'!CYX5</f>
        <v>0</v>
      </c>
      <c r="CYO6" s="389">
        <f>'SAISIE RESTAURANT'!CYY5</f>
        <v>0</v>
      </c>
      <c r="CYP6" s="389">
        <f>'SAISIE RESTAURANT'!CYZ5</f>
        <v>0</v>
      </c>
      <c r="CYQ6" s="389">
        <f>'SAISIE RESTAURANT'!CZA5</f>
        <v>0</v>
      </c>
      <c r="CYR6" s="389">
        <f>'SAISIE RESTAURANT'!CZB5</f>
        <v>0</v>
      </c>
      <c r="CYS6" s="389">
        <f>'SAISIE RESTAURANT'!CZC5</f>
        <v>0</v>
      </c>
      <c r="CYT6" s="389">
        <f>'SAISIE RESTAURANT'!CZD5</f>
        <v>0</v>
      </c>
      <c r="CYU6" s="389">
        <f>'SAISIE RESTAURANT'!CZE5</f>
        <v>0</v>
      </c>
      <c r="CYV6" s="389">
        <f>'SAISIE RESTAURANT'!CZF5</f>
        <v>0</v>
      </c>
      <c r="CYW6" s="389">
        <f>'SAISIE RESTAURANT'!CZG5</f>
        <v>0</v>
      </c>
      <c r="CYX6" s="389">
        <f>'SAISIE RESTAURANT'!CZH5</f>
        <v>0</v>
      </c>
      <c r="CYY6" s="389">
        <f>'SAISIE RESTAURANT'!CZI5</f>
        <v>0</v>
      </c>
      <c r="CYZ6" s="389">
        <f>'SAISIE RESTAURANT'!CZJ5</f>
        <v>0</v>
      </c>
      <c r="CZA6" s="389">
        <f>'SAISIE RESTAURANT'!CZK5</f>
        <v>0</v>
      </c>
      <c r="CZB6" s="389">
        <f>'SAISIE RESTAURANT'!CZL5</f>
        <v>0</v>
      </c>
      <c r="CZC6" s="389">
        <f>'SAISIE RESTAURANT'!CZM5</f>
        <v>0</v>
      </c>
      <c r="CZD6" s="389">
        <f>'SAISIE RESTAURANT'!CZN5</f>
        <v>0</v>
      </c>
      <c r="CZE6" s="389">
        <f>'SAISIE RESTAURANT'!CZO5</f>
        <v>0</v>
      </c>
      <c r="CZF6" s="389">
        <f>'SAISIE RESTAURANT'!CZP5</f>
        <v>0</v>
      </c>
      <c r="CZG6" s="389">
        <f>'SAISIE RESTAURANT'!CZQ5</f>
        <v>0</v>
      </c>
      <c r="CZH6" s="389">
        <f>'SAISIE RESTAURANT'!CZR5</f>
        <v>0</v>
      </c>
      <c r="CZI6" s="389">
        <f>'SAISIE RESTAURANT'!CZS5</f>
        <v>0</v>
      </c>
      <c r="CZJ6" s="389">
        <f>'SAISIE RESTAURANT'!CZT5</f>
        <v>0</v>
      </c>
      <c r="CZK6" s="389">
        <f>'SAISIE RESTAURANT'!CZU5</f>
        <v>0</v>
      </c>
      <c r="CZL6" s="389">
        <f>'SAISIE RESTAURANT'!CZV5</f>
        <v>0</v>
      </c>
      <c r="CZM6" s="389">
        <f>'SAISIE RESTAURANT'!CZW5</f>
        <v>0</v>
      </c>
      <c r="CZN6" s="389">
        <f>'SAISIE RESTAURANT'!CZX5</f>
        <v>0</v>
      </c>
      <c r="CZO6" s="389">
        <f>'SAISIE RESTAURANT'!CZY5</f>
        <v>0</v>
      </c>
      <c r="CZP6" s="389">
        <f>'SAISIE RESTAURANT'!CZZ5</f>
        <v>0</v>
      </c>
      <c r="CZQ6" s="389">
        <f>'SAISIE RESTAURANT'!DAA5</f>
        <v>0</v>
      </c>
      <c r="CZR6" s="389">
        <f>'SAISIE RESTAURANT'!DAB5</f>
        <v>0</v>
      </c>
      <c r="CZS6" s="389">
        <f>'SAISIE RESTAURANT'!DAC5</f>
        <v>0</v>
      </c>
      <c r="CZT6" s="389">
        <f>'SAISIE RESTAURANT'!DAD5</f>
        <v>0</v>
      </c>
      <c r="CZU6" s="389">
        <f>'SAISIE RESTAURANT'!DAE5</f>
        <v>0</v>
      </c>
      <c r="CZV6" s="389">
        <f>'SAISIE RESTAURANT'!DAF5</f>
        <v>0</v>
      </c>
      <c r="CZW6" s="389">
        <f>'SAISIE RESTAURANT'!DAG5</f>
        <v>0</v>
      </c>
      <c r="CZX6" s="389">
        <f>'SAISIE RESTAURANT'!DAH5</f>
        <v>0</v>
      </c>
      <c r="CZY6" s="389">
        <f>'SAISIE RESTAURANT'!DAI5</f>
        <v>0</v>
      </c>
      <c r="CZZ6" s="389">
        <f>'SAISIE RESTAURANT'!DAJ5</f>
        <v>0</v>
      </c>
      <c r="DAA6" s="389">
        <f>'SAISIE RESTAURANT'!DAK5</f>
        <v>0</v>
      </c>
      <c r="DAB6" s="389">
        <f>'SAISIE RESTAURANT'!DAL5</f>
        <v>0</v>
      </c>
      <c r="DAC6" s="389">
        <f>'SAISIE RESTAURANT'!DAM5</f>
        <v>0</v>
      </c>
      <c r="DAD6" s="389">
        <f>'SAISIE RESTAURANT'!DAN5</f>
        <v>0</v>
      </c>
      <c r="DAE6" s="389">
        <f>'SAISIE RESTAURANT'!DAO5</f>
        <v>0</v>
      </c>
      <c r="DAF6" s="389">
        <f>'SAISIE RESTAURANT'!DAP5</f>
        <v>0</v>
      </c>
      <c r="DAG6" s="389">
        <f>'SAISIE RESTAURANT'!DAQ5</f>
        <v>0</v>
      </c>
      <c r="DAH6" s="389">
        <f>'SAISIE RESTAURANT'!DAR5</f>
        <v>0</v>
      </c>
      <c r="DAI6" s="389">
        <f>'SAISIE RESTAURANT'!DAS5</f>
        <v>0</v>
      </c>
      <c r="DAJ6" s="389">
        <f>'SAISIE RESTAURANT'!DAT5</f>
        <v>0</v>
      </c>
      <c r="DAK6" s="389">
        <f>'SAISIE RESTAURANT'!DAU5</f>
        <v>0</v>
      </c>
      <c r="DAL6" s="389">
        <f>'SAISIE RESTAURANT'!DAV5</f>
        <v>0</v>
      </c>
      <c r="DAM6" s="389">
        <f>'SAISIE RESTAURANT'!DAW5</f>
        <v>0</v>
      </c>
      <c r="DAN6" s="389">
        <f>'SAISIE RESTAURANT'!DAX5</f>
        <v>0</v>
      </c>
      <c r="DAO6" s="389">
        <f>'SAISIE RESTAURANT'!DAY5</f>
        <v>0</v>
      </c>
      <c r="DAP6" s="389">
        <f>'SAISIE RESTAURANT'!DAZ5</f>
        <v>0</v>
      </c>
      <c r="DAQ6" s="389">
        <f>'SAISIE RESTAURANT'!DBA5</f>
        <v>0</v>
      </c>
      <c r="DAR6" s="389">
        <f>'SAISIE RESTAURANT'!DBB5</f>
        <v>0</v>
      </c>
      <c r="DAS6" s="389">
        <f>'SAISIE RESTAURANT'!DBC5</f>
        <v>0</v>
      </c>
      <c r="DAT6" s="389">
        <f>'SAISIE RESTAURANT'!DBD5</f>
        <v>0</v>
      </c>
      <c r="DAU6" s="389">
        <f>'SAISIE RESTAURANT'!DBE5</f>
        <v>0</v>
      </c>
      <c r="DAV6" s="389">
        <f>'SAISIE RESTAURANT'!DBF5</f>
        <v>0</v>
      </c>
      <c r="DAW6" s="389">
        <f>'SAISIE RESTAURANT'!DBG5</f>
        <v>0</v>
      </c>
      <c r="DAX6" s="389">
        <f>'SAISIE RESTAURANT'!DBH5</f>
        <v>0</v>
      </c>
      <c r="DAY6" s="389">
        <f>'SAISIE RESTAURANT'!DBI5</f>
        <v>0</v>
      </c>
      <c r="DAZ6" s="389">
        <f>'SAISIE RESTAURANT'!DBJ5</f>
        <v>0</v>
      </c>
      <c r="DBA6" s="389">
        <f>'SAISIE RESTAURANT'!DBK5</f>
        <v>0</v>
      </c>
      <c r="DBB6" s="389">
        <f>'SAISIE RESTAURANT'!DBL5</f>
        <v>0</v>
      </c>
      <c r="DBC6" s="389">
        <f>'SAISIE RESTAURANT'!DBM5</f>
        <v>0</v>
      </c>
      <c r="DBD6" s="389">
        <f>'SAISIE RESTAURANT'!DBN5</f>
        <v>0</v>
      </c>
      <c r="DBE6" s="389">
        <f>'SAISIE RESTAURANT'!DBO5</f>
        <v>0</v>
      </c>
      <c r="DBF6" s="389">
        <f>'SAISIE RESTAURANT'!DBP5</f>
        <v>0</v>
      </c>
      <c r="DBG6" s="389">
        <f>'SAISIE RESTAURANT'!DBQ5</f>
        <v>0</v>
      </c>
      <c r="DBH6" s="389">
        <f>'SAISIE RESTAURANT'!DBR5</f>
        <v>0</v>
      </c>
      <c r="DBI6" s="389">
        <f>'SAISIE RESTAURANT'!DBS5</f>
        <v>0</v>
      </c>
      <c r="DBJ6" s="389">
        <f>'SAISIE RESTAURANT'!DBT5</f>
        <v>0</v>
      </c>
      <c r="DBK6" s="389">
        <f>'SAISIE RESTAURANT'!DBU5</f>
        <v>0</v>
      </c>
      <c r="DBL6" s="389">
        <f>'SAISIE RESTAURANT'!DBV5</f>
        <v>0</v>
      </c>
      <c r="DBM6" s="389">
        <f>'SAISIE RESTAURANT'!DBW5</f>
        <v>0</v>
      </c>
      <c r="DBN6" s="389">
        <f>'SAISIE RESTAURANT'!DBX5</f>
        <v>0</v>
      </c>
      <c r="DBO6" s="389">
        <f>'SAISIE RESTAURANT'!DBY5</f>
        <v>0</v>
      </c>
      <c r="DBP6" s="389">
        <f>'SAISIE RESTAURANT'!DBZ5</f>
        <v>0</v>
      </c>
      <c r="DBQ6" s="389">
        <f>'SAISIE RESTAURANT'!DCA5</f>
        <v>0</v>
      </c>
      <c r="DBR6" s="389">
        <f>'SAISIE RESTAURANT'!DCB5</f>
        <v>0</v>
      </c>
      <c r="DBS6" s="389">
        <f>'SAISIE RESTAURANT'!DCC5</f>
        <v>0</v>
      </c>
      <c r="DBT6" s="389">
        <f>'SAISIE RESTAURANT'!DCD5</f>
        <v>0</v>
      </c>
      <c r="DBU6" s="389">
        <f>'SAISIE RESTAURANT'!DCE5</f>
        <v>0</v>
      </c>
      <c r="DBV6" s="389">
        <f>'SAISIE RESTAURANT'!DCF5</f>
        <v>0</v>
      </c>
      <c r="DBW6" s="389">
        <f>'SAISIE RESTAURANT'!DCG5</f>
        <v>0</v>
      </c>
      <c r="DBX6" s="389">
        <f>'SAISIE RESTAURANT'!DCH5</f>
        <v>0</v>
      </c>
      <c r="DBY6" s="389">
        <f>'SAISIE RESTAURANT'!DCI5</f>
        <v>0</v>
      </c>
      <c r="DBZ6" s="389">
        <f>'SAISIE RESTAURANT'!DCJ5</f>
        <v>0</v>
      </c>
      <c r="DCA6" s="389">
        <f>'SAISIE RESTAURANT'!DCK5</f>
        <v>0</v>
      </c>
      <c r="DCB6" s="389">
        <f>'SAISIE RESTAURANT'!DCL5</f>
        <v>0</v>
      </c>
      <c r="DCC6" s="389">
        <f>'SAISIE RESTAURANT'!DCM5</f>
        <v>0</v>
      </c>
      <c r="DCD6" s="389">
        <f>'SAISIE RESTAURANT'!DCN5</f>
        <v>0</v>
      </c>
      <c r="DCE6" s="389">
        <f>'SAISIE RESTAURANT'!DCO5</f>
        <v>0</v>
      </c>
      <c r="DCF6" s="389">
        <f>'SAISIE RESTAURANT'!DCP5</f>
        <v>0</v>
      </c>
      <c r="DCG6" s="389">
        <f>'SAISIE RESTAURANT'!DCQ5</f>
        <v>0</v>
      </c>
      <c r="DCH6" s="389">
        <f>'SAISIE RESTAURANT'!DCR5</f>
        <v>0</v>
      </c>
      <c r="DCI6" s="389">
        <f>'SAISIE RESTAURANT'!DCS5</f>
        <v>0</v>
      </c>
      <c r="DCJ6" s="389">
        <f>'SAISIE RESTAURANT'!DCT5</f>
        <v>0</v>
      </c>
      <c r="DCK6" s="389">
        <f>'SAISIE RESTAURANT'!DCU5</f>
        <v>0</v>
      </c>
      <c r="DCL6" s="389">
        <f>'SAISIE RESTAURANT'!DCV5</f>
        <v>0</v>
      </c>
      <c r="DCM6" s="389">
        <f>'SAISIE RESTAURANT'!DCW5</f>
        <v>0</v>
      </c>
      <c r="DCN6" s="389">
        <f>'SAISIE RESTAURANT'!DCX5</f>
        <v>0</v>
      </c>
      <c r="DCO6" s="389">
        <f>'SAISIE RESTAURANT'!DCY5</f>
        <v>0</v>
      </c>
      <c r="DCP6" s="389">
        <f>'SAISIE RESTAURANT'!DCZ5</f>
        <v>0</v>
      </c>
      <c r="DCQ6" s="389">
        <f>'SAISIE RESTAURANT'!DDA5</f>
        <v>0</v>
      </c>
      <c r="DCR6" s="389">
        <f>'SAISIE RESTAURANT'!DDB5</f>
        <v>0</v>
      </c>
      <c r="DCS6" s="389">
        <f>'SAISIE RESTAURANT'!DDC5</f>
        <v>0</v>
      </c>
      <c r="DCT6" s="389">
        <f>'SAISIE RESTAURANT'!DDD5</f>
        <v>0</v>
      </c>
      <c r="DCU6" s="389">
        <f>'SAISIE RESTAURANT'!DDE5</f>
        <v>0</v>
      </c>
      <c r="DCV6" s="389">
        <f>'SAISIE RESTAURANT'!DDF5</f>
        <v>0</v>
      </c>
      <c r="DCW6" s="389">
        <f>'SAISIE RESTAURANT'!DDG5</f>
        <v>0</v>
      </c>
      <c r="DCX6" s="389">
        <f>'SAISIE RESTAURANT'!DDH5</f>
        <v>0</v>
      </c>
      <c r="DCY6" s="389">
        <f>'SAISIE RESTAURANT'!DDI5</f>
        <v>0</v>
      </c>
      <c r="DCZ6" s="389">
        <f>'SAISIE RESTAURANT'!DDJ5</f>
        <v>0</v>
      </c>
      <c r="DDA6" s="389">
        <f>'SAISIE RESTAURANT'!DDK5</f>
        <v>0</v>
      </c>
      <c r="DDB6" s="389">
        <f>'SAISIE RESTAURANT'!DDL5</f>
        <v>0</v>
      </c>
      <c r="DDC6" s="389">
        <f>'SAISIE RESTAURANT'!DDM5</f>
        <v>0</v>
      </c>
      <c r="DDD6" s="389">
        <f>'SAISIE RESTAURANT'!DDN5</f>
        <v>0</v>
      </c>
      <c r="DDE6" s="389">
        <f>'SAISIE RESTAURANT'!DDO5</f>
        <v>0</v>
      </c>
      <c r="DDF6" s="389">
        <f>'SAISIE RESTAURANT'!DDP5</f>
        <v>0</v>
      </c>
      <c r="DDG6" s="389">
        <f>'SAISIE RESTAURANT'!DDQ5</f>
        <v>0</v>
      </c>
      <c r="DDH6" s="389">
        <f>'SAISIE RESTAURANT'!DDR5</f>
        <v>0</v>
      </c>
      <c r="DDI6" s="389">
        <f>'SAISIE RESTAURANT'!DDS5</f>
        <v>0</v>
      </c>
      <c r="DDJ6" s="389">
        <f>'SAISIE RESTAURANT'!DDT5</f>
        <v>0</v>
      </c>
      <c r="DDK6" s="389">
        <f>'SAISIE RESTAURANT'!DDU5</f>
        <v>0</v>
      </c>
      <c r="DDL6" s="389">
        <f>'SAISIE RESTAURANT'!DDV5</f>
        <v>0</v>
      </c>
      <c r="DDM6" s="389">
        <f>'SAISIE RESTAURANT'!DDW5</f>
        <v>0</v>
      </c>
      <c r="DDN6" s="389">
        <f>'SAISIE RESTAURANT'!DDX5</f>
        <v>0</v>
      </c>
      <c r="DDO6" s="389">
        <f>'SAISIE RESTAURANT'!DDY5</f>
        <v>0</v>
      </c>
      <c r="DDP6" s="389">
        <f>'SAISIE RESTAURANT'!DDZ5</f>
        <v>0</v>
      </c>
      <c r="DDQ6" s="389">
        <f>'SAISIE RESTAURANT'!DEA5</f>
        <v>0</v>
      </c>
      <c r="DDR6" s="389">
        <f>'SAISIE RESTAURANT'!DEB5</f>
        <v>0</v>
      </c>
      <c r="DDS6" s="389">
        <f>'SAISIE RESTAURANT'!DEC5</f>
        <v>0</v>
      </c>
      <c r="DDT6" s="389">
        <f>'SAISIE RESTAURANT'!DED5</f>
        <v>0</v>
      </c>
      <c r="DDU6" s="389">
        <f>'SAISIE RESTAURANT'!DEE5</f>
        <v>0</v>
      </c>
      <c r="DDV6" s="389">
        <f>'SAISIE RESTAURANT'!DEF5</f>
        <v>0</v>
      </c>
      <c r="DDW6" s="389">
        <f>'SAISIE RESTAURANT'!DEG5</f>
        <v>0</v>
      </c>
      <c r="DDX6" s="389">
        <f>'SAISIE RESTAURANT'!DEH5</f>
        <v>0</v>
      </c>
      <c r="DDY6" s="389">
        <f>'SAISIE RESTAURANT'!DEI5</f>
        <v>0</v>
      </c>
      <c r="DDZ6" s="389">
        <f>'SAISIE RESTAURANT'!DEJ5</f>
        <v>0</v>
      </c>
      <c r="DEA6" s="389">
        <f>'SAISIE RESTAURANT'!DEK5</f>
        <v>0</v>
      </c>
      <c r="DEB6" s="389">
        <f>'SAISIE RESTAURANT'!DEL5</f>
        <v>0</v>
      </c>
      <c r="DEC6" s="389">
        <f>'SAISIE RESTAURANT'!DEM5</f>
        <v>0</v>
      </c>
      <c r="DED6" s="389">
        <f>'SAISIE RESTAURANT'!DEN5</f>
        <v>0</v>
      </c>
      <c r="DEE6" s="389">
        <f>'SAISIE RESTAURANT'!DEO5</f>
        <v>0</v>
      </c>
      <c r="DEF6" s="389">
        <f>'SAISIE RESTAURANT'!DEP5</f>
        <v>0</v>
      </c>
      <c r="DEG6" s="389">
        <f>'SAISIE RESTAURANT'!DEQ5</f>
        <v>0</v>
      </c>
      <c r="DEH6" s="389">
        <f>'SAISIE RESTAURANT'!DER5</f>
        <v>0</v>
      </c>
      <c r="DEI6" s="389">
        <f>'SAISIE RESTAURANT'!DES5</f>
        <v>0</v>
      </c>
      <c r="DEJ6" s="389">
        <f>'SAISIE RESTAURANT'!DET5</f>
        <v>0</v>
      </c>
      <c r="DEK6" s="389">
        <f>'SAISIE RESTAURANT'!DEU5</f>
        <v>0</v>
      </c>
      <c r="DEL6" s="389">
        <f>'SAISIE RESTAURANT'!DEV5</f>
        <v>0</v>
      </c>
      <c r="DEM6" s="389">
        <f>'SAISIE RESTAURANT'!DEW5</f>
        <v>0</v>
      </c>
      <c r="DEN6" s="389">
        <f>'SAISIE RESTAURANT'!DEX5</f>
        <v>0</v>
      </c>
      <c r="DEO6" s="389">
        <f>'SAISIE RESTAURANT'!DEY5</f>
        <v>0</v>
      </c>
      <c r="DEP6" s="389">
        <f>'SAISIE RESTAURANT'!DEZ5</f>
        <v>0</v>
      </c>
      <c r="DEQ6" s="389">
        <f>'SAISIE RESTAURANT'!DFA5</f>
        <v>0</v>
      </c>
      <c r="DER6" s="389">
        <f>'SAISIE RESTAURANT'!DFB5</f>
        <v>0</v>
      </c>
      <c r="DES6" s="389">
        <f>'SAISIE RESTAURANT'!DFC5</f>
        <v>0</v>
      </c>
      <c r="DET6" s="389">
        <f>'SAISIE RESTAURANT'!DFD5</f>
        <v>0</v>
      </c>
      <c r="DEU6" s="389">
        <f>'SAISIE RESTAURANT'!DFE5</f>
        <v>0</v>
      </c>
      <c r="DEV6" s="389">
        <f>'SAISIE RESTAURANT'!DFF5</f>
        <v>0</v>
      </c>
      <c r="DEW6" s="389">
        <f>'SAISIE RESTAURANT'!DFG5</f>
        <v>0</v>
      </c>
      <c r="DEX6" s="389">
        <f>'SAISIE RESTAURANT'!DFH5</f>
        <v>0</v>
      </c>
      <c r="DEY6" s="389">
        <f>'SAISIE RESTAURANT'!DFI5</f>
        <v>0</v>
      </c>
      <c r="DEZ6" s="389">
        <f>'SAISIE RESTAURANT'!DFJ5</f>
        <v>0</v>
      </c>
      <c r="DFA6" s="389">
        <f>'SAISIE RESTAURANT'!DFK5</f>
        <v>0</v>
      </c>
      <c r="DFB6" s="389">
        <f>'SAISIE RESTAURANT'!DFL5</f>
        <v>0</v>
      </c>
      <c r="DFC6" s="389">
        <f>'SAISIE RESTAURANT'!DFM5</f>
        <v>0</v>
      </c>
      <c r="DFD6" s="389">
        <f>'SAISIE RESTAURANT'!DFN5</f>
        <v>0</v>
      </c>
      <c r="DFE6" s="389">
        <f>'SAISIE RESTAURANT'!DFO5</f>
        <v>0</v>
      </c>
      <c r="DFF6" s="389">
        <f>'SAISIE RESTAURANT'!DFP5</f>
        <v>0</v>
      </c>
      <c r="DFG6" s="389">
        <f>'SAISIE RESTAURANT'!DFQ5</f>
        <v>0</v>
      </c>
      <c r="DFH6" s="389">
        <f>'SAISIE RESTAURANT'!DFR5</f>
        <v>0</v>
      </c>
      <c r="DFI6" s="389">
        <f>'SAISIE RESTAURANT'!DFS5</f>
        <v>0</v>
      </c>
      <c r="DFJ6" s="389">
        <f>'SAISIE RESTAURANT'!DFT5</f>
        <v>0</v>
      </c>
      <c r="DFK6" s="389">
        <f>'SAISIE RESTAURANT'!DFU5</f>
        <v>0</v>
      </c>
      <c r="DFL6" s="389">
        <f>'SAISIE RESTAURANT'!DFV5</f>
        <v>0</v>
      </c>
      <c r="DFM6" s="389">
        <f>'SAISIE RESTAURANT'!DFW5</f>
        <v>0</v>
      </c>
      <c r="DFN6" s="389">
        <f>'SAISIE RESTAURANT'!DFX5</f>
        <v>0</v>
      </c>
      <c r="DFO6" s="389">
        <f>'SAISIE RESTAURANT'!DFY5</f>
        <v>0</v>
      </c>
      <c r="DFP6" s="389">
        <f>'SAISIE RESTAURANT'!DFZ5</f>
        <v>0</v>
      </c>
      <c r="DFQ6" s="389">
        <f>'SAISIE RESTAURANT'!DGA5</f>
        <v>0</v>
      </c>
      <c r="DFR6" s="389">
        <f>'SAISIE RESTAURANT'!DGB5</f>
        <v>0</v>
      </c>
      <c r="DFS6" s="389">
        <f>'SAISIE RESTAURANT'!DGC5</f>
        <v>0</v>
      </c>
      <c r="DFT6" s="389">
        <f>'SAISIE RESTAURANT'!DGD5</f>
        <v>0</v>
      </c>
      <c r="DFU6" s="389">
        <f>'SAISIE RESTAURANT'!DGE5</f>
        <v>0</v>
      </c>
      <c r="DFV6" s="389">
        <f>'SAISIE RESTAURANT'!DGF5</f>
        <v>0</v>
      </c>
      <c r="DFW6" s="389">
        <f>'SAISIE RESTAURANT'!DGG5</f>
        <v>0</v>
      </c>
      <c r="DFX6" s="389">
        <f>'SAISIE RESTAURANT'!DGH5</f>
        <v>0</v>
      </c>
      <c r="DFY6" s="389">
        <f>'SAISIE RESTAURANT'!DGI5</f>
        <v>0</v>
      </c>
      <c r="DFZ6" s="389">
        <f>'SAISIE RESTAURANT'!DGJ5</f>
        <v>0</v>
      </c>
      <c r="DGA6" s="389">
        <f>'SAISIE RESTAURANT'!DGK5</f>
        <v>0</v>
      </c>
      <c r="DGB6" s="389">
        <f>'SAISIE RESTAURANT'!DGL5</f>
        <v>0</v>
      </c>
      <c r="DGC6" s="389">
        <f>'SAISIE RESTAURANT'!DGM5</f>
        <v>0</v>
      </c>
      <c r="DGD6" s="389">
        <f>'SAISIE RESTAURANT'!DGN5</f>
        <v>0</v>
      </c>
      <c r="DGE6" s="389">
        <f>'SAISIE RESTAURANT'!DGO5</f>
        <v>0</v>
      </c>
      <c r="DGF6" s="389">
        <f>'SAISIE RESTAURANT'!DGP5</f>
        <v>0</v>
      </c>
      <c r="DGG6" s="389">
        <f>'SAISIE RESTAURANT'!DGQ5</f>
        <v>0</v>
      </c>
      <c r="DGH6" s="389">
        <f>'SAISIE RESTAURANT'!DGR5</f>
        <v>0</v>
      </c>
      <c r="DGI6" s="389">
        <f>'SAISIE RESTAURANT'!DGS5</f>
        <v>0</v>
      </c>
      <c r="DGJ6" s="389">
        <f>'SAISIE RESTAURANT'!DGT5</f>
        <v>0</v>
      </c>
      <c r="DGK6" s="389">
        <f>'SAISIE RESTAURANT'!DGU5</f>
        <v>0</v>
      </c>
      <c r="DGL6" s="389">
        <f>'SAISIE RESTAURANT'!DGV5</f>
        <v>0</v>
      </c>
      <c r="DGM6" s="389">
        <f>'SAISIE RESTAURANT'!DGW5</f>
        <v>0</v>
      </c>
      <c r="DGN6" s="389">
        <f>'SAISIE RESTAURANT'!DGX5</f>
        <v>0</v>
      </c>
      <c r="DGO6" s="389">
        <f>'SAISIE RESTAURANT'!DGY5</f>
        <v>0</v>
      </c>
      <c r="DGP6" s="389">
        <f>'SAISIE RESTAURANT'!DGZ5</f>
        <v>0</v>
      </c>
      <c r="DGQ6" s="389">
        <f>'SAISIE RESTAURANT'!DHA5</f>
        <v>0</v>
      </c>
      <c r="DGR6" s="389">
        <f>'SAISIE RESTAURANT'!DHB5</f>
        <v>0</v>
      </c>
      <c r="DGS6" s="389">
        <f>'SAISIE RESTAURANT'!DHC5</f>
        <v>0</v>
      </c>
      <c r="DGT6" s="389">
        <f>'SAISIE RESTAURANT'!DHD5</f>
        <v>0</v>
      </c>
      <c r="DGU6" s="389">
        <f>'SAISIE RESTAURANT'!DHE5</f>
        <v>0</v>
      </c>
      <c r="DGV6" s="389">
        <f>'SAISIE RESTAURANT'!DHF5</f>
        <v>0</v>
      </c>
      <c r="DGW6" s="389">
        <f>'SAISIE RESTAURANT'!DHG5</f>
        <v>0</v>
      </c>
      <c r="DGX6" s="389">
        <f>'SAISIE RESTAURANT'!DHH5</f>
        <v>0</v>
      </c>
      <c r="DGY6" s="389">
        <f>'SAISIE RESTAURANT'!DHI5</f>
        <v>0</v>
      </c>
      <c r="DGZ6" s="389">
        <f>'SAISIE RESTAURANT'!DHJ5</f>
        <v>0</v>
      </c>
      <c r="DHA6" s="389">
        <f>'SAISIE RESTAURANT'!DHK5</f>
        <v>0</v>
      </c>
      <c r="DHB6" s="389">
        <f>'SAISIE RESTAURANT'!DHL5</f>
        <v>0</v>
      </c>
      <c r="DHC6" s="389">
        <f>'SAISIE RESTAURANT'!DHM5</f>
        <v>0</v>
      </c>
      <c r="DHD6" s="389">
        <f>'SAISIE RESTAURANT'!DHN5</f>
        <v>0</v>
      </c>
      <c r="DHE6" s="389">
        <f>'SAISIE RESTAURANT'!DHO5</f>
        <v>0</v>
      </c>
      <c r="DHF6" s="389">
        <f>'SAISIE RESTAURANT'!DHP5</f>
        <v>0</v>
      </c>
      <c r="DHG6" s="389">
        <f>'SAISIE RESTAURANT'!DHQ5</f>
        <v>0</v>
      </c>
      <c r="DHH6" s="389">
        <f>'SAISIE RESTAURANT'!DHR5</f>
        <v>0</v>
      </c>
      <c r="DHI6" s="389">
        <f>'SAISIE RESTAURANT'!DHS5</f>
        <v>0</v>
      </c>
      <c r="DHJ6" s="389">
        <f>'SAISIE RESTAURANT'!DHT5</f>
        <v>0</v>
      </c>
      <c r="DHK6" s="389">
        <f>'SAISIE RESTAURANT'!DHU5</f>
        <v>0</v>
      </c>
      <c r="DHL6" s="389">
        <f>'SAISIE RESTAURANT'!DHV5</f>
        <v>0</v>
      </c>
      <c r="DHM6" s="389">
        <f>'SAISIE RESTAURANT'!DHW5</f>
        <v>0</v>
      </c>
      <c r="DHN6" s="389">
        <f>'SAISIE RESTAURANT'!DHX5</f>
        <v>0</v>
      </c>
      <c r="DHO6" s="389">
        <f>'SAISIE RESTAURANT'!DHY5</f>
        <v>0</v>
      </c>
      <c r="DHP6" s="389">
        <f>'SAISIE RESTAURANT'!DHZ5</f>
        <v>0</v>
      </c>
      <c r="DHQ6" s="389">
        <f>'SAISIE RESTAURANT'!DIA5</f>
        <v>0</v>
      </c>
      <c r="DHR6" s="389">
        <f>'SAISIE RESTAURANT'!DIB5</f>
        <v>0</v>
      </c>
      <c r="DHS6" s="389">
        <f>'SAISIE RESTAURANT'!DIC5</f>
        <v>0</v>
      </c>
      <c r="DHT6" s="389">
        <f>'SAISIE RESTAURANT'!DID5</f>
        <v>0</v>
      </c>
      <c r="DHU6" s="389">
        <f>'SAISIE RESTAURANT'!DIE5</f>
        <v>0</v>
      </c>
      <c r="DHV6" s="389">
        <f>'SAISIE RESTAURANT'!DIF5</f>
        <v>0</v>
      </c>
      <c r="DHW6" s="389">
        <f>'SAISIE RESTAURANT'!DIG5</f>
        <v>0</v>
      </c>
      <c r="DHX6" s="389">
        <f>'SAISIE RESTAURANT'!DIH5</f>
        <v>0</v>
      </c>
      <c r="DHY6" s="389">
        <f>'SAISIE RESTAURANT'!DII5</f>
        <v>0</v>
      </c>
      <c r="DHZ6" s="389">
        <f>'SAISIE RESTAURANT'!DIJ5</f>
        <v>0</v>
      </c>
      <c r="DIA6" s="389">
        <f>'SAISIE RESTAURANT'!DIK5</f>
        <v>0</v>
      </c>
      <c r="DIB6" s="389">
        <f>'SAISIE RESTAURANT'!DIL5</f>
        <v>0</v>
      </c>
      <c r="DIC6" s="389">
        <f>'SAISIE RESTAURANT'!DIM5</f>
        <v>0</v>
      </c>
      <c r="DID6" s="389">
        <f>'SAISIE RESTAURANT'!DIN5</f>
        <v>0</v>
      </c>
      <c r="DIE6" s="389">
        <f>'SAISIE RESTAURANT'!DIO5</f>
        <v>0</v>
      </c>
      <c r="DIF6" s="389">
        <f>'SAISIE RESTAURANT'!DIP5</f>
        <v>0</v>
      </c>
      <c r="DIG6" s="389">
        <f>'SAISIE RESTAURANT'!DIQ5</f>
        <v>0</v>
      </c>
      <c r="DIH6" s="389">
        <f>'SAISIE RESTAURANT'!DIR5</f>
        <v>0</v>
      </c>
      <c r="DII6" s="389">
        <f>'SAISIE RESTAURANT'!DIS5</f>
        <v>0</v>
      </c>
      <c r="DIJ6" s="389">
        <f>'SAISIE RESTAURANT'!DIT5</f>
        <v>0</v>
      </c>
      <c r="DIK6" s="389">
        <f>'SAISIE RESTAURANT'!DIU5</f>
        <v>0</v>
      </c>
      <c r="DIL6" s="389">
        <f>'SAISIE RESTAURANT'!DIV5</f>
        <v>0</v>
      </c>
      <c r="DIM6" s="389">
        <f>'SAISIE RESTAURANT'!DIW5</f>
        <v>0</v>
      </c>
      <c r="DIN6" s="389">
        <f>'SAISIE RESTAURANT'!DIX5</f>
        <v>0</v>
      </c>
      <c r="DIO6" s="389">
        <f>'SAISIE RESTAURANT'!DIY5</f>
        <v>0</v>
      </c>
      <c r="DIP6" s="389">
        <f>'SAISIE RESTAURANT'!DIZ5</f>
        <v>0</v>
      </c>
      <c r="DIQ6" s="389">
        <f>'SAISIE RESTAURANT'!DJA5</f>
        <v>0</v>
      </c>
      <c r="DIR6" s="389">
        <f>'SAISIE RESTAURANT'!DJB5</f>
        <v>0</v>
      </c>
      <c r="DIS6" s="389">
        <f>'SAISIE RESTAURANT'!DJC5</f>
        <v>0</v>
      </c>
      <c r="DIT6" s="389">
        <f>'SAISIE RESTAURANT'!DJD5</f>
        <v>0</v>
      </c>
      <c r="DIU6" s="389">
        <f>'SAISIE RESTAURANT'!DJE5</f>
        <v>0</v>
      </c>
      <c r="DIV6" s="389">
        <f>'SAISIE RESTAURANT'!DJF5</f>
        <v>0</v>
      </c>
      <c r="DIW6" s="389">
        <f>'SAISIE RESTAURANT'!DJG5</f>
        <v>0</v>
      </c>
      <c r="DIX6" s="389">
        <f>'SAISIE RESTAURANT'!DJH5</f>
        <v>0</v>
      </c>
      <c r="DIY6" s="389">
        <f>'SAISIE RESTAURANT'!DJI5</f>
        <v>0</v>
      </c>
      <c r="DIZ6" s="389">
        <f>'SAISIE RESTAURANT'!DJJ5</f>
        <v>0</v>
      </c>
      <c r="DJA6" s="389">
        <f>'SAISIE RESTAURANT'!DJK5</f>
        <v>0</v>
      </c>
      <c r="DJB6" s="389">
        <f>'SAISIE RESTAURANT'!DJL5</f>
        <v>0</v>
      </c>
      <c r="DJC6" s="389">
        <f>'SAISIE RESTAURANT'!DJM5</f>
        <v>0</v>
      </c>
      <c r="DJD6" s="389">
        <f>'SAISIE RESTAURANT'!DJN5</f>
        <v>0</v>
      </c>
      <c r="DJE6" s="389">
        <f>'SAISIE RESTAURANT'!DJO5</f>
        <v>0</v>
      </c>
      <c r="DJF6" s="389">
        <f>'SAISIE RESTAURANT'!DJP5</f>
        <v>0</v>
      </c>
      <c r="DJG6" s="389">
        <f>'SAISIE RESTAURANT'!DJQ5</f>
        <v>0</v>
      </c>
      <c r="DJH6" s="389">
        <f>'SAISIE RESTAURANT'!DJR5</f>
        <v>0</v>
      </c>
      <c r="DJI6" s="389">
        <f>'SAISIE RESTAURANT'!DJS5</f>
        <v>0</v>
      </c>
      <c r="DJJ6" s="389">
        <f>'SAISIE RESTAURANT'!DJT5</f>
        <v>0</v>
      </c>
      <c r="DJK6" s="389">
        <f>'SAISIE RESTAURANT'!DJU5</f>
        <v>0</v>
      </c>
      <c r="DJL6" s="389">
        <f>'SAISIE RESTAURANT'!DJV5</f>
        <v>0</v>
      </c>
      <c r="DJM6" s="389">
        <f>'SAISIE RESTAURANT'!DJW5</f>
        <v>0</v>
      </c>
      <c r="DJN6" s="389">
        <f>'SAISIE RESTAURANT'!DJX5</f>
        <v>0</v>
      </c>
      <c r="DJO6" s="389">
        <f>'SAISIE RESTAURANT'!DJY5</f>
        <v>0</v>
      </c>
      <c r="DJP6" s="389">
        <f>'SAISIE RESTAURANT'!DJZ5</f>
        <v>0</v>
      </c>
      <c r="DJQ6" s="389">
        <f>'SAISIE RESTAURANT'!DKA5</f>
        <v>0</v>
      </c>
      <c r="DJR6" s="389">
        <f>'SAISIE RESTAURANT'!DKB5</f>
        <v>0</v>
      </c>
      <c r="DJS6" s="389">
        <f>'SAISIE RESTAURANT'!DKC5</f>
        <v>0</v>
      </c>
      <c r="DJT6" s="389">
        <f>'SAISIE RESTAURANT'!DKD5</f>
        <v>0</v>
      </c>
      <c r="DJU6" s="389">
        <f>'SAISIE RESTAURANT'!DKE5</f>
        <v>0</v>
      </c>
      <c r="DJV6" s="389">
        <f>'SAISIE RESTAURANT'!DKF5</f>
        <v>0</v>
      </c>
      <c r="DJW6" s="389">
        <f>'SAISIE RESTAURANT'!DKG5</f>
        <v>0</v>
      </c>
      <c r="DJX6" s="389">
        <f>'SAISIE RESTAURANT'!DKH5</f>
        <v>0</v>
      </c>
      <c r="DJY6" s="389">
        <f>'SAISIE RESTAURANT'!DKI5</f>
        <v>0</v>
      </c>
      <c r="DJZ6" s="389">
        <f>'SAISIE RESTAURANT'!DKJ5</f>
        <v>0</v>
      </c>
      <c r="DKA6" s="389">
        <f>'SAISIE RESTAURANT'!DKK5</f>
        <v>0</v>
      </c>
      <c r="DKB6" s="389">
        <f>'SAISIE RESTAURANT'!DKL5</f>
        <v>0</v>
      </c>
      <c r="DKC6" s="389">
        <f>'SAISIE RESTAURANT'!DKM5</f>
        <v>0</v>
      </c>
      <c r="DKD6" s="389">
        <f>'SAISIE RESTAURANT'!DKN5</f>
        <v>0</v>
      </c>
      <c r="DKE6" s="389">
        <f>'SAISIE RESTAURANT'!DKO5</f>
        <v>0</v>
      </c>
      <c r="DKF6" s="389">
        <f>'SAISIE RESTAURANT'!DKP5</f>
        <v>0</v>
      </c>
      <c r="DKG6" s="389">
        <f>'SAISIE RESTAURANT'!DKQ5</f>
        <v>0</v>
      </c>
      <c r="DKH6" s="389">
        <f>'SAISIE RESTAURANT'!DKR5</f>
        <v>0</v>
      </c>
      <c r="DKI6" s="389">
        <f>'SAISIE RESTAURANT'!DKS5</f>
        <v>0</v>
      </c>
      <c r="DKJ6" s="389">
        <f>'SAISIE RESTAURANT'!DKT5</f>
        <v>0</v>
      </c>
      <c r="DKK6" s="389">
        <f>'SAISIE RESTAURANT'!DKU5</f>
        <v>0</v>
      </c>
      <c r="DKL6" s="389">
        <f>'SAISIE RESTAURANT'!DKV5</f>
        <v>0</v>
      </c>
      <c r="DKM6" s="389">
        <f>'SAISIE RESTAURANT'!DKW5</f>
        <v>0</v>
      </c>
      <c r="DKN6" s="389">
        <f>'SAISIE RESTAURANT'!DKX5</f>
        <v>0</v>
      </c>
      <c r="DKO6" s="389">
        <f>'SAISIE RESTAURANT'!DKY5</f>
        <v>0</v>
      </c>
      <c r="DKP6" s="389">
        <f>'SAISIE RESTAURANT'!DKZ5</f>
        <v>0</v>
      </c>
      <c r="DKQ6" s="389">
        <f>'SAISIE RESTAURANT'!DLA5</f>
        <v>0</v>
      </c>
      <c r="DKR6" s="389">
        <f>'SAISIE RESTAURANT'!DLB5</f>
        <v>0</v>
      </c>
      <c r="DKS6" s="389">
        <f>'SAISIE RESTAURANT'!DLC5</f>
        <v>0</v>
      </c>
      <c r="DKT6" s="389">
        <f>'SAISIE RESTAURANT'!DLD5</f>
        <v>0</v>
      </c>
      <c r="DKU6" s="389">
        <f>'SAISIE RESTAURANT'!DLE5</f>
        <v>0</v>
      </c>
      <c r="DKV6" s="389">
        <f>'SAISIE RESTAURANT'!DLF5</f>
        <v>0</v>
      </c>
      <c r="DKW6" s="389">
        <f>'SAISIE RESTAURANT'!DLG5</f>
        <v>0</v>
      </c>
      <c r="DKX6" s="389">
        <f>'SAISIE RESTAURANT'!DLH5</f>
        <v>0</v>
      </c>
      <c r="DKY6" s="389">
        <f>'SAISIE RESTAURANT'!DLI5</f>
        <v>0</v>
      </c>
      <c r="DKZ6" s="389">
        <f>'SAISIE RESTAURANT'!DLJ5</f>
        <v>0</v>
      </c>
      <c r="DLA6" s="389">
        <f>'SAISIE RESTAURANT'!DLK5</f>
        <v>0</v>
      </c>
      <c r="DLB6" s="389">
        <f>'SAISIE RESTAURANT'!DLL5</f>
        <v>0</v>
      </c>
      <c r="DLC6" s="389">
        <f>'SAISIE RESTAURANT'!DLM5</f>
        <v>0</v>
      </c>
      <c r="DLD6" s="389">
        <f>'SAISIE RESTAURANT'!DLN5</f>
        <v>0</v>
      </c>
      <c r="DLE6" s="389">
        <f>'SAISIE RESTAURANT'!DLO5</f>
        <v>0</v>
      </c>
      <c r="DLF6" s="389">
        <f>'SAISIE RESTAURANT'!DLP5</f>
        <v>0</v>
      </c>
      <c r="DLG6" s="389">
        <f>'SAISIE RESTAURANT'!DLQ5</f>
        <v>0</v>
      </c>
      <c r="DLH6" s="389">
        <f>'SAISIE RESTAURANT'!DLR5</f>
        <v>0</v>
      </c>
      <c r="DLI6" s="389">
        <f>'SAISIE RESTAURANT'!DLS5</f>
        <v>0</v>
      </c>
      <c r="DLJ6" s="389">
        <f>'SAISIE RESTAURANT'!DLT5</f>
        <v>0</v>
      </c>
      <c r="DLK6" s="389">
        <f>'SAISIE RESTAURANT'!DLU5</f>
        <v>0</v>
      </c>
      <c r="DLL6" s="389">
        <f>'SAISIE RESTAURANT'!DLV5</f>
        <v>0</v>
      </c>
      <c r="DLM6" s="389">
        <f>'SAISIE RESTAURANT'!DLW5</f>
        <v>0</v>
      </c>
      <c r="DLN6" s="389">
        <f>'SAISIE RESTAURANT'!DLX5</f>
        <v>0</v>
      </c>
      <c r="DLO6" s="389">
        <f>'SAISIE RESTAURANT'!DLY5</f>
        <v>0</v>
      </c>
      <c r="DLP6" s="389">
        <f>'SAISIE RESTAURANT'!DLZ5</f>
        <v>0</v>
      </c>
      <c r="DLQ6" s="389">
        <f>'SAISIE RESTAURANT'!DMA5</f>
        <v>0</v>
      </c>
      <c r="DLR6" s="389">
        <f>'SAISIE RESTAURANT'!DMB5</f>
        <v>0</v>
      </c>
      <c r="DLS6" s="389">
        <f>'SAISIE RESTAURANT'!DMC5</f>
        <v>0</v>
      </c>
      <c r="DLT6" s="389">
        <f>'SAISIE RESTAURANT'!DMD5</f>
        <v>0</v>
      </c>
      <c r="DLU6" s="389">
        <f>'SAISIE RESTAURANT'!DME5</f>
        <v>0</v>
      </c>
      <c r="DLV6" s="389">
        <f>'SAISIE RESTAURANT'!DMF5</f>
        <v>0</v>
      </c>
      <c r="DLW6" s="389">
        <f>'SAISIE RESTAURANT'!DMG5</f>
        <v>0</v>
      </c>
      <c r="DLX6" s="389">
        <f>'SAISIE RESTAURANT'!DMH5</f>
        <v>0</v>
      </c>
      <c r="DLY6" s="389">
        <f>'SAISIE RESTAURANT'!DMI5</f>
        <v>0</v>
      </c>
      <c r="DLZ6" s="389">
        <f>'SAISIE RESTAURANT'!DMJ5</f>
        <v>0</v>
      </c>
      <c r="DMA6" s="389">
        <f>'SAISIE RESTAURANT'!DMK5</f>
        <v>0</v>
      </c>
      <c r="DMB6" s="389">
        <f>'SAISIE RESTAURANT'!DML5</f>
        <v>0</v>
      </c>
      <c r="DMC6" s="389">
        <f>'SAISIE RESTAURANT'!DMM5</f>
        <v>0</v>
      </c>
      <c r="DMD6" s="389">
        <f>'SAISIE RESTAURANT'!DMN5</f>
        <v>0</v>
      </c>
      <c r="DME6" s="389">
        <f>'SAISIE RESTAURANT'!DMO5</f>
        <v>0</v>
      </c>
      <c r="DMF6" s="389">
        <f>'SAISIE RESTAURANT'!DMP5</f>
        <v>0</v>
      </c>
      <c r="DMG6" s="389">
        <f>'SAISIE RESTAURANT'!DMQ5</f>
        <v>0</v>
      </c>
      <c r="DMH6" s="389">
        <f>'SAISIE RESTAURANT'!DMR5</f>
        <v>0</v>
      </c>
      <c r="DMI6" s="389">
        <f>'SAISIE RESTAURANT'!DMS5</f>
        <v>0</v>
      </c>
      <c r="DMJ6" s="389">
        <f>'SAISIE RESTAURANT'!DMT5</f>
        <v>0</v>
      </c>
      <c r="DMK6" s="389">
        <f>'SAISIE RESTAURANT'!DMU5</f>
        <v>0</v>
      </c>
      <c r="DML6" s="389">
        <f>'SAISIE RESTAURANT'!DMV5</f>
        <v>0</v>
      </c>
      <c r="DMM6" s="389">
        <f>'SAISIE RESTAURANT'!DMW5</f>
        <v>0</v>
      </c>
      <c r="DMN6" s="389">
        <f>'SAISIE RESTAURANT'!DMX5</f>
        <v>0</v>
      </c>
      <c r="DMO6" s="389">
        <f>'SAISIE RESTAURANT'!DMY5</f>
        <v>0</v>
      </c>
      <c r="DMP6" s="389">
        <f>'SAISIE RESTAURANT'!DMZ5</f>
        <v>0</v>
      </c>
      <c r="DMQ6" s="389">
        <f>'SAISIE RESTAURANT'!DNA5</f>
        <v>0</v>
      </c>
      <c r="DMR6" s="389">
        <f>'SAISIE RESTAURANT'!DNB5</f>
        <v>0</v>
      </c>
      <c r="DMS6" s="389">
        <f>'SAISIE RESTAURANT'!DNC5</f>
        <v>0</v>
      </c>
      <c r="DMT6" s="389">
        <f>'SAISIE RESTAURANT'!DND5</f>
        <v>0</v>
      </c>
      <c r="DMU6" s="389">
        <f>'SAISIE RESTAURANT'!DNE5</f>
        <v>0</v>
      </c>
      <c r="DMV6" s="389">
        <f>'SAISIE RESTAURANT'!DNF5</f>
        <v>0</v>
      </c>
      <c r="DMW6" s="389">
        <f>'SAISIE RESTAURANT'!DNG5</f>
        <v>0</v>
      </c>
      <c r="DMX6" s="389">
        <f>'SAISIE RESTAURANT'!DNH5</f>
        <v>0</v>
      </c>
      <c r="DMY6" s="389">
        <f>'SAISIE RESTAURANT'!DNI5</f>
        <v>0</v>
      </c>
      <c r="DMZ6" s="389">
        <f>'SAISIE RESTAURANT'!DNJ5</f>
        <v>0</v>
      </c>
      <c r="DNA6" s="389">
        <f>'SAISIE RESTAURANT'!DNK5</f>
        <v>0</v>
      </c>
      <c r="DNB6" s="389">
        <f>'SAISIE RESTAURANT'!DNL5</f>
        <v>0</v>
      </c>
      <c r="DNC6" s="389">
        <f>'SAISIE RESTAURANT'!DNM5</f>
        <v>0</v>
      </c>
      <c r="DND6" s="389">
        <f>'SAISIE RESTAURANT'!DNN5</f>
        <v>0</v>
      </c>
      <c r="DNE6" s="389">
        <f>'SAISIE RESTAURANT'!DNO5</f>
        <v>0</v>
      </c>
      <c r="DNF6" s="389">
        <f>'SAISIE RESTAURANT'!DNP5</f>
        <v>0</v>
      </c>
      <c r="DNG6" s="389">
        <f>'SAISIE RESTAURANT'!DNQ5</f>
        <v>0</v>
      </c>
      <c r="DNH6" s="389">
        <f>'SAISIE RESTAURANT'!DNR5</f>
        <v>0</v>
      </c>
      <c r="DNI6" s="389">
        <f>'SAISIE RESTAURANT'!DNS5</f>
        <v>0</v>
      </c>
      <c r="DNJ6" s="389">
        <f>'SAISIE RESTAURANT'!DNT5</f>
        <v>0</v>
      </c>
      <c r="DNK6" s="389">
        <f>'SAISIE RESTAURANT'!DNU5</f>
        <v>0</v>
      </c>
      <c r="DNL6" s="389">
        <f>'SAISIE RESTAURANT'!DNV5</f>
        <v>0</v>
      </c>
      <c r="DNM6" s="389">
        <f>'SAISIE RESTAURANT'!DNW5</f>
        <v>0</v>
      </c>
      <c r="DNN6" s="389">
        <f>'SAISIE RESTAURANT'!DNX5</f>
        <v>0</v>
      </c>
      <c r="DNO6" s="389">
        <f>'SAISIE RESTAURANT'!DNY5</f>
        <v>0</v>
      </c>
      <c r="DNP6" s="389">
        <f>'SAISIE RESTAURANT'!DNZ5</f>
        <v>0</v>
      </c>
      <c r="DNQ6" s="389">
        <f>'SAISIE RESTAURANT'!DOA5</f>
        <v>0</v>
      </c>
      <c r="DNR6" s="389">
        <f>'SAISIE RESTAURANT'!DOB5</f>
        <v>0</v>
      </c>
      <c r="DNS6" s="389">
        <f>'SAISIE RESTAURANT'!DOC5</f>
        <v>0</v>
      </c>
      <c r="DNT6" s="389">
        <f>'SAISIE RESTAURANT'!DOD5</f>
        <v>0</v>
      </c>
      <c r="DNU6" s="389">
        <f>'SAISIE RESTAURANT'!DOE5</f>
        <v>0</v>
      </c>
      <c r="DNV6" s="389">
        <f>'SAISIE RESTAURANT'!DOF5</f>
        <v>0</v>
      </c>
      <c r="DNW6" s="389">
        <f>'SAISIE RESTAURANT'!DOG5</f>
        <v>0</v>
      </c>
      <c r="DNX6" s="389">
        <f>'SAISIE RESTAURANT'!DOH5</f>
        <v>0</v>
      </c>
      <c r="DNY6" s="389">
        <f>'SAISIE RESTAURANT'!DOI5</f>
        <v>0</v>
      </c>
      <c r="DNZ6" s="389">
        <f>'SAISIE RESTAURANT'!DOJ5</f>
        <v>0</v>
      </c>
      <c r="DOA6" s="389">
        <f>'SAISIE RESTAURANT'!DOK5</f>
        <v>0</v>
      </c>
      <c r="DOB6" s="389">
        <f>'SAISIE RESTAURANT'!DOL5</f>
        <v>0</v>
      </c>
      <c r="DOC6" s="389">
        <f>'SAISIE RESTAURANT'!DOM5</f>
        <v>0</v>
      </c>
      <c r="DOD6" s="389">
        <f>'SAISIE RESTAURANT'!DON5</f>
        <v>0</v>
      </c>
      <c r="DOE6" s="389">
        <f>'SAISIE RESTAURANT'!DOO5</f>
        <v>0</v>
      </c>
      <c r="DOF6" s="389">
        <f>'SAISIE RESTAURANT'!DOP5</f>
        <v>0</v>
      </c>
      <c r="DOG6" s="389">
        <f>'SAISIE RESTAURANT'!DOQ5</f>
        <v>0</v>
      </c>
      <c r="DOH6" s="389">
        <f>'SAISIE RESTAURANT'!DOR5</f>
        <v>0</v>
      </c>
      <c r="DOI6" s="389">
        <f>'SAISIE RESTAURANT'!DOS5</f>
        <v>0</v>
      </c>
      <c r="DOJ6" s="389">
        <f>'SAISIE RESTAURANT'!DOT5</f>
        <v>0</v>
      </c>
      <c r="DOK6" s="389">
        <f>'SAISIE RESTAURANT'!DOU5</f>
        <v>0</v>
      </c>
      <c r="DOL6" s="389">
        <f>'SAISIE RESTAURANT'!DOV5</f>
        <v>0</v>
      </c>
      <c r="DOM6" s="389">
        <f>'SAISIE RESTAURANT'!DOW5</f>
        <v>0</v>
      </c>
      <c r="DON6" s="389">
        <f>'SAISIE RESTAURANT'!DOX5</f>
        <v>0</v>
      </c>
      <c r="DOO6" s="389">
        <f>'SAISIE RESTAURANT'!DOY5</f>
        <v>0</v>
      </c>
      <c r="DOP6" s="389">
        <f>'SAISIE RESTAURANT'!DOZ5</f>
        <v>0</v>
      </c>
      <c r="DOQ6" s="389">
        <f>'SAISIE RESTAURANT'!DPA5</f>
        <v>0</v>
      </c>
      <c r="DOR6" s="389">
        <f>'SAISIE RESTAURANT'!DPB5</f>
        <v>0</v>
      </c>
      <c r="DOS6" s="389">
        <f>'SAISIE RESTAURANT'!DPC5</f>
        <v>0</v>
      </c>
      <c r="DOT6" s="389">
        <f>'SAISIE RESTAURANT'!DPD5</f>
        <v>0</v>
      </c>
      <c r="DOU6" s="389">
        <f>'SAISIE RESTAURANT'!DPE5</f>
        <v>0</v>
      </c>
      <c r="DOV6" s="389">
        <f>'SAISIE RESTAURANT'!DPF5</f>
        <v>0</v>
      </c>
      <c r="DOW6" s="389">
        <f>'SAISIE RESTAURANT'!DPG5</f>
        <v>0</v>
      </c>
      <c r="DOX6" s="389">
        <f>'SAISIE RESTAURANT'!DPH5</f>
        <v>0</v>
      </c>
      <c r="DOY6" s="389">
        <f>'SAISIE RESTAURANT'!DPI5</f>
        <v>0</v>
      </c>
      <c r="DOZ6" s="389">
        <f>'SAISIE RESTAURANT'!DPJ5</f>
        <v>0</v>
      </c>
      <c r="DPA6" s="389">
        <f>'SAISIE RESTAURANT'!DPK5</f>
        <v>0</v>
      </c>
      <c r="DPB6" s="389">
        <f>'SAISIE RESTAURANT'!DPL5</f>
        <v>0</v>
      </c>
      <c r="DPC6" s="389">
        <f>'SAISIE RESTAURANT'!DPM5</f>
        <v>0</v>
      </c>
      <c r="DPD6" s="389">
        <f>'SAISIE RESTAURANT'!DPN5</f>
        <v>0</v>
      </c>
      <c r="DPE6" s="389">
        <f>'SAISIE RESTAURANT'!DPO5</f>
        <v>0</v>
      </c>
      <c r="DPF6" s="389">
        <f>'SAISIE RESTAURANT'!DPP5</f>
        <v>0</v>
      </c>
      <c r="DPG6" s="389">
        <f>'SAISIE RESTAURANT'!DPQ5</f>
        <v>0</v>
      </c>
      <c r="DPH6" s="389">
        <f>'SAISIE RESTAURANT'!DPR5</f>
        <v>0</v>
      </c>
      <c r="DPI6" s="389">
        <f>'SAISIE RESTAURANT'!DPS5</f>
        <v>0</v>
      </c>
      <c r="DPJ6" s="389">
        <f>'SAISIE RESTAURANT'!DPT5</f>
        <v>0</v>
      </c>
      <c r="DPK6" s="389">
        <f>'SAISIE RESTAURANT'!DPU5</f>
        <v>0</v>
      </c>
      <c r="DPL6" s="389">
        <f>'SAISIE RESTAURANT'!DPV5</f>
        <v>0</v>
      </c>
      <c r="DPM6" s="389">
        <f>'SAISIE RESTAURANT'!DPW5</f>
        <v>0</v>
      </c>
      <c r="DPN6" s="389">
        <f>'SAISIE RESTAURANT'!DPX5</f>
        <v>0</v>
      </c>
      <c r="DPO6" s="389">
        <f>'SAISIE RESTAURANT'!DPY5</f>
        <v>0</v>
      </c>
      <c r="DPP6" s="389">
        <f>'SAISIE RESTAURANT'!DPZ5</f>
        <v>0</v>
      </c>
      <c r="DPQ6" s="389">
        <f>'SAISIE RESTAURANT'!DQA5</f>
        <v>0</v>
      </c>
      <c r="DPR6" s="389">
        <f>'SAISIE RESTAURANT'!DQB5</f>
        <v>0</v>
      </c>
      <c r="DPS6" s="389">
        <f>'SAISIE RESTAURANT'!DQC5</f>
        <v>0</v>
      </c>
      <c r="DPT6" s="389">
        <f>'SAISIE RESTAURANT'!DQD5</f>
        <v>0</v>
      </c>
      <c r="DPU6" s="389">
        <f>'SAISIE RESTAURANT'!DQE5</f>
        <v>0</v>
      </c>
      <c r="DPV6" s="389">
        <f>'SAISIE RESTAURANT'!DQF5</f>
        <v>0</v>
      </c>
      <c r="DPW6" s="389">
        <f>'SAISIE RESTAURANT'!DQG5</f>
        <v>0</v>
      </c>
      <c r="DPX6" s="389">
        <f>'SAISIE RESTAURANT'!DQH5</f>
        <v>0</v>
      </c>
      <c r="DPY6" s="389">
        <f>'SAISIE RESTAURANT'!DQI5</f>
        <v>0</v>
      </c>
      <c r="DPZ6" s="389">
        <f>'SAISIE RESTAURANT'!DQJ5</f>
        <v>0</v>
      </c>
      <c r="DQA6" s="389">
        <f>'SAISIE RESTAURANT'!DQK5</f>
        <v>0</v>
      </c>
      <c r="DQB6" s="389">
        <f>'SAISIE RESTAURANT'!DQL5</f>
        <v>0</v>
      </c>
      <c r="DQC6" s="389">
        <f>'SAISIE RESTAURANT'!DQM5</f>
        <v>0</v>
      </c>
      <c r="DQD6" s="389">
        <f>'SAISIE RESTAURANT'!DQN5</f>
        <v>0</v>
      </c>
      <c r="DQE6" s="389">
        <f>'SAISIE RESTAURANT'!DQO5</f>
        <v>0</v>
      </c>
      <c r="DQF6" s="389">
        <f>'SAISIE RESTAURANT'!DQP5</f>
        <v>0</v>
      </c>
      <c r="DQG6" s="389">
        <f>'SAISIE RESTAURANT'!DQQ5</f>
        <v>0</v>
      </c>
      <c r="DQH6" s="389">
        <f>'SAISIE RESTAURANT'!DQR5</f>
        <v>0</v>
      </c>
      <c r="DQI6" s="389">
        <f>'SAISIE RESTAURANT'!DQS5</f>
        <v>0</v>
      </c>
      <c r="DQJ6" s="389">
        <f>'SAISIE RESTAURANT'!DQT5</f>
        <v>0</v>
      </c>
      <c r="DQK6" s="389">
        <f>'SAISIE RESTAURANT'!DQU5</f>
        <v>0</v>
      </c>
      <c r="DQL6" s="389">
        <f>'SAISIE RESTAURANT'!DQV5</f>
        <v>0</v>
      </c>
      <c r="DQM6" s="389">
        <f>'SAISIE RESTAURANT'!DQW5</f>
        <v>0</v>
      </c>
      <c r="DQN6" s="389">
        <f>'SAISIE RESTAURANT'!DQX5</f>
        <v>0</v>
      </c>
      <c r="DQO6" s="389">
        <f>'SAISIE RESTAURANT'!DQY5</f>
        <v>0</v>
      </c>
      <c r="DQP6" s="389">
        <f>'SAISIE RESTAURANT'!DQZ5</f>
        <v>0</v>
      </c>
      <c r="DQQ6" s="389">
        <f>'SAISIE RESTAURANT'!DRA5</f>
        <v>0</v>
      </c>
      <c r="DQR6" s="389">
        <f>'SAISIE RESTAURANT'!DRB5</f>
        <v>0</v>
      </c>
      <c r="DQS6" s="389">
        <f>'SAISIE RESTAURANT'!DRC5</f>
        <v>0</v>
      </c>
      <c r="DQT6" s="389">
        <f>'SAISIE RESTAURANT'!DRD5</f>
        <v>0</v>
      </c>
      <c r="DQU6" s="389">
        <f>'SAISIE RESTAURANT'!DRE5</f>
        <v>0</v>
      </c>
      <c r="DQV6" s="389">
        <f>'SAISIE RESTAURANT'!DRF5</f>
        <v>0</v>
      </c>
      <c r="DQW6" s="389">
        <f>'SAISIE RESTAURANT'!DRG5</f>
        <v>0</v>
      </c>
      <c r="DQX6" s="389">
        <f>'SAISIE RESTAURANT'!DRH5</f>
        <v>0</v>
      </c>
      <c r="DQY6" s="389">
        <f>'SAISIE RESTAURANT'!DRI5</f>
        <v>0</v>
      </c>
      <c r="DQZ6" s="389">
        <f>'SAISIE RESTAURANT'!DRJ5</f>
        <v>0</v>
      </c>
      <c r="DRA6" s="389">
        <f>'SAISIE RESTAURANT'!DRK5</f>
        <v>0</v>
      </c>
      <c r="DRB6" s="389">
        <f>'SAISIE RESTAURANT'!DRL5</f>
        <v>0</v>
      </c>
      <c r="DRC6" s="389">
        <f>'SAISIE RESTAURANT'!DRM5</f>
        <v>0</v>
      </c>
      <c r="DRD6" s="389">
        <f>'SAISIE RESTAURANT'!DRN5</f>
        <v>0</v>
      </c>
      <c r="DRE6" s="389">
        <f>'SAISIE RESTAURANT'!DRO5</f>
        <v>0</v>
      </c>
      <c r="DRF6" s="389">
        <f>'SAISIE RESTAURANT'!DRP5</f>
        <v>0</v>
      </c>
      <c r="DRG6" s="389">
        <f>'SAISIE RESTAURANT'!DRQ5</f>
        <v>0</v>
      </c>
      <c r="DRH6" s="389">
        <f>'SAISIE RESTAURANT'!DRR5</f>
        <v>0</v>
      </c>
      <c r="DRI6" s="389">
        <f>'SAISIE RESTAURANT'!DRS5</f>
        <v>0</v>
      </c>
      <c r="DRJ6" s="389">
        <f>'SAISIE RESTAURANT'!DRT5</f>
        <v>0</v>
      </c>
      <c r="DRK6" s="389">
        <f>'SAISIE RESTAURANT'!DRU5</f>
        <v>0</v>
      </c>
      <c r="DRL6" s="389">
        <f>'SAISIE RESTAURANT'!DRV5</f>
        <v>0</v>
      </c>
      <c r="DRM6" s="389">
        <f>'SAISIE RESTAURANT'!DRW5</f>
        <v>0</v>
      </c>
      <c r="DRN6" s="389">
        <f>'SAISIE RESTAURANT'!DRX5</f>
        <v>0</v>
      </c>
      <c r="DRO6" s="389">
        <f>'SAISIE RESTAURANT'!DRY5</f>
        <v>0</v>
      </c>
      <c r="DRP6" s="389">
        <f>'SAISIE RESTAURANT'!DRZ5</f>
        <v>0</v>
      </c>
      <c r="DRQ6" s="389">
        <f>'SAISIE RESTAURANT'!DSA5</f>
        <v>0</v>
      </c>
      <c r="DRR6" s="389">
        <f>'SAISIE RESTAURANT'!DSB5</f>
        <v>0</v>
      </c>
      <c r="DRS6" s="389">
        <f>'SAISIE RESTAURANT'!DSC5</f>
        <v>0</v>
      </c>
      <c r="DRT6" s="389">
        <f>'SAISIE RESTAURANT'!DSD5</f>
        <v>0</v>
      </c>
      <c r="DRU6" s="389">
        <f>'SAISIE RESTAURANT'!DSE5</f>
        <v>0</v>
      </c>
      <c r="DRV6" s="389">
        <f>'SAISIE RESTAURANT'!DSF5</f>
        <v>0</v>
      </c>
      <c r="DRW6" s="389">
        <f>'SAISIE RESTAURANT'!DSG5</f>
        <v>0</v>
      </c>
      <c r="DRX6" s="389">
        <f>'SAISIE RESTAURANT'!DSH5</f>
        <v>0</v>
      </c>
      <c r="DRY6" s="389">
        <f>'SAISIE RESTAURANT'!DSI5</f>
        <v>0</v>
      </c>
      <c r="DRZ6" s="389">
        <f>'SAISIE RESTAURANT'!DSJ5</f>
        <v>0</v>
      </c>
      <c r="DSA6" s="389">
        <f>'SAISIE RESTAURANT'!DSK5</f>
        <v>0</v>
      </c>
      <c r="DSB6" s="389">
        <f>'SAISIE RESTAURANT'!DSL5</f>
        <v>0</v>
      </c>
      <c r="DSC6" s="389">
        <f>'SAISIE RESTAURANT'!DSM5</f>
        <v>0</v>
      </c>
      <c r="DSD6" s="389">
        <f>'SAISIE RESTAURANT'!DSN5</f>
        <v>0</v>
      </c>
      <c r="DSE6" s="389">
        <f>'SAISIE RESTAURANT'!DSO5</f>
        <v>0</v>
      </c>
      <c r="DSF6" s="389">
        <f>'SAISIE RESTAURANT'!DSP5</f>
        <v>0</v>
      </c>
      <c r="DSG6" s="389">
        <f>'SAISIE RESTAURANT'!DSQ5</f>
        <v>0</v>
      </c>
      <c r="DSH6" s="389">
        <f>'SAISIE RESTAURANT'!DSR5</f>
        <v>0</v>
      </c>
      <c r="DSI6" s="389">
        <f>'SAISIE RESTAURANT'!DSS5</f>
        <v>0</v>
      </c>
      <c r="DSJ6" s="389">
        <f>'SAISIE RESTAURANT'!DST5</f>
        <v>0</v>
      </c>
      <c r="DSK6" s="389">
        <f>'SAISIE RESTAURANT'!DSU5</f>
        <v>0</v>
      </c>
      <c r="DSL6" s="389">
        <f>'SAISIE RESTAURANT'!DSV5</f>
        <v>0</v>
      </c>
      <c r="DSM6" s="389">
        <f>'SAISIE RESTAURANT'!DSW5</f>
        <v>0</v>
      </c>
      <c r="DSN6" s="389">
        <f>'SAISIE RESTAURANT'!DSX5</f>
        <v>0</v>
      </c>
      <c r="DSO6" s="389">
        <f>'SAISIE RESTAURANT'!DSY5</f>
        <v>0</v>
      </c>
      <c r="DSP6" s="389">
        <f>'SAISIE RESTAURANT'!DSZ5</f>
        <v>0</v>
      </c>
      <c r="DSQ6" s="389">
        <f>'SAISIE RESTAURANT'!DTA5</f>
        <v>0</v>
      </c>
      <c r="DSR6" s="389">
        <f>'SAISIE RESTAURANT'!DTB5</f>
        <v>0</v>
      </c>
      <c r="DSS6" s="389">
        <f>'SAISIE RESTAURANT'!DTC5</f>
        <v>0</v>
      </c>
      <c r="DST6" s="389">
        <f>'SAISIE RESTAURANT'!DTD5</f>
        <v>0</v>
      </c>
      <c r="DSU6" s="389">
        <f>'SAISIE RESTAURANT'!DTE5</f>
        <v>0</v>
      </c>
      <c r="DSV6" s="389">
        <f>'SAISIE RESTAURANT'!DTF5</f>
        <v>0</v>
      </c>
      <c r="DSW6" s="389">
        <f>'SAISIE RESTAURANT'!DTG5</f>
        <v>0</v>
      </c>
      <c r="DSX6" s="389">
        <f>'SAISIE RESTAURANT'!DTH5</f>
        <v>0</v>
      </c>
      <c r="DSY6" s="389">
        <f>'SAISIE RESTAURANT'!DTI5</f>
        <v>0</v>
      </c>
      <c r="DSZ6" s="389">
        <f>'SAISIE RESTAURANT'!DTJ5</f>
        <v>0</v>
      </c>
      <c r="DTA6" s="389">
        <f>'SAISIE RESTAURANT'!DTK5</f>
        <v>0</v>
      </c>
      <c r="DTB6" s="389">
        <f>'SAISIE RESTAURANT'!DTL5</f>
        <v>0</v>
      </c>
      <c r="DTC6" s="389">
        <f>'SAISIE RESTAURANT'!DTM5</f>
        <v>0</v>
      </c>
      <c r="DTD6" s="389">
        <f>'SAISIE RESTAURANT'!DTN5</f>
        <v>0</v>
      </c>
      <c r="DTE6" s="389">
        <f>'SAISIE RESTAURANT'!DTO5</f>
        <v>0</v>
      </c>
      <c r="DTF6" s="389">
        <f>'SAISIE RESTAURANT'!DTP5</f>
        <v>0</v>
      </c>
      <c r="DTG6" s="389">
        <f>'SAISIE RESTAURANT'!DTQ5</f>
        <v>0</v>
      </c>
      <c r="DTH6" s="389">
        <f>'SAISIE RESTAURANT'!DTR5</f>
        <v>0</v>
      </c>
      <c r="DTI6" s="389">
        <f>'SAISIE RESTAURANT'!DTS5</f>
        <v>0</v>
      </c>
      <c r="DTJ6" s="389">
        <f>'SAISIE RESTAURANT'!DTT5</f>
        <v>0</v>
      </c>
      <c r="DTK6" s="389">
        <f>'SAISIE RESTAURANT'!DTU5</f>
        <v>0</v>
      </c>
      <c r="DTL6" s="389">
        <f>'SAISIE RESTAURANT'!DTV5</f>
        <v>0</v>
      </c>
      <c r="DTM6" s="389">
        <f>'SAISIE RESTAURANT'!DTW5</f>
        <v>0</v>
      </c>
      <c r="DTN6" s="389">
        <f>'SAISIE RESTAURANT'!DTX5</f>
        <v>0</v>
      </c>
      <c r="DTO6" s="389">
        <f>'SAISIE RESTAURANT'!DTY5</f>
        <v>0</v>
      </c>
      <c r="DTP6" s="389">
        <f>'SAISIE RESTAURANT'!DTZ5</f>
        <v>0</v>
      </c>
      <c r="DTQ6" s="389">
        <f>'SAISIE RESTAURANT'!DUA5</f>
        <v>0</v>
      </c>
      <c r="DTR6" s="389">
        <f>'SAISIE RESTAURANT'!DUB5</f>
        <v>0</v>
      </c>
      <c r="DTS6" s="389">
        <f>'SAISIE RESTAURANT'!DUC5</f>
        <v>0</v>
      </c>
      <c r="DTT6" s="389">
        <f>'SAISIE RESTAURANT'!DUD5</f>
        <v>0</v>
      </c>
      <c r="DTU6" s="389">
        <f>'SAISIE RESTAURANT'!DUE5</f>
        <v>0</v>
      </c>
      <c r="DTV6" s="389">
        <f>'SAISIE RESTAURANT'!DUF5</f>
        <v>0</v>
      </c>
      <c r="DTW6" s="389">
        <f>'SAISIE RESTAURANT'!DUG5</f>
        <v>0</v>
      </c>
      <c r="DTX6" s="389">
        <f>'SAISIE RESTAURANT'!DUH5</f>
        <v>0</v>
      </c>
      <c r="DTY6" s="389">
        <f>'SAISIE RESTAURANT'!DUI5</f>
        <v>0</v>
      </c>
      <c r="DTZ6" s="389">
        <f>'SAISIE RESTAURANT'!DUJ5</f>
        <v>0</v>
      </c>
      <c r="DUA6" s="389">
        <f>'SAISIE RESTAURANT'!DUK5</f>
        <v>0</v>
      </c>
      <c r="DUB6" s="389">
        <f>'SAISIE RESTAURANT'!DUL5</f>
        <v>0</v>
      </c>
      <c r="DUC6" s="389">
        <f>'SAISIE RESTAURANT'!DUM5</f>
        <v>0</v>
      </c>
      <c r="DUD6" s="389">
        <f>'SAISIE RESTAURANT'!DUN5</f>
        <v>0</v>
      </c>
      <c r="DUE6" s="389">
        <f>'SAISIE RESTAURANT'!DUO5</f>
        <v>0</v>
      </c>
      <c r="DUF6" s="389">
        <f>'SAISIE RESTAURANT'!DUP5</f>
        <v>0</v>
      </c>
      <c r="DUG6" s="389">
        <f>'SAISIE RESTAURANT'!DUQ5</f>
        <v>0</v>
      </c>
      <c r="DUH6" s="389">
        <f>'SAISIE RESTAURANT'!DUR5</f>
        <v>0</v>
      </c>
      <c r="DUI6" s="389">
        <f>'SAISIE RESTAURANT'!DUS5</f>
        <v>0</v>
      </c>
      <c r="DUJ6" s="389">
        <f>'SAISIE RESTAURANT'!DUT5</f>
        <v>0</v>
      </c>
      <c r="DUK6" s="389">
        <f>'SAISIE RESTAURANT'!DUU5</f>
        <v>0</v>
      </c>
      <c r="DUL6" s="389">
        <f>'SAISIE RESTAURANT'!DUV5</f>
        <v>0</v>
      </c>
      <c r="DUM6" s="389">
        <f>'SAISIE RESTAURANT'!DUW5</f>
        <v>0</v>
      </c>
      <c r="DUN6" s="389">
        <f>'SAISIE RESTAURANT'!DUX5</f>
        <v>0</v>
      </c>
      <c r="DUO6" s="389">
        <f>'SAISIE RESTAURANT'!DUY5</f>
        <v>0</v>
      </c>
      <c r="DUP6" s="389">
        <f>'SAISIE RESTAURANT'!DUZ5</f>
        <v>0</v>
      </c>
      <c r="DUQ6" s="389">
        <f>'SAISIE RESTAURANT'!DVA5</f>
        <v>0</v>
      </c>
      <c r="DUR6" s="389">
        <f>'SAISIE RESTAURANT'!DVB5</f>
        <v>0</v>
      </c>
      <c r="DUS6" s="389">
        <f>'SAISIE RESTAURANT'!DVC5</f>
        <v>0</v>
      </c>
      <c r="DUT6" s="389">
        <f>'SAISIE RESTAURANT'!DVD5</f>
        <v>0</v>
      </c>
      <c r="DUU6" s="389">
        <f>'SAISIE RESTAURANT'!DVE5</f>
        <v>0</v>
      </c>
      <c r="DUV6" s="389">
        <f>'SAISIE RESTAURANT'!DVF5</f>
        <v>0</v>
      </c>
      <c r="DUW6" s="389">
        <f>'SAISIE RESTAURANT'!DVG5</f>
        <v>0</v>
      </c>
      <c r="DUX6" s="389">
        <f>'SAISIE RESTAURANT'!DVH5</f>
        <v>0</v>
      </c>
      <c r="DUY6" s="389">
        <f>'SAISIE RESTAURANT'!DVI5</f>
        <v>0</v>
      </c>
      <c r="DUZ6" s="389">
        <f>'SAISIE RESTAURANT'!DVJ5</f>
        <v>0</v>
      </c>
      <c r="DVA6" s="389">
        <f>'SAISIE RESTAURANT'!DVK5</f>
        <v>0</v>
      </c>
      <c r="DVB6" s="389">
        <f>'SAISIE RESTAURANT'!DVL5</f>
        <v>0</v>
      </c>
      <c r="DVC6" s="389">
        <f>'SAISIE RESTAURANT'!DVM5</f>
        <v>0</v>
      </c>
      <c r="DVD6" s="389">
        <f>'SAISIE RESTAURANT'!DVN5</f>
        <v>0</v>
      </c>
      <c r="DVE6" s="389">
        <f>'SAISIE RESTAURANT'!DVO5</f>
        <v>0</v>
      </c>
      <c r="DVF6" s="389">
        <f>'SAISIE RESTAURANT'!DVP5</f>
        <v>0</v>
      </c>
      <c r="DVG6" s="389">
        <f>'SAISIE RESTAURANT'!DVQ5</f>
        <v>0</v>
      </c>
      <c r="DVH6" s="389">
        <f>'SAISIE RESTAURANT'!DVR5</f>
        <v>0</v>
      </c>
      <c r="DVI6" s="389">
        <f>'SAISIE RESTAURANT'!DVS5</f>
        <v>0</v>
      </c>
      <c r="DVJ6" s="389">
        <f>'SAISIE RESTAURANT'!DVT5</f>
        <v>0</v>
      </c>
      <c r="DVK6" s="389">
        <f>'SAISIE RESTAURANT'!DVU5</f>
        <v>0</v>
      </c>
      <c r="DVL6" s="389">
        <f>'SAISIE RESTAURANT'!DVV5</f>
        <v>0</v>
      </c>
      <c r="DVM6" s="389">
        <f>'SAISIE RESTAURANT'!DVW5</f>
        <v>0</v>
      </c>
      <c r="DVN6" s="389">
        <f>'SAISIE RESTAURANT'!DVX5</f>
        <v>0</v>
      </c>
      <c r="DVO6" s="389">
        <f>'SAISIE RESTAURANT'!DVY5</f>
        <v>0</v>
      </c>
      <c r="DVP6" s="389">
        <f>'SAISIE RESTAURANT'!DVZ5</f>
        <v>0</v>
      </c>
      <c r="DVQ6" s="389">
        <f>'SAISIE RESTAURANT'!DWA5</f>
        <v>0</v>
      </c>
      <c r="DVR6" s="389">
        <f>'SAISIE RESTAURANT'!DWB5</f>
        <v>0</v>
      </c>
      <c r="DVS6" s="389">
        <f>'SAISIE RESTAURANT'!DWC5</f>
        <v>0</v>
      </c>
      <c r="DVT6" s="389">
        <f>'SAISIE RESTAURANT'!DWD5</f>
        <v>0</v>
      </c>
      <c r="DVU6" s="389">
        <f>'SAISIE RESTAURANT'!DWE5</f>
        <v>0</v>
      </c>
      <c r="DVV6" s="389">
        <f>'SAISIE RESTAURANT'!DWF5</f>
        <v>0</v>
      </c>
      <c r="DVW6" s="389">
        <f>'SAISIE RESTAURANT'!DWG5</f>
        <v>0</v>
      </c>
      <c r="DVX6" s="389">
        <f>'SAISIE RESTAURANT'!DWH5</f>
        <v>0</v>
      </c>
      <c r="DVY6" s="389">
        <f>'SAISIE RESTAURANT'!DWI5</f>
        <v>0</v>
      </c>
      <c r="DVZ6" s="389">
        <f>'SAISIE RESTAURANT'!DWJ5</f>
        <v>0</v>
      </c>
      <c r="DWA6" s="389">
        <f>'SAISIE RESTAURANT'!DWK5</f>
        <v>0</v>
      </c>
      <c r="DWB6" s="389">
        <f>'SAISIE RESTAURANT'!DWL5</f>
        <v>0</v>
      </c>
      <c r="DWC6" s="389">
        <f>'SAISIE RESTAURANT'!DWM5</f>
        <v>0</v>
      </c>
      <c r="DWD6" s="389">
        <f>'SAISIE RESTAURANT'!DWN5</f>
        <v>0</v>
      </c>
      <c r="DWE6" s="389">
        <f>'SAISIE RESTAURANT'!DWO5</f>
        <v>0</v>
      </c>
      <c r="DWF6" s="389">
        <f>'SAISIE RESTAURANT'!DWP5</f>
        <v>0</v>
      </c>
      <c r="DWG6" s="389">
        <f>'SAISIE RESTAURANT'!DWQ5</f>
        <v>0</v>
      </c>
      <c r="DWH6" s="389">
        <f>'SAISIE RESTAURANT'!DWR5</f>
        <v>0</v>
      </c>
      <c r="DWI6" s="389">
        <f>'SAISIE RESTAURANT'!DWS5</f>
        <v>0</v>
      </c>
      <c r="DWJ6" s="389">
        <f>'SAISIE RESTAURANT'!DWT5</f>
        <v>0</v>
      </c>
      <c r="DWK6" s="389">
        <f>'SAISIE RESTAURANT'!DWU5</f>
        <v>0</v>
      </c>
      <c r="DWL6" s="389">
        <f>'SAISIE RESTAURANT'!DWV5</f>
        <v>0</v>
      </c>
      <c r="DWM6" s="389">
        <f>'SAISIE RESTAURANT'!DWW5</f>
        <v>0</v>
      </c>
      <c r="DWN6" s="389">
        <f>'SAISIE RESTAURANT'!DWX5</f>
        <v>0</v>
      </c>
      <c r="DWO6" s="389">
        <f>'SAISIE RESTAURANT'!DWY5</f>
        <v>0</v>
      </c>
      <c r="DWP6" s="389">
        <f>'SAISIE RESTAURANT'!DWZ5</f>
        <v>0</v>
      </c>
      <c r="DWQ6" s="389">
        <f>'SAISIE RESTAURANT'!DXA5</f>
        <v>0</v>
      </c>
      <c r="DWR6" s="389">
        <f>'SAISIE RESTAURANT'!DXB5</f>
        <v>0</v>
      </c>
      <c r="DWS6" s="389">
        <f>'SAISIE RESTAURANT'!DXC5</f>
        <v>0</v>
      </c>
      <c r="DWT6" s="389">
        <f>'SAISIE RESTAURANT'!DXD5</f>
        <v>0</v>
      </c>
      <c r="DWU6" s="389">
        <f>'SAISIE RESTAURANT'!DXE5</f>
        <v>0</v>
      </c>
      <c r="DWV6" s="389">
        <f>'SAISIE RESTAURANT'!DXF5</f>
        <v>0</v>
      </c>
      <c r="DWW6" s="389">
        <f>'SAISIE RESTAURANT'!DXG5</f>
        <v>0</v>
      </c>
      <c r="DWX6" s="389">
        <f>'SAISIE RESTAURANT'!DXH5</f>
        <v>0</v>
      </c>
      <c r="DWY6" s="389">
        <f>'SAISIE RESTAURANT'!DXI5</f>
        <v>0</v>
      </c>
      <c r="DWZ6" s="389">
        <f>'SAISIE RESTAURANT'!DXJ5</f>
        <v>0</v>
      </c>
      <c r="DXA6" s="389">
        <f>'SAISIE RESTAURANT'!DXK5</f>
        <v>0</v>
      </c>
      <c r="DXB6" s="389">
        <f>'SAISIE RESTAURANT'!DXL5</f>
        <v>0</v>
      </c>
      <c r="DXC6" s="389">
        <f>'SAISIE RESTAURANT'!DXM5</f>
        <v>0</v>
      </c>
      <c r="DXD6" s="389">
        <f>'SAISIE RESTAURANT'!DXN5</f>
        <v>0</v>
      </c>
      <c r="DXE6" s="389">
        <f>'SAISIE RESTAURANT'!DXO5</f>
        <v>0</v>
      </c>
      <c r="DXF6" s="389">
        <f>'SAISIE RESTAURANT'!DXP5</f>
        <v>0</v>
      </c>
      <c r="DXG6" s="389">
        <f>'SAISIE RESTAURANT'!DXQ5</f>
        <v>0</v>
      </c>
      <c r="DXH6" s="389">
        <f>'SAISIE RESTAURANT'!DXR5</f>
        <v>0</v>
      </c>
      <c r="DXI6" s="389">
        <f>'SAISIE RESTAURANT'!DXS5</f>
        <v>0</v>
      </c>
      <c r="DXJ6" s="389">
        <f>'SAISIE RESTAURANT'!DXT5</f>
        <v>0</v>
      </c>
      <c r="DXK6" s="389">
        <f>'SAISIE RESTAURANT'!DXU5</f>
        <v>0</v>
      </c>
      <c r="DXL6" s="389">
        <f>'SAISIE RESTAURANT'!DXV5</f>
        <v>0</v>
      </c>
      <c r="DXM6" s="389">
        <f>'SAISIE RESTAURANT'!DXW5</f>
        <v>0</v>
      </c>
      <c r="DXN6" s="389">
        <f>'SAISIE RESTAURANT'!DXX5</f>
        <v>0</v>
      </c>
      <c r="DXO6" s="389">
        <f>'SAISIE RESTAURANT'!DXY5</f>
        <v>0</v>
      </c>
      <c r="DXP6" s="389">
        <f>'SAISIE RESTAURANT'!DXZ5</f>
        <v>0</v>
      </c>
      <c r="DXQ6" s="389">
        <f>'SAISIE RESTAURANT'!DYA5</f>
        <v>0</v>
      </c>
      <c r="DXR6" s="389">
        <f>'SAISIE RESTAURANT'!DYB5</f>
        <v>0</v>
      </c>
      <c r="DXS6" s="389">
        <f>'SAISIE RESTAURANT'!DYC5</f>
        <v>0</v>
      </c>
      <c r="DXT6" s="389">
        <f>'SAISIE RESTAURANT'!DYD5</f>
        <v>0</v>
      </c>
      <c r="DXU6" s="389">
        <f>'SAISIE RESTAURANT'!DYE5</f>
        <v>0</v>
      </c>
      <c r="DXV6" s="389">
        <f>'SAISIE RESTAURANT'!DYF5</f>
        <v>0</v>
      </c>
      <c r="DXW6" s="389">
        <f>'SAISIE RESTAURANT'!DYG5</f>
        <v>0</v>
      </c>
      <c r="DXX6" s="389">
        <f>'SAISIE RESTAURANT'!DYH5</f>
        <v>0</v>
      </c>
      <c r="DXY6" s="389">
        <f>'SAISIE RESTAURANT'!DYI5</f>
        <v>0</v>
      </c>
      <c r="DXZ6" s="389">
        <f>'SAISIE RESTAURANT'!DYJ5</f>
        <v>0</v>
      </c>
      <c r="DYA6" s="389">
        <f>'SAISIE RESTAURANT'!DYK5</f>
        <v>0</v>
      </c>
      <c r="DYB6" s="389">
        <f>'SAISIE RESTAURANT'!DYL5</f>
        <v>0</v>
      </c>
      <c r="DYC6" s="389">
        <f>'SAISIE RESTAURANT'!DYM5</f>
        <v>0</v>
      </c>
      <c r="DYD6" s="389">
        <f>'SAISIE RESTAURANT'!DYN5</f>
        <v>0</v>
      </c>
      <c r="DYE6" s="389">
        <f>'SAISIE RESTAURANT'!DYO5</f>
        <v>0</v>
      </c>
      <c r="DYF6" s="389">
        <f>'SAISIE RESTAURANT'!DYP5</f>
        <v>0</v>
      </c>
      <c r="DYG6" s="389">
        <f>'SAISIE RESTAURANT'!DYQ5</f>
        <v>0</v>
      </c>
      <c r="DYH6" s="389">
        <f>'SAISIE RESTAURANT'!DYR5</f>
        <v>0</v>
      </c>
      <c r="DYI6" s="389">
        <f>'SAISIE RESTAURANT'!DYS5</f>
        <v>0</v>
      </c>
      <c r="DYJ6" s="389">
        <f>'SAISIE RESTAURANT'!DYT5</f>
        <v>0</v>
      </c>
      <c r="DYK6" s="389">
        <f>'SAISIE RESTAURANT'!DYU5</f>
        <v>0</v>
      </c>
      <c r="DYL6" s="389">
        <f>'SAISIE RESTAURANT'!DYV5</f>
        <v>0</v>
      </c>
      <c r="DYM6" s="389">
        <f>'SAISIE RESTAURANT'!DYW5</f>
        <v>0</v>
      </c>
      <c r="DYN6" s="389">
        <f>'SAISIE RESTAURANT'!DYX5</f>
        <v>0</v>
      </c>
      <c r="DYO6" s="389">
        <f>'SAISIE RESTAURANT'!DYY5</f>
        <v>0</v>
      </c>
      <c r="DYP6" s="389">
        <f>'SAISIE RESTAURANT'!DYZ5</f>
        <v>0</v>
      </c>
      <c r="DYQ6" s="389">
        <f>'SAISIE RESTAURANT'!DZA5</f>
        <v>0</v>
      </c>
      <c r="DYR6" s="389">
        <f>'SAISIE RESTAURANT'!DZB5</f>
        <v>0</v>
      </c>
      <c r="DYS6" s="389">
        <f>'SAISIE RESTAURANT'!DZC5</f>
        <v>0</v>
      </c>
      <c r="DYT6" s="389">
        <f>'SAISIE RESTAURANT'!DZD5</f>
        <v>0</v>
      </c>
      <c r="DYU6" s="389">
        <f>'SAISIE RESTAURANT'!DZE5</f>
        <v>0</v>
      </c>
      <c r="DYV6" s="389">
        <f>'SAISIE RESTAURANT'!DZF5</f>
        <v>0</v>
      </c>
      <c r="DYW6" s="389">
        <f>'SAISIE RESTAURANT'!DZG5</f>
        <v>0</v>
      </c>
      <c r="DYX6" s="389">
        <f>'SAISIE RESTAURANT'!DZH5</f>
        <v>0</v>
      </c>
      <c r="DYY6" s="389">
        <f>'SAISIE RESTAURANT'!DZI5</f>
        <v>0</v>
      </c>
      <c r="DYZ6" s="389">
        <f>'SAISIE RESTAURANT'!DZJ5</f>
        <v>0</v>
      </c>
      <c r="DZA6" s="389">
        <f>'SAISIE RESTAURANT'!DZK5</f>
        <v>0</v>
      </c>
      <c r="DZB6" s="389">
        <f>'SAISIE RESTAURANT'!DZL5</f>
        <v>0</v>
      </c>
      <c r="DZC6" s="389">
        <f>'SAISIE RESTAURANT'!DZM5</f>
        <v>0</v>
      </c>
      <c r="DZD6" s="389">
        <f>'SAISIE RESTAURANT'!DZN5</f>
        <v>0</v>
      </c>
      <c r="DZE6" s="389">
        <f>'SAISIE RESTAURANT'!DZO5</f>
        <v>0</v>
      </c>
      <c r="DZF6" s="389">
        <f>'SAISIE RESTAURANT'!DZP5</f>
        <v>0</v>
      </c>
      <c r="DZG6" s="389">
        <f>'SAISIE RESTAURANT'!DZQ5</f>
        <v>0</v>
      </c>
      <c r="DZH6" s="389">
        <f>'SAISIE RESTAURANT'!DZR5</f>
        <v>0</v>
      </c>
      <c r="DZI6" s="389">
        <f>'SAISIE RESTAURANT'!DZS5</f>
        <v>0</v>
      </c>
      <c r="DZJ6" s="389">
        <f>'SAISIE RESTAURANT'!DZT5</f>
        <v>0</v>
      </c>
      <c r="DZK6" s="389">
        <f>'SAISIE RESTAURANT'!DZU5</f>
        <v>0</v>
      </c>
      <c r="DZL6" s="389">
        <f>'SAISIE RESTAURANT'!DZV5</f>
        <v>0</v>
      </c>
      <c r="DZM6" s="389">
        <f>'SAISIE RESTAURANT'!DZW5</f>
        <v>0</v>
      </c>
      <c r="DZN6" s="389">
        <f>'SAISIE RESTAURANT'!DZX5</f>
        <v>0</v>
      </c>
      <c r="DZO6" s="389">
        <f>'SAISIE RESTAURANT'!DZY5</f>
        <v>0</v>
      </c>
      <c r="DZP6" s="389">
        <f>'SAISIE RESTAURANT'!DZZ5</f>
        <v>0</v>
      </c>
      <c r="DZQ6" s="389">
        <f>'SAISIE RESTAURANT'!EAA5</f>
        <v>0</v>
      </c>
      <c r="DZR6" s="389">
        <f>'SAISIE RESTAURANT'!EAB5</f>
        <v>0</v>
      </c>
      <c r="DZS6" s="389">
        <f>'SAISIE RESTAURANT'!EAC5</f>
        <v>0</v>
      </c>
      <c r="DZT6" s="389">
        <f>'SAISIE RESTAURANT'!EAD5</f>
        <v>0</v>
      </c>
      <c r="DZU6" s="389">
        <f>'SAISIE RESTAURANT'!EAE5</f>
        <v>0</v>
      </c>
      <c r="DZV6" s="389">
        <f>'SAISIE RESTAURANT'!EAF5</f>
        <v>0</v>
      </c>
      <c r="DZW6" s="389">
        <f>'SAISIE RESTAURANT'!EAG5</f>
        <v>0</v>
      </c>
      <c r="DZX6" s="389">
        <f>'SAISIE RESTAURANT'!EAH5</f>
        <v>0</v>
      </c>
      <c r="DZY6" s="389">
        <f>'SAISIE RESTAURANT'!EAI5</f>
        <v>0</v>
      </c>
      <c r="DZZ6" s="389">
        <f>'SAISIE RESTAURANT'!EAJ5</f>
        <v>0</v>
      </c>
      <c r="EAA6" s="389">
        <f>'SAISIE RESTAURANT'!EAK5</f>
        <v>0</v>
      </c>
      <c r="EAB6" s="389">
        <f>'SAISIE RESTAURANT'!EAL5</f>
        <v>0</v>
      </c>
      <c r="EAC6" s="389">
        <f>'SAISIE RESTAURANT'!EAM5</f>
        <v>0</v>
      </c>
      <c r="EAD6" s="389">
        <f>'SAISIE RESTAURANT'!EAN5</f>
        <v>0</v>
      </c>
      <c r="EAE6" s="389">
        <f>'SAISIE RESTAURANT'!EAO5</f>
        <v>0</v>
      </c>
      <c r="EAF6" s="389">
        <f>'SAISIE RESTAURANT'!EAP5</f>
        <v>0</v>
      </c>
      <c r="EAG6" s="389">
        <f>'SAISIE RESTAURANT'!EAQ5</f>
        <v>0</v>
      </c>
      <c r="EAH6" s="389">
        <f>'SAISIE RESTAURANT'!EAR5</f>
        <v>0</v>
      </c>
      <c r="EAI6" s="389">
        <f>'SAISIE RESTAURANT'!EAS5</f>
        <v>0</v>
      </c>
      <c r="EAJ6" s="389">
        <f>'SAISIE RESTAURANT'!EAT5</f>
        <v>0</v>
      </c>
      <c r="EAK6" s="389">
        <f>'SAISIE RESTAURANT'!EAU5</f>
        <v>0</v>
      </c>
      <c r="EAL6" s="389">
        <f>'SAISIE RESTAURANT'!EAV5</f>
        <v>0</v>
      </c>
      <c r="EAM6" s="389">
        <f>'SAISIE RESTAURANT'!EAW5</f>
        <v>0</v>
      </c>
      <c r="EAN6" s="389">
        <f>'SAISIE RESTAURANT'!EAX5</f>
        <v>0</v>
      </c>
      <c r="EAO6" s="389">
        <f>'SAISIE RESTAURANT'!EAY5</f>
        <v>0</v>
      </c>
      <c r="EAP6" s="389">
        <f>'SAISIE RESTAURANT'!EAZ5</f>
        <v>0</v>
      </c>
      <c r="EAQ6" s="389">
        <f>'SAISIE RESTAURANT'!EBA5</f>
        <v>0</v>
      </c>
      <c r="EAR6" s="389">
        <f>'SAISIE RESTAURANT'!EBB5</f>
        <v>0</v>
      </c>
      <c r="EAS6" s="389">
        <f>'SAISIE RESTAURANT'!EBC5</f>
        <v>0</v>
      </c>
      <c r="EAT6" s="389">
        <f>'SAISIE RESTAURANT'!EBD5</f>
        <v>0</v>
      </c>
      <c r="EAU6" s="389">
        <f>'SAISIE RESTAURANT'!EBE5</f>
        <v>0</v>
      </c>
      <c r="EAV6" s="389">
        <f>'SAISIE RESTAURANT'!EBF5</f>
        <v>0</v>
      </c>
      <c r="EAW6" s="389">
        <f>'SAISIE RESTAURANT'!EBG5</f>
        <v>0</v>
      </c>
      <c r="EAX6" s="389">
        <f>'SAISIE RESTAURANT'!EBH5</f>
        <v>0</v>
      </c>
      <c r="EAY6" s="389">
        <f>'SAISIE RESTAURANT'!EBI5</f>
        <v>0</v>
      </c>
      <c r="EAZ6" s="389">
        <f>'SAISIE RESTAURANT'!EBJ5</f>
        <v>0</v>
      </c>
      <c r="EBA6" s="389">
        <f>'SAISIE RESTAURANT'!EBK5</f>
        <v>0</v>
      </c>
      <c r="EBB6" s="389">
        <f>'SAISIE RESTAURANT'!EBL5</f>
        <v>0</v>
      </c>
      <c r="EBC6" s="389">
        <f>'SAISIE RESTAURANT'!EBM5</f>
        <v>0</v>
      </c>
      <c r="EBD6" s="389">
        <f>'SAISIE RESTAURANT'!EBN5</f>
        <v>0</v>
      </c>
      <c r="EBE6" s="389">
        <f>'SAISIE RESTAURANT'!EBO5</f>
        <v>0</v>
      </c>
      <c r="EBF6" s="389">
        <f>'SAISIE RESTAURANT'!EBP5</f>
        <v>0</v>
      </c>
      <c r="EBG6" s="389">
        <f>'SAISIE RESTAURANT'!EBQ5</f>
        <v>0</v>
      </c>
      <c r="EBH6" s="389">
        <f>'SAISIE RESTAURANT'!EBR5</f>
        <v>0</v>
      </c>
      <c r="EBI6" s="389">
        <f>'SAISIE RESTAURANT'!EBS5</f>
        <v>0</v>
      </c>
      <c r="EBJ6" s="389">
        <f>'SAISIE RESTAURANT'!EBT5</f>
        <v>0</v>
      </c>
      <c r="EBK6" s="389">
        <f>'SAISIE RESTAURANT'!EBU5</f>
        <v>0</v>
      </c>
      <c r="EBL6" s="389">
        <f>'SAISIE RESTAURANT'!EBV5</f>
        <v>0</v>
      </c>
      <c r="EBM6" s="389">
        <f>'SAISIE RESTAURANT'!EBW5</f>
        <v>0</v>
      </c>
      <c r="EBN6" s="389">
        <f>'SAISIE RESTAURANT'!EBX5</f>
        <v>0</v>
      </c>
      <c r="EBO6" s="389">
        <f>'SAISIE RESTAURANT'!EBY5</f>
        <v>0</v>
      </c>
      <c r="EBP6" s="389">
        <f>'SAISIE RESTAURANT'!EBZ5</f>
        <v>0</v>
      </c>
      <c r="EBQ6" s="389">
        <f>'SAISIE RESTAURANT'!ECA5</f>
        <v>0</v>
      </c>
      <c r="EBR6" s="389">
        <f>'SAISIE RESTAURANT'!ECB5</f>
        <v>0</v>
      </c>
      <c r="EBS6" s="389">
        <f>'SAISIE RESTAURANT'!ECC5</f>
        <v>0</v>
      </c>
      <c r="EBT6" s="389">
        <f>'SAISIE RESTAURANT'!ECD5</f>
        <v>0</v>
      </c>
      <c r="EBU6" s="389">
        <f>'SAISIE RESTAURANT'!ECE5</f>
        <v>0</v>
      </c>
      <c r="EBV6" s="389">
        <f>'SAISIE RESTAURANT'!ECF5</f>
        <v>0</v>
      </c>
      <c r="EBW6" s="389">
        <f>'SAISIE RESTAURANT'!ECG5</f>
        <v>0</v>
      </c>
      <c r="EBX6" s="389">
        <f>'SAISIE RESTAURANT'!ECH5</f>
        <v>0</v>
      </c>
      <c r="EBY6" s="389">
        <f>'SAISIE RESTAURANT'!ECI5</f>
        <v>0</v>
      </c>
      <c r="EBZ6" s="389">
        <f>'SAISIE RESTAURANT'!ECJ5</f>
        <v>0</v>
      </c>
      <c r="ECA6" s="389">
        <f>'SAISIE RESTAURANT'!ECK5</f>
        <v>0</v>
      </c>
      <c r="ECB6" s="389">
        <f>'SAISIE RESTAURANT'!ECL5</f>
        <v>0</v>
      </c>
      <c r="ECC6" s="389">
        <f>'SAISIE RESTAURANT'!ECM5</f>
        <v>0</v>
      </c>
      <c r="ECD6" s="389">
        <f>'SAISIE RESTAURANT'!ECN5</f>
        <v>0</v>
      </c>
      <c r="ECE6" s="389">
        <f>'SAISIE RESTAURANT'!ECO5</f>
        <v>0</v>
      </c>
      <c r="ECF6" s="389">
        <f>'SAISIE RESTAURANT'!ECP5</f>
        <v>0</v>
      </c>
      <c r="ECG6" s="389">
        <f>'SAISIE RESTAURANT'!ECQ5</f>
        <v>0</v>
      </c>
      <c r="ECH6" s="389">
        <f>'SAISIE RESTAURANT'!ECR5</f>
        <v>0</v>
      </c>
      <c r="ECI6" s="389">
        <f>'SAISIE RESTAURANT'!ECS5</f>
        <v>0</v>
      </c>
      <c r="ECJ6" s="389">
        <f>'SAISIE RESTAURANT'!ECT5</f>
        <v>0</v>
      </c>
      <c r="ECK6" s="389">
        <f>'SAISIE RESTAURANT'!ECU5</f>
        <v>0</v>
      </c>
      <c r="ECL6" s="389">
        <f>'SAISIE RESTAURANT'!ECV5</f>
        <v>0</v>
      </c>
      <c r="ECM6" s="389">
        <f>'SAISIE RESTAURANT'!ECW5</f>
        <v>0</v>
      </c>
      <c r="ECN6" s="389">
        <f>'SAISIE RESTAURANT'!ECX5</f>
        <v>0</v>
      </c>
      <c r="ECO6" s="389">
        <f>'SAISIE RESTAURANT'!ECY5</f>
        <v>0</v>
      </c>
      <c r="ECP6" s="389">
        <f>'SAISIE RESTAURANT'!ECZ5</f>
        <v>0</v>
      </c>
      <c r="ECQ6" s="389">
        <f>'SAISIE RESTAURANT'!EDA5</f>
        <v>0</v>
      </c>
      <c r="ECR6" s="389">
        <f>'SAISIE RESTAURANT'!EDB5</f>
        <v>0</v>
      </c>
      <c r="ECS6" s="389">
        <f>'SAISIE RESTAURANT'!EDC5</f>
        <v>0</v>
      </c>
      <c r="ECT6" s="389">
        <f>'SAISIE RESTAURANT'!EDD5</f>
        <v>0</v>
      </c>
      <c r="ECU6" s="389">
        <f>'SAISIE RESTAURANT'!EDE5</f>
        <v>0</v>
      </c>
      <c r="ECV6" s="389">
        <f>'SAISIE RESTAURANT'!EDF5</f>
        <v>0</v>
      </c>
      <c r="ECW6" s="389">
        <f>'SAISIE RESTAURANT'!EDG5</f>
        <v>0</v>
      </c>
      <c r="ECX6" s="389">
        <f>'SAISIE RESTAURANT'!EDH5</f>
        <v>0</v>
      </c>
      <c r="ECY6" s="389">
        <f>'SAISIE RESTAURANT'!EDI5</f>
        <v>0</v>
      </c>
      <c r="ECZ6" s="389">
        <f>'SAISIE RESTAURANT'!EDJ5</f>
        <v>0</v>
      </c>
      <c r="EDA6" s="389">
        <f>'SAISIE RESTAURANT'!EDK5</f>
        <v>0</v>
      </c>
      <c r="EDB6" s="389">
        <f>'SAISIE RESTAURANT'!EDL5</f>
        <v>0</v>
      </c>
      <c r="EDC6" s="389">
        <f>'SAISIE RESTAURANT'!EDM5</f>
        <v>0</v>
      </c>
      <c r="EDD6" s="389">
        <f>'SAISIE RESTAURANT'!EDN5</f>
        <v>0</v>
      </c>
      <c r="EDE6" s="389">
        <f>'SAISIE RESTAURANT'!EDO5</f>
        <v>0</v>
      </c>
      <c r="EDF6" s="389">
        <f>'SAISIE RESTAURANT'!EDP5</f>
        <v>0</v>
      </c>
      <c r="EDG6" s="389">
        <f>'SAISIE RESTAURANT'!EDQ5</f>
        <v>0</v>
      </c>
      <c r="EDH6" s="389">
        <f>'SAISIE RESTAURANT'!EDR5</f>
        <v>0</v>
      </c>
      <c r="EDI6" s="389">
        <f>'SAISIE RESTAURANT'!EDS5</f>
        <v>0</v>
      </c>
      <c r="EDJ6" s="389">
        <f>'SAISIE RESTAURANT'!EDT5</f>
        <v>0</v>
      </c>
      <c r="EDK6" s="389">
        <f>'SAISIE RESTAURANT'!EDU5</f>
        <v>0</v>
      </c>
      <c r="EDL6" s="389">
        <f>'SAISIE RESTAURANT'!EDV5</f>
        <v>0</v>
      </c>
      <c r="EDM6" s="389">
        <f>'SAISIE RESTAURANT'!EDW5</f>
        <v>0</v>
      </c>
      <c r="EDN6" s="389">
        <f>'SAISIE RESTAURANT'!EDX5</f>
        <v>0</v>
      </c>
      <c r="EDO6" s="389">
        <f>'SAISIE RESTAURANT'!EDY5</f>
        <v>0</v>
      </c>
      <c r="EDP6" s="389">
        <f>'SAISIE RESTAURANT'!EDZ5</f>
        <v>0</v>
      </c>
      <c r="EDQ6" s="389">
        <f>'SAISIE RESTAURANT'!EEA5</f>
        <v>0</v>
      </c>
      <c r="EDR6" s="389">
        <f>'SAISIE RESTAURANT'!EEB5</f>
        <v>0</v>
      </c>
      <c r="EDS6" s="389">
        <f>'SAISIE RESTAURANT'!EEC5</f>
        <v>0</v>
      </c>
      <c r="EDT6" s="389">
        <f>'SAISIE RESTAURANT'!EED5</f>
        <v>0</v>
      </c>
      <c r="EDU6" s="389">
        <f>'SAISIE RESTAURANT'!EEE5</f>
        <v>0</v>
      </c>
      <c r="EDV6" s="389">
        <f>'SAISIE RESTAURANT'!EEF5</f>
        <v>0</v>
      </c>
      <c r="EDW6" s="389">
        <f>'SAISIE RESTAURANT'!EEG5</f>
        <v>0</v>
      </c>
      <c r="EDX6" s="389">
        <f>'SAISIE RESTAURANT'!EEH5</f>
        <v>0</v>
      </c>
      <c r="EDY6" s="389">
        <f>'SAISIE RESTAURANT'!EEI5</f>
        <v>0</v>
      </c>
      <c r="EDZ6" s="389">
        <f>'SAISIE RESTAURANT'!EEJ5</f>
        <v>0</v>
      </c>
      <c r="EEA6" s="389">
        <f>'SAISIE RESTAURANT'!EEK5</f>
        <v>0</v>
      </c>
      <c r="EEB6" s="389">
        <f>'SAISIE RESTAURANT'!EEL5</f>
        <v>0</v>
      </c>
      <c r="EEC6" s="389">
        <f>'SAISIE RESTAURANT'!EEM5</f>
        <v>0</v>
      </c>
      <c r="EED6" s="389">
        <f>'SAISIE RESTAURANT'!EEN5</f>
        <v>0</v>
      </c>
      <c r="EEE6" s="389">
        <f>'SAISIE RESTAURANT'!EEO5</f>
        <v>0</v>
      </c>
      <c r="EEF6" s="389">
        <f>'SAISIE RESTAURANT'!EEP5</f>
        <v>0</v>
      </c>
      <c r="EEG6" s="389">
        <f>'SAISIE RESTAURANT'!EEQ5</f>
        <v>0</v>
      </c>
      <c r="EEH6" s="389">
        <f>'SAISIE RESTAURANT'!EER5</f>
        <v>0</v>
      </c>
      <c r="EEI6" s="389">
        <f>'SAISIE RESTAURANT'!EES5</f>
        <v>0</v>
      </c>
      <c r="EEJ6" s="389">
        <f>'SAISIE RESTAURANT'!EET5</f>
        <v>0</v>
      </c>
      <c r="EEK6" s="389">
        <f>'SAISIE RESTAURANT'!EEU5</f>
        <v>0</v>
      </c>
      <c r="EEL6" s="389">
        <f>'SAISIE RESTAURANT'!EEV5</f>
        <v>0</v>
      </c>
      <c r="EEM6" s="389">
        <f>'SAISIE RESTAURANT'!EEW5</f>
        <v>0</v>
      </c>
      <c r="EEN6" s="389">
        <f>'SAISIE RESTAURANT'!EEX5</f>
        <v>0</v>
      </c>
      <c r="EEO6" s="389">
        <f>'SAISIE RESTAURANT'!EEY5</f>
        <v>0</v>
      </c>
      <c r="EEP6" s="389">
        <f>'SAISIE RESTAURANT'!EEZ5</f>
        <v>0</v>
      </c>
      <c r="EEQ6" s="389">
        <f>'SAISIE RESTAURANT'!EFA5</f>
        <v>0</v>
      </c>
      <c r="EER6" s="389">
        <f>'SAISIE RESTAURANT'!EFB5</f>
        <v>0</v>
      </c>
      <c r="EES6" s="389">
        <f>'SAISIE RESTAURANT'!EFC5</f>
        <v>0</v>
      </c>
      <c r="EET6" s="389">
        <f>'SAISIE RESTAURANT'!EFD5</f>
        <v>0</v>
      </c>
      <c r="EEU6" s="389">
        <f>'SAISIE RESTAURANT'!EFE5</f>
        <v>0</v>
      </c>
      <c r="EEV6" s="389">
        <f>'SAISIE RESTAURANT'!EFF5</f>
        <v>0</v>
      </c>
      <c r="EEW6" s="389">
        <f>'SAISIE RESTAURANT'!EFG5</f>
        <v>0</v>
      </c>
      <c r="EEX6" s="389">
        <f>'SAISIE RESTAURANT'!EFH5</f>
        <v>0</v>
      </c>
      <c r="EEY6" s="389">
        <f>'SAISIE RESTAURANT'!EFI5</f>
        <v>0</v>
      </c>
      <c r="EEZ6" s="389">
        <f>'SAISIE RESTAURANT'!EFJ5</f>
        <v>0</v>
      </c>
      <c r="EFA6" s="389">
        <f>'SAISIE RESTAURANT'!EFK5</f>
        <v>0</v>
      </c>
      <c r="EFB6" s="389">
        <f>'SAISIE RESTAURANT'!EFL5</f>
        <v>0</v>
      </c>
      <c r="EFC6" s="389">
        <f>'SAISIE RESTAURANT'!EFM5</f>
        <v>0</v>
      </c>
      <c r="EFD6" s="389">
        <f>'SAISIE RESTAURANT'!EFN5</f>
        <v>0</v>
      </c>
      <c r="EFE6" s="389">
        <f>'SAISIE RESTAURANT'!EFO5</f>
        <v>0</v>
      </c>
      <c r="EFF6" s="389">
        <f>'SAISIE RESTAURANT'!EFP5</f>
        <v>0</v>
      </c>
      <c r="EFG6" s="389">
        <f>'SAISIE RESTAURANT'!EFQ5</f>
        <v>0</v>
      </c>
      <c r="EFH6" s="389">
        <f>'SAISIE RESTAURANT'!EFR5</f>
        <v>0</v>
      </c>
      <c r="EFI6" s="389">
        <f>'SAISIE RESTAURANT'!EFS5</f>
        <v>0</v>
      </c>
      <c r="EFJ6" s="389">
        <f>'SAISIE RESTAURANT'!EFT5</f>
        <v>0</v>
      </c>
      <c r="EFK6" s="389">
        <f>'SAISIE RESTAURANT'!EFU5</f>
        <v>0</v>
      </c>
      <c r="EFL6" s="389">
        <f>'SAISIE RESTAURANT'!EFV5</f>
        <v>0</v>
      </c>
      <c r="EFM6" s="389">
        <f>'SAISIE RESTAURANT'!EFW5</f>
        <v>0</v>
      </c>
      <c r="EFN6" s="389">
        <f>'SAISIE RESTAURANT'!EFX5</f>
        <v>0</v>
      </c>
      <c r="EFO6" s="389">
        <f>'SAISIE RESTAURANT'!EFY5</f>
        <v>0</v>
      </c>
      <c r="EFP6" s="389">
        <f>'SAISIE RESTAURANT'!EFZ5</f>
        <v>0</v>
      </c>
      <c r="EFQ6" s="389">
        <f>'SAISIE RESTAURANT'!EGA5</f>
        <v>0</v>
      </c>
      <c r="EFR6" s="389">
        <f>'SAISIE RESTAURANT'!EGB5</f>
        <v>0</v>
      </c>
      <c r="EFS6" s="389">
        <f>'SAISIE RESTAURANT'!EGC5</f>
        <v>0</v>
      </c>
      <c r="EFT6" s="389">
        <f>'SAISIE RESTAURANT'!EGD5</f>
        <v>0</v>
      </c>
      <c r="EFU6" s="389">
        <f>'SAISIE RESTAURANT'!EGE5</f>
        <v>0</v>
      </c>
      <c r="EFV6" s="389">
        <f>'SAISIE RESTAURANT'!EGF5</f>
        <v>0</v>
      </c>
      <c r="EFW6" s="389">
        <f>'SAISIE RESTAURANT'!EGG5</f>
        <v>0</v>
      </c>
      <c r="EFX6" s="389">
        <f>'SAISIE RESTAURANT'!EGH5</f>
        <v>0</v>
      </c>
      <c r="EFY6" s="389">
        <f>'SAISIE RESTAURANT'!EGI5</f>
        <v>0</v>
      </c>
      <c r="EFZ6" s="389">
        <f>'SAISIE RESTAURANT'!EGJ5</f>
        <v>0</v>
      </c>
      <c r="EGA6" s="389">
        <f>'SAISIE RESTAURANT'!EGK5</f>
        <v>0</v>
      </c>
      <c r="EGB6" s="389">
        <f>'SAISIE RESTAURANT'!EGL5</f>
        <v>0</v>
      </c>
      <c r="EGC6" s="389">
        <f>'SAISIE RESTAURANT'!EGM5</f>
        <v>0</v>
      </c>
      <c r="EGD6" s="389">
        <f>'SAISIE RESTAURANT'!EGN5</f>
        <v>0</v>
      </c>
      <c r="EGE6" s="389">
        <f>'SAISIE RESTAURANT'!EGO5</f>
        <v>0</v>
      </c>
      <c r="EGF6" s="389">
        <f>'SAISIE RESTAURANT'!EGP5</f>
        <v>0</v>
      </c>
      <c r="EGG6" s="389">
        <f>'SAISIE RESTAURANT'!EGQ5</f>
        <v>0</v>
      </c>
      <c r="EGH6" s="389">
        <f>'SAISIE RESTAURANT'!EGR5</f>
        <v>0</v>
      </c>
      <c r="EGI6" s="389">
        <f>'SAISIE RESTAURANT'!EGS5</f>
        <v>0</v>
      </c>
      <c r="EGJ6" s="389">
        <f>'SAISIE RESTAURANT'!EGT5</f>
        <v>0</v>
      </c>
      <c r="EGK6" s="389">
        <f>'SAISIE RESTAURANT'!EGU5</f>
        <v>0</v>
      </c>
      <c r="EGL6" s="389">
        <f>'SAISIE RESTAURANT'!EGV5</f>
        <v>0</v>
      </c>
      <c r="EGM6" s="389">
        <f>'SAISIE RESTAURANT'!EGW5</f>
        <v>0</v>
      </c>
      <c r="EGN6" s="389">
        <f>'SAISIE RESTAURANT'!EGX5</f>
        <v>0</v>
      </c>
      <c r="EGO6" s="389">
        <f>'SAISIE RESTAURANT'!EGY5</f>
        <v>0</v>
      </c>
      <c r="EGP6" s="389">
        <f>'SAISIE RESTAURANT'!EGZ5</f>
        <v>0</v>
      </c>
      <c r="EGQ6" s="389">
        <f>'SAISIE RESTAURANT'!EHA5</f>
        <v>0</v>
      </c>
      <c r="EGR6" s="389">
        <f>'SAISIE RESTAURANT'!EHB5</f>
        <v>0</v>
      </c>
      <c r="EGS6" s="389">
        <f>'SAISIE RESTAURANT'!EHC5</f>
        <v>0</v>
      </c>
      <c r="EGT6" s="389">
        <f>'SAISIE RESTAURANT'!EHD5</f>
        <v>0</v>
      </c>
      <c r="EGU6" s="389">
        <f>'SAISIE RESTAURANT'!EHE5</f>
        <v>0</v>
      </c>
      <c r="EGV6" s="389">
        <f>'SAISIE RESTAURANT'!EHF5</f>
        <v>0</v>
      </c>
      <c r="EGW6" s="389">
        <f>'SAISIE RESTAURANT'!EHG5</f>
        <v>0</v>
      </c>
      <c r="EGX6" s="389">
        <f>'SAISIE RESTAURANT'!EHH5</f>
        <v>0</v>
      </c>
      <c r="EGY6" s="389">
        <f>'SAISIE RESTAURANT'!EHI5</f>
        <v>0</v>
      </c>
      <c r="EGZ6" s="389">
        <f>'SAISIE RESTAURANT'!EHJ5</f>
        <v>0</v>
      </c>
      <c r="EHA6" s="389">
        <f>'SAISIE RESTAURANT'!EHK5</f>
        <v>0</v>
      </c>
      <c r="EHB6" s="389">
        <f>'SAISIE RESTAURANT'!EHL5</f>
        <v>0</v>
      </c>
      <c r="EHC6" s="389">
        <f>'SAISIE RESTAURANT'!EHM5</f>
        <v>0</v>
      </c>
      <c r="EHD6" s="389">
        <f>'SAISIE RESTAURANT'!EHN5</f>
        <v>0</v>
      </c>
      <c r="EHE6" s="389">
        <f>'SAISIE RESTAURANT'!EHO5</f>
        <v>0</v>
      </c>
      <c r="EHF6" s="389">
        <f>'SAISIE RESTAURANT'!EHP5</f>
        <v>0</v>
      </c>
      <c r="EHG6" s="389">
        <f>'SAISIE RESTAURANT'!EHQ5</f>
        <v>0</v>
      </c>
      <c r="EHH6" s="389">
        <f>'SAISIE RESTAURANT'!EHR5</f>
        <v>0</v>
      </c>
      <c r="EHI6" s="389">
        <f>'SAISIE RESTAURANT'!EHS5</f>
        <v>0</v>
      </c>
      <c r="EHJ6" s="389">
        <f>'SAISIE RESTAURANT'!EHT5</f>
        <v>0</v>
      </c>
      <c r="EHK6" s="389">
        <f>'SAISIE RESTAURANT'!EHU5</f>
        <v>0</v>
      </c>
      <c r="EHL6" s="389">
        <f>'SAISIE RESTAURANT'!EHV5</f>
        <v>0</v>
      </c>
      <c r="EHM6" s="389">
        <f>'SAISIE RESTAURANT'!EHW5</f>
        <v>0</v>
      </c>
      <c r="EHN6" s="389">
        <f>'SAISIE RESTAURANT'!EHX5</f>
        <v>0</v>
      </c>
      <c r="EHO6" s="389">
        <f>'SAISIE RESTAURANT'!EHY5</f>
        <v>0</v>
      </c>
      <c r="EHP6" s="389">
        <f>'SAISIE RESTAURANT'!EHZ5</f>
        <v>0</v>
      </c>
      <c r="EHQ6" s="389">
        <f>'SAISIE RESTAURANT'!EIA5</f>
        <v>0</v>
      </c>
      <c r="EHR6" s="389">
        <f>'SAISIE RESTAURANT'!EIB5</f>
        <v>0</v>
      </c>
      <c r="EHS6" s="389">
        <f>'SAISIE RESTAURANT'!EIC5</f>
        <v>0</v>
      </c>
      <c r="EHT6" s="389">
        <f>'SAISIE RESTAURANT'!EID5</f>
        <v>0</v>
      </c>
      <c r="EHU6" s="389">
        <f>'SAISIE RESTAURANT'!EIE5</f>
        <v>0</v>
      </c>
      <c r="EHV6" s="389">
        <f>'SAISIE RESTAURANT'!EIF5</f>
        <v>0</v>
      </c>
      <c r="EHW6" s="389">
        <f>'SAISIE RESTAURANT'!EIG5</f>
        <v>0</v>
      </c>
      <c r="EHX6" s="389">
        <f>'SAISIE RESTAURANT'!EIH5</f>
        <v>0</v>
      </c>
      <c r="EHY6" s="389">
        <f>'SAISIE RESTAURANT'!EII5</f>
        <v>0</v>
      </c>
      <c r="EHZ6" s="389">
        <f>'SAISIE RESTAURANT'!EIJ5</f>
        <v>0</v>
      </c>
      <c r="EIA6" s="389">
        <f>'SAISIE RESTAURANT'!EIK5</f>
        <v>0</v>
      </c>
      <c r="EIB6" s="389">
        <f>'SAISIE RESTAURANT'!EIL5</f>
        <v>0</v>
      </c>
      <c r="EIC6" s="389">
        <f>'SAISIE RESTAURANT'!EIM5</f>
        <v>0</v>
      </c>
      <c r="EID6" s="389">
        <f>'SAISIE RESTAURANT'!EIN5</f>
        <v>0</v>
      </c>
      <c r="EIE6" s="389">
        <f>'SAISIE RESTAURANT'!EIO5</f>
        <v>0</v>
      </c>
      <c r="EIF6" s="389">
        <f>'SAISIE RESTAURANT'!EIP5</f>
        <v>0</v>
      </c>
      <c r="EIG6" s="389">
        <f>'SAISIE RESTAURANT'!EIQ5</f>
        <v>0</v>
      </c>
      <c r="EIH6" s="389">
        <f>'SAISIE RESTAURANT'!EIR5</f>
        <v>0</v>
      </c>
      <c r="EII6" s="389">
        <f>'SAISIE RESTAURANT'!EIS5</f>
        <v>0</v>
      </c>
      <c r="EIJ6" s="389">
        <f>'SAISIE RESTAURANT'!EIT5</f>
        <v>0</v>
      </c>
      <c r="EIK6" s="389">
        <f>'SAISIE RESTAURANT'!EIU5</f>
        <v>0</v>
      </c>
      <c r="EIL6" s="389">
        <f>'SAISIE RESTAURANT'!EIV5</f>
        <v>0</v>
      </c>
      <c r="EIM6" s="389">
        <f>'SAISIE RESTAURANT'!EIW5</f>
        <v>0</v>
      </c>
      <c r="EIN6" s="389">
        <f>'SAISIE RESTAURANT'!EIX5</f>
        <v>0</v>
      </c>
      <c r="EIO6" s="389">
        <f>'SAISIE RESTAURANT'!EIY5</f>
        <v>0</v>
      </c>
      <c r="EIP6" s="389">
        <f>'SAISIE RESTAURANT'!EIZ5</f>
        <v>0</v>
      </c>
      <c r="EIQ6" s="389">
        <f>'SAISIE RESTAURANT'!EJA5</f>
        <v>0</v>
      </c>
      <c r="EIR6" s="389">
        <f>'SAISIE RESTAURANT'!EJB5</f>
        <v>0</v>
      </c>
      <c r="EIS6" s="389">
        <f>'SAISIE RESTAURANT'!EJC5</f>
        <v>0</v>
      </c>
      <c r="EIT6" s="389">
        <f>'SAISIE RESTAURANT'!EJD5</f>
        <v>0</v>
      </c>
      <c r="EIU6" s="389">
        <f>'SAISIE RESTAURANT'!EJE5</f>
        <v>0</v>
      </c>
      <c r="EIV6" s="389">
        <f>'SAISIE RESTAURANT'!EJF5</f>
        <v>0</v>
      </c>
      <c r="EIW6" s="389">
        <f>'SAISIE RESTAURANT'!EJG5</f>
        <v>0</v>
      </c>
      <c r="EIX6" s="389">
        <f>'SAISIE RESTAURANT'!EJH5</f>
        <v>0</v>
      </c>
      <c r="EIY6" s="389">
        <f>'SAISIE RESTAURANT'!EJI5</f>
        <v>0</v>
      </c>
      <c r="EIZ6" s="389">
        <f>'SAISIE RESTAURANT'!EJJ5</f>
        <v>0</v>
      </c>
      <c r="EJA6" s="389">
        <f>'SAISIE RESTAURANT'!EJK5</f>
        <v>0</v>
      </c>
      <c r="EJB6" s="389">
        <f>'SAISIE RESTAURANT'!EJL5</f>
        <v>0</v>
      </c>
      <c r="EJC6" s="389">
        <f>'SAISIE RESTAURANT'!EJM5</f>
        <v>0</v>
      </c>
      <c r="EJD6" s="389">
        <f>'SAISIE RESTAURANT'!EJN5</f>
        <v>0</v>
      </c>
      <c r="EJE6" s="389">
        <f>'SAISIE RESTAURANT'!EJO5</f>
        <v>0</v>
      </c>
      <c r="EJF6" s="389">
        <f>'SAISIE RESTAURANT'!EJP5</f>
        <v>0</v>
      </c>
      <c r="EJG6" s="389">
        <f>'SAISIE RESTAURANT'!EJQ5</f>
        <v>0</v>
      </c>
      <c r="EJH6" s="389">
        <f>'SAISIE RESTAURANT'!EJR5</f>
        <v>0</v>
      </c>
      <c r="EJI6" s="389">
        <f>'SAISIE RESTAURANT'!EJS5</f>
        <v>0</v>
      </c>
      <c r="EJJ6" s="389">
        <f>'SAISIE RESTAURANT'!EJT5</f>
        <v>0</v>
      </c>
      <c r="EJK6" s="389">
        <f>'SAISIE RESTAURANT'!EJU5</f>
        <v>0</v>
      </c>
      <c r="EJL6" s="389">
        <f>'SAISIE RESTAURANT'!EJV5</f>
        <v>0</v>
      </c>
      <c r="EJM6" s="389">
        <f>'SAISIE RESTAURANT'!EJW5</f>
        <v>0</v>
      </c>
      <c r="EJN6" s="389">
        <f>'SAISIE RESTAURANT'!EJX5</f>
        <v>0</v>
      </c>
      <c r="EJO6" s="389">
        <f>'SAISIE RESTAURANT'!EJY5</f>
        <v>0</v>
      </c>
      <c r="EJP6" s="389">
        <f>'SAISIE RESTAURANT'!EJZ5</f>
        <v>0</v>
      </c>
      <c r="EJQ6" s="389">
        <f>'SAISIE RESTAURANT'!EKA5</f>
        <v>0</v>
      </c>
      <c r="EJR6" s="389">
        <f>'SAISIE RESTAURANT'!EKB5</f>
        <v>0</v>
      </c>
      <c r="EJS6" s="389">
        <f>'SAISIE RESTAURANT'!EKC5</f>
        <v>0</v>
      </c>
      <c r="EJT6" s="389">
        <f>'SAISIE RESTAURANT'!EKD5</f>
        <v>0</v>
      </c>
      <c r="EJU6" s="389">
        <f>'SAISIE RESTAURANT'!EKE5</f>
        <v>0</v>
      </c>
      <c r="EJV6" s="389">
        <f>'SAISIE RESTAURANT'!EKF5</f>
        <v>0</v>
      </c>
      <c r="EJW6" s="389">
        <f>'SAISIE RESTAURANT'!EKG5</f>
        <v>0</v>
      </c>
      <c r="EJX6" s="389">
        <f>'SAISIE RESTAURANT'!EKH5</f>
        <v>0</v>
      </c>
      <c r="EJY6" s="389">
        <f>'SAISIE RESTAURANT'!EKI5</f>
        <v>0</v>
      </c>
      <c r="EJZ6" s="389">
        <f>'SAISIE RESTAURANT'!EKJ5</f>
        <v>0</v>
      </c>
      <c r="EKA6" s="389">
        <f>'SAISIE RESTAURANT'!EKK5</f>
        <v>0</v>
      </c>
      <c r="EKB6" s="389">
        <f>'SAISIE RESTAURANT'!EKL5</f>
        <v>0</v>
      </c>
      <c r="EKC6" s="389">
        <f>'SAISIE RESTAURANT'!EKM5</f>
        <v>0</v>
      </c>
      <c r="EKD6" s="389">
        <f>'SAISIE RESTAURANT'!EKN5</f>
        <v>0</v>
      </c>
      <c r="EKE6" s="389">
        <f>'SAISIE RESTAURANT'!EKO5</f>
        <v>0</v>
      </c>
      <c r="EKF6" s="389">
        <f>'SAISIE RESTAURANT'!EKP5</f>
        <v>0</v>
      </c>
      <c r="EKG6" s="389">
        <f>'SAISIE RESTAURANT'!EKQ5</f>
        <v>0</v>
      </c>
      <c r="EKH6" s="389">
        <f>'SAISIE RESTAURANT'!EKR5</f>
        <v>0</v>
      </c>
      <c r="EKI6" s="389">
        <f>'SAISIE RESTAURANT'!EKS5</f>
        <v>0</v>
      </c>
      <c r="EKJ6" s="389">
        <f>'SAISIE RESTAURANT'!EKT5</f>
        <v>0</v>
      </c>
      <c r="EKK6" s="389">
        <f>'SAISIE RESTAURANT'!EKU5</f>
        <v>0</v>
      </c>
      <c r="EKL6" s="389">
        <f>'SAISIE RESTAURANT'!EKV5</f>
        <v>0</v>
      </c>
      <c r="EKM6" s="389">
        <f>'SAISIE RESTAURANT'!EKW5</f>
        <v>0</v>
      </c>
      <c r="EKN6" s="389">
        <f>'SAISIE RESTAURANT'!EKX5</f>
        <v>0</v>
      </c>
      <c r="EKO6" s="389">
        <f>'SAISIE RESTAURANT'!EKY5</f>
        <v>0</v>
      </c>
      <c r="EKP6" s="389">
        <f>'SAISIE RESTAURANT'!EKZ5</f>
        <v>0</v>
      </c>
      <c r="EKQ6" s="389">
        <f>'SAISIE RESTAURANT'!ELA5</f>
        <v>0</v>
      </c>
      <c r="EKR6" s="389">
        <f>'SAISIE RESTAURANT'!ELB5</f>
        <v>0</v>
      </c>
      <c r="EKS6" s="389">
        <f>'SAISIE RESTAURANT'!ELC5</f>
        <v>0</v>
      </c>
      <c r="EKT6" s="389">
        <f>'SAISIE RESTAURANT'!ELD5</f>
        <v>0</v>
      </c>
      <c r="EKU6" s="389">
        <f>'SAISIE RESTAURANT'!ELE5</f>
        <v>0</v>
      </c>
      <c r="EKV6" s="389">
        <f>'SAISIE RESTAURANT'!ELF5</f>
        <v>0</v>
      </c>
      <c r="EKW6" s="389">
        <f>'SAISIE RESTAURANT'!ELG5</f>
        <v>0</v>
      </c>
      <c r="EKX6" s="389">
        <f>'SAISIE RESTAURANT'!ELH5</f>
        <v>0</v>
      </c>
      <c r="EKY6" s="389">
        <f>'SAISIE RESTAURANT'!ELI5</f>
        <v>0</v>
      </c>
      <c r="EKZ6" s="389">
        <f>'SAISIE RESTAURANT'!ELJ5</f>
        <v>0</v>
      </c>
      <c r="ELA6" s="389">
        <f>'SAISIE RESTAURANT'!ELK5</f>
        <v>0</v>
      </c>
      <c r="ELB6" s="389">
        <f>'SAISIE RESTAURANT'!ELL5</f>
        <v>0</v>
      </c>
      <c r="ELC6" s="389">
        <f>'SAISIE RESTAURANT'!ELM5</f>
        <v>0</v>
      </c>
      <c r="ELD6" s="389">
        <f>'SAISIE RESTAURANT'!ELN5</f>
        <v>0</v>
      </c>
      <c r="ELE6" s="389">
        <f>'SAISIE RESTAURANT'!ELO5</f>
        <v>0</v>
      </c>
      <c r="ELF6" s="389">
        <f>'SAISIE RESTAURANT'!ELP5</f>
        <v>0</v>
      </c>
      <c r="ELG6" s="389">
        <f>'SAISIE RESTAURANT'!ELQ5</f>
        <v>0</v>
      </c>
      <c r="ELH6" s="389">
        <f>'SAISIE RESTAURANT'!ELR5</f>
        <v>0</v>
      </c>
      <c r="ELI6" s="389">
        <f>'SAISIE RESTAURANT'!ELS5</f>
        <v>0</v>
      </c>
      <c r="ELJ6" s="389">
        <f>'SAISIE RESTAURANT'!ELT5</f>
        <v>0</v>
      </c>
      <c r="ELK6" s="389">
        <f>'SAISIE RESTAURANT'!ELU5</f>
        <v>0</v>
      </c>
      <c r="ELL6" s="389">
        <f>'SAISIE RESTAURANT'!ELV5</f>
        <v>0</v>
      </c>
      <c r="ELM6" s="389">
        <f>'SAISIE RESTAURANT'!ELW5</f>
        <v>0</v>
      </c>
      <c r="ELN6" s="389">
        <f>'SAISIE RESTAURANT'!ELX5</f>
        <v>0</v>
      </c>
      <c r="ELO6" s="389">
        <f>'SAISIE RESTAURANT'!ELY5</f>
        <v>0</v>
      </c>
      <c r="ELP6" s="389">
        <f>'SAISIE RESTAURANT'!ELZ5</f>
        <v>0</v>
      </c>
      <c r="ELQ6" s="389">
        <f>'SAISIE RESTAURANT'!EMA5</f>
        <v>0</v>
      </c>
      <c r="ELR6" s="389">
        <f>'SAISIE RESTAURANT'!EMB5</f>
        <v>0</v>
      </c>
      <c r="ELS6" s="389">
        <f>'SAISIE RESTAURANT'!EMC5</f>
        <v>0</v>
      </c>
      <c r="ELT6" s="389">
        <f>'SAISIE RESTAURANT'!EMD5</f>
        <v>0</v>
      </c>
      <c r="ELU6" s="389">
        <f>'SAISIE RESTAURANT'!EME5</f>
        <v>0</v>
      </c>
      <c r="ELV6" s="389">
        <f>'SAISIE RESTAURANT'!EMF5</f>
        <v>0</v>
      </c>
      <c r="ELW6" s="389">
        <f>'SAISIE RESTAURANT'!EMG5</f>
        <v>0</v>
      </c>
      <c r="ELX6" s="389">
        <f>'SAISIE RESTAURANT'!EMH5</f>
        <v>0</v>
      </c>
      <c r="ELY6" s="389">
        <f>'SAISIE RESTAURANT'!EMI5</f>
        <v>0</v>
      </c>
      <c r="ELZ6" s="389">
        <f>'SAISIE RESTAURANT'!EMJ5</f>
        <v>0</v>
      </c>
      <c r="EMA6" s="389">
        <f>'SAISIE RESTAURANT'!EMK5</f>
        <v>0</v>
      </c>
      <c r="EMB6" s="389">
        <f>'SAISIE RESTAURANT'!EML5</f>
        <v>0</v>
      </c>
      <c r="EMC6" s="389">
        <f>'SAISIE RESTAURANT'!EMM5</f>
        <v>0</v>
      </c>
      <c r="EMD6" s="389">
        <f>'SAISIE RESTAURANT'!EMN5</f>
        <v>0</v>
      </c>
      <c r="EME6" s="389">
        <f>'SAISIE RESTAURANT'!EMO5</f>
        <v>0</v>
      </c>
      <c r="EMF6" s="389">
        <f>'SAISIE RESTAURANT'!EMP5</f>
        <v>0</v>
      </c>
      <c r="EMG6" s="389">
        <f>'SAISIE RESTAURANT'!EMQ5</f>
        <v>0</v>
      </c>
      <c r="EMH6" s="389">
        <f>'SAISIE RESTAURANT'!EMR5</f>
        <v>0</v>
      </c>
      <c r="EMI6" s="389">
        <f>'SAISIE RESTAURANT'!EMS5</f>
        <v>0</v>
      </c>
      <c r="EMJ6" s="389">
        <f>'SAISIE RESTAURANT'!EMT5</f>
        <v>0</v>
      </c>
      <c r="EMK6" s="389">
        <f>'SAISIE RESTAURANT'!EMU5</f>
        <v>0</v>
      </c>
      <c r="EML6" s="389">
        <f>'SAISIE RESTAURANT'!EMV5</f>
        <v>0</v>
      </c>
      <c r="EMM6" s="389">
        <f>'SAISIE RESTAURANT'!EMW5</f>
        <v>0</v>
      </c>
      <c r="EMN6" s="389">
        <f>'SAISIE RESTAURANT'!EMX5</f>
        <v>0</v>
      </c>
      <c r="EMO6" s="389">
        <f>'SAISIE RESTAURANT'!EMY5</f>
        <v>0</v>
      </c>
      <c r="EMP6" s="389">
        <f>'SAISIE RESTAURANT'!EMZ5</f>
        <v>0</v>
      </c>
      <c r="EMQ6" s="389">
        <f>'SAISIE RESTAURANT'!ENA5</f>
        <v>0</v>
      </c>
      <c r="EMR6" s="389">
        <f>'SAISIE RESTAURANT'!ENB5</f>
        <v>0</v>
      </c>
      <c r="EMS6" s="389">
        <f>'SAISIE RESTAURANT'!ENC5</f>
        <v>0</v>
      </c>
      <c r="EMT6" s="389">
        <f>'SAISIE RESTAURANT'!END5</f>
        <v>0</v>
      </c>
      <c r="EMU6" s="389">
        <f>'SAISIE RESTAURANT'!ENE5</f>
        <v>0</v>
      </c>
      <c r="EMV6" s="389">
        <f>'SAISIE RESTAURANT'!ENF5</f>
        <v>0</v>
      </c>
      <c r="EMW6" s="389">
        <f>'SAISIE RESTAURANT'!ENG5</f>
        <v>0</v>
      </c>
      <c r="EMX6" s="389">
        <f>'SAISIE RESTAURANT'!ENH5</f>
        <v>0</v>
      </c>
      <c r="EMY6" s="389">
        <f>'SAISIE RESTAURANT'!ENI5</f>
        <v>0</v>
      </c>
      <c r="EMZ6" s="389">
        <f>'SAISIE RESTAURANT'!ENJ5</f>
        <v>0</v>
      </c>
      <c r="ENA6" s="389">
        <f>'SAISIE RESTAURANT'!ENK5</f>
        <v>0</v>
      </c>
      <c r="ENB6" s="389">
        <f>'SAISIE RESTAURANT'!ENL5</f>
        <v>0</v>
      </c>
      <c r="ENC6" s="389">
        <f>'SAISIE RESTAURANT'!ENM5</f>
        <v>0</v>
      </c>
      <c r="END6" s="389">
        <f>'SAISIE RESTAURANT'!ENN5</f>
        <v>0</v>
      </c>
      <c r="ENE6" s="389">
        <f>'SAISIE RESTAURANT'!ENO5</f>
        <v>0</v>
      </c>
      <c r="ENF6" s="389">
        <f>'SAISIE RESTAURANT'!ENP5</f>
        <v>0</v>
      </c>
      <c r="ENG6" s="389">
        <f>'SAISIE RESTAURANT'!ENQ5</f>
        <v>0</v>
      </c>
      <c r="ENH6" s="389">
        <f>'SAISIE RESTAURANT'!ENR5</f>
        <v>0</v>
      </c>
      <c r="ENI6" s="389">
        <f>'SAISIE RESTAURANT'!ENS5</f>
        <v>0</v>
      </c>
      <c r="ENJ6" s="389">
        <f>'SAISIE RESTAURANT'!ENT5</f>
        <v>0</v>
      </c>
      <c r="ENK6" s="389">
        <f>'SAISIE RESTAURANT'!ENU5</f>
        <v>0</v>
      </c>
      <c r="ENL6" s="389">
        <f>'SAISIE RESTAURANT'!ENV5</f>
        <v>0</v>
      </c>
      <c r="ENM6" s="389">
        <f>'SAISIE RESTAURANT'!ENW5</f>
        <v>0</v>
      </c>
      <c r="ENN6" s="389">
        <f>'SAISIE RESTAURANT'!ENX5</f>
        <v>0</v>
      </c>
      <c r="ENO6" s="389">
        <f>'SAISIE RESTAURANT'!ENY5</f>
        <v>0</v>
      </c>
      <c r="ENP6" s="389">
        <f>'SAISIE RESTAURANT'!ENZ5</f>
        <v>0</v>
      </c>
      <c r="ENQ6" s="389">
        <f>'SAISIE RESTAURANT'!EOA5</f>
        <v>0</v>
      </c>
      <c r="ENR6" s="389">
        <f>'SAISIE RESTAURANT'!EOB5</f>
        <v>0</v>
      </c>
      <c r="ENS6" s="389">
        <f>'SAISIE RESTAURANT'!EOC5</f>
        <v>0</v>
      </c>
      <c r="ENT6" s="389">
        <f>'SAISIE RESTAURANT'!EOD5</f>
        <v>0</v>
      </c>
      <c r="ENU6" s="389">
        <f>'SAISIE RESTAURANT'!EOE5</f>
        <v>0</v>
      </c>
      <c r="ENV6" s="389">
        <f>'SAISIE RESTAURANT'!EOF5</f>
        <v>0</v>
      </c>
      <c r="ENW6" s="389">
        <f>'SAISIE RESTAURANT'!EOG5</f>
        <v>0</v>
      </c>
      <c r="ENX6" s="389">
        <f>'SAISIE RESTAURANT'!EOH5</f>
        <v>0</v>
      </c>
      <c r="ENY6" s="389">
        <f>'SAISIE RESTAURANT'!EOI5</f>
        <v>0</v>
      </c>
      <c r="ENZ6" s="389">
        <f>'SAISIE RESTAURANT'!EOJ5</f>
        <v>0</v>
      </c>
      <c r="EOA6" s="389">
        <f>'SAISIE RESTAURANT'!EOK5</f>
        <v>0</v>
      </c>
      <c r="EOB6" s="389">
        <f>'SAISIE RESTAURANT'!EOL5</f>
        <v>0</v>
      </c>
      <c r="EOC6" s="389">
        <f>'SAISIE RESTAURANT'!EOM5</f>
        <v>0</v>
      </c>
      <c r="EOD6" s="389">
        <f>'SAISIE RESTAURANT'!EON5</f>
        <v>0</v>
      </c>
      <c r="EOE6" s="389">
        <f>'SAISIE RESTAURANT'!EOO5</f>
        <v>0</v>
      </c>
      <c r="EOF6" s="389">
        <f>'SAISIE RESTAURANT'!EOP5</f>
        <v>0</v>
      </c>
      <c r="EOG6" s="389">
        <f>'SAISIE RESTAURANT'!EOQ5</f>
        <v>0</v>
      </c>
      <c r="EOH6" s="389">
        <f>'SAISIE RESTAURANT'!EOR5</f>
        <v>0</v>
      </c>
      <c r="EOI6" s="389">
        <f>'SAISIE RESTAURANT'!EOS5</f>
        <v>0</v>
      </c>
      <c r="EOJ6" s="389">
        <f>'SAISIE RESTAURANT'!EOT5</f>
        <v>0</v>
      </c>
      <c r="EOK6" s="389">
        <f>'SAISIE RESTAURANT'!EOU5</f>
        <v>0</v>
      </c>
      <c r="EOL6" s="389">
        <f>'SAISIE RESTAURANT'!EOV5</f>
        <v>0</v>
      </c>
      <c r="EOM6" s="389">
        <f>'SAISIE RESTAURANT'!EOW5</f>
        <v>0</v>
      </c>
      <c r="EON6" s="389">
        <f>'SAISIE RESTAURANT'!EOX5</f>
        <v>0</v>
      </c>
      <c r="EOO6" s="389">
        <f>'SAISIE RESTAURANT'!EOY5</f>
        <v>0</v>
      </c>
      <c r="EOP6" s="389">
        <f>'SAISIE RESTAURANT'!EOZ5</f>
        <v>0</v>
      </c>
      <c r="EOQ6" s="389">
        <f>'SAISIE RESTAURANT'!EPA5</f>
        <v>0</v>
      </c>
      <c r="EOR6" s="389">
        <f>'SAISIE RESTAURANT'!EPB5</f>
        <v>0</v>
      </c>
      <c r="EOS6" s="389">
        <f>'SAISIE RESTAURANT'!EPC5</f>
        <v>0</v>
      </c>
      <c r="EOT6" s="389">
        <f>'SAISIE RESTAURANT'!EPD5</f>
        <v>0</v>
      </c>
      <c r="EOU6" s="389">
        <f>'SAISIE RESTAURANT'!EPE5</f>
        <v>0</v>
      </c>
      <c r="EOV6" s="389">
        <f>'SAISIE RESTAURANT'!EPF5</f>
        <v>0</v>
      </c>
      <c r="EOW6" s="389">
        <f>'SAISIE RESTAURANT'!EPG5</f>
        <v>0</v>
      </c>
      <c r="EOX6" s="389">
        <f>'SAISIE RESTAURANT'!EPH5</f>
        <v>0</v>
      </c>
      <c r="EOY6" s="389">
        <f>'SAISIE RESTAURANT'!EPI5</f>
        <v>0</v>
      </c>
      <c r="EOZ6" s="389">
        <f>'SAISIE RESTAURANT'!EPJ5</f>
        <v>0</v>
      </c>
      <c r="EPA6" s="389">
        <f>'SAISIE RESTAURANT'!EPK5</f>
        <v>0</v>
      </c>
      <c r="EPB6" s="389">
        <f>'SAISIE RESTAURANT'!EPL5</f>
        <v>0</v>
      </c>
      <c r="EPC6" s="389">
        <f>'SAISIE RESTAURANT'!EPM5</f>
        <v>0</v>
      </c>
      <c r="EPD6" s="389">
        <f>'SAISIE RESTAURANT'!EPN5</f>
        <v>0</v>
      </c>
      <c r="EPE6" s="389">
        <f>'SAISIE RESTAURANT'!EPO5</f>
        <v>0</v>
      </c>
      <c r="EPF6" s="389">
        <f>'SAISIE RESTAURANT'!EPP5</f>
        <v>0</v>
      </c>
      <c r="EPG6" s="389">
        <f>'SAISIE RESTAURANT'!EPQ5</f>
        <v>0</v>
      </c>
      <c r="EPH6" s="389">
        <f>'SAISIE RESTAURANT'!EPR5</f>
        <v>0</v>
      </c>
      <c r="EPI6" s="389">
        <f>'SAISIE RESTAURANT'!EPS5</f>
        <v>0</v>
      </c>
      <c r="EPJ6" s="389">
        <f>'SAISIE RESTAURANT'!EPT5</f>
        <v>0</v>
      </c>
      <c r="EPK6" s="389">
        <f>'SAISIE RESTAURANT'!EPU5</f>
        <v>0</v>
      </c>
      <c r="EPL6" s="389">
        <f>'SAISIE RESTAURANT'!EPV5</f>
        <v>0</v>
      </c>
      <c r="EPM6" s="389">
        <f>'SAISIE RESTAURANT'!EPW5</f>
        <v>0</v>
      </c>
      <c r="EPN6" s="389">
        <f>'SAISIE RESTAURANT'!EPX5</f>
        <v>0</v>
      </c>
      <c r="EPO6" s="389">
        <f>'SAISIE RESTAURANT'!EPY5</f>
        <v>0</v>
      </c>
      <c r="EPP6" s="389">
        <f>'SAISIE RESTAURANT'!EPZ5</f>
        <v>0</v>
      </c>
      <c r="EPQ6" s="389">
        <f>'SAISIE RESTAURANT'!EQA5</f>
        <v>0</v>
      </c>
      <c r="EPR6" s="389">
        <f>'SAISIE RESTAURANT'!EQB5</f>
        <v>0</v>
      </c>
      <c r="EPS6" s="389">
        <f>'SAISIE RESTAURANT'!EQC5</f>
        <v>0</v>
      </c>
      <c r="EPT6" s="389">
        <f>'SAISIE RESTAURANT'!EQD5</f>
        <v>0</v>
      </c>
      <c r="EPU6" s="389">
        <f>'SAISIE RESTAURANT'!EQE5</f>
        <v>0</v>
      </c>
      <c r="EPV6" s="389">
        <f>'SAISIE RESTAURANT'!EQF5</f>
        <v>0</v>
      </c>
      <c r="EPW6" s="389">
        <f>'SAISIE RESTAURANT'!EQG5</f>
        <v>0</v>
      </c>
      <c r="EPX6" s="389">
        <f>'SAISIE RESTAURANT'!EQH5</f>
        <v>0</v>
      </c>
      <c r="EPY6" s="389">
        <f>'SAISIE RESTAURANT'!EQI5</f>
        <v>0</v>
      </c>
      <c r="EPZ6" s="389">
        <f>'SAISIE RESTAURANT'!EQJ5</f>
        <v>0</v>
      </c>
      <c r="EQA6" s="389">
        <f>'SAISIE RESTAURANT'!EQK5</f>
        <v>0</v>
      </c>
      <c r="EQB6" s="389">
        <f>'SAISIE RESTAURANT'!EQL5</f>
        <v>0</v>
      </c>
      <c r="EQC6" s="389">
        <f>'SAISIE RESTAURANT'!EQM5</f>
        <v>0</v>
      </c>
      <c r="EQD6" s="389">
        <f>'SAISIE RESTAURANT'!EQN5</f>
        <v>0</v>
      </c>
      <c r="EQE6" s="389">
        <f>'SAISIE RESTAURANT'!EQO5</f>
        <v>0</v>
      </c>
      <c r="EQF6" s="389">
        <f>'SAISIE RESTAURANT'!EQP5</f>
        <v>0</v>
      </c>
      <c r="EQG6" s="389">
        <f>'SAISIE RESTAURANT'!EQQ5</f>
        <v>0</v>
      </c>
      <c r="EQH6" s="389">
        <f>'SAISIE RESTAURANT'!EQR5</f>
        <v>0</v>
      </c>
      <c r="EQI6" s="389">
        <f>'SAISIE RESTAURANT'!EQS5</f>
        <v>0</v>
      </c>
      <c r="EQJ6" s="389">
        <f>'SAISIE RESTAURANT'!EQT5</f>
        <v>0</v>
      </c>
      <c r="EQK6" s="389">
        <f>'SAISIE RESTAURANT'!EQU5</f>
        <v>0</v>
      </c>
      <c r="EQL6" s="389">
        <f>'SAISIE RESTAURANT'!EQV5</f>
        <v>0</v>
      </c>
      <c r="EQM6" s="389">
        <f>'SAISIE RESTAURANT'!EQW5</f>
        <v>0</v>
      </c>
      <c r="EQN6" s="389">
        <f>'SAISIE RESTAURANT'!EQX5</f>
        <v>0</v>
      </c>
      <c r="EQO6" s="389">
        <f>'SAISIE RESTAURANT'!EQY5</f>
        <v>0</v>
      </c>
      <c r="EQP6" s="389">
        <f>'SAISIE RESTAURANT'!EQZ5</f>
        <v>0</v>
      </c>
      <c r="EQQ6" s="389">
        <f>'SAISIE RESTAURANT'!ERA5</f>
        <v>0</v>
      </c>
      <c r="EQR6" s="389">
        <f>'SAISIE RESTAURANT'!ERB5</f>
        <v>0</v>
      </c>
      <c r="EQS6" s="389">
        <f>'SAISIE RESTAURANT'!ERC5</f>
        <v>0</v>
      </c>
      <c r="EQT6" s="389">
        <f>'SAISIE RESTAURANT'!ERD5</f>
        <v>0</v>
      </c>
      <c r="EQU6" s="389">
        <f>'SAISIE RESTAURANT'!ERE5</f>
        <v>0</v>
      </c>
      <c r="EQV6" s="389">
        <f>'SAISIE RESTAURANT'!ERF5</f>
        <v>0</v>
      </c>
      <c r="EQW6" s="389">
        <f>'SAISIE RESTAURANT'!ERG5</f>
        <v>0</v>
      </c>
      <c r="EQX6" s="389">
        <f>'SAISIE RESTAURANT'!ERH5</f>
        <v>0</v>
      </c>
      <c r="EQY6" s="389">
        <f>'SAISIE RESTAURANT'!ERI5</f>
        <v>0</v>
      </c>
      <c r="EQZ6" s="389">
        <f>'SAISIE RESTAURANT'!ERJ5</f>
        <v>0</v>
      </c>
      <c r="ERA6" s="389">
        <f>'SAISIE RESTAURANT'!ERK5</f>
        <v>0</v>
      </c>
      <c r="ERB6" s="389">
        <f>'SAISIE RESTAURANT'!ERL5</f>
        <v>0</v>
      </c>
      <c r="ERC6" s="389">
        <f>'SAISIE RESTAURANT'!ERM5</f>
        <v>0</v>
      </c>
      <c r="ERD6" s="389">
        <f>'SAISIE RESTAURANT'!ERN5</f>
        <v>0</v>
      </c>
      <c r="ERE6" s="389">
        <f>'SAISIE RESTAURANT'!ERO5</f>
        <v>0</v>
      </c>
      <c r="ERF6" s="389">
        <f>'SAISIE RESTAURANT'!ERP5</f>
        <v>0</v>
      </c>
      <c r="ERG6" s="389">
        <f>'SAISIE RESTAURANT'!ERQ5</f>
        <v>0</v>
      </c>
      <c r="ERH6" s="389">
        <f>'SAISIE RESTAURANT'!ERR5</f>
        <v>0</v>
      </c>
      <c r="ERI6" s="389">
        <f>'SAISIE RESTAURANT'!ERS5</f>
        <v>0</v>
      </c>
      <c r="ERJ6" s="389">
        <f>'SAISIE RESTAURANT'!ERT5</f>
        <v>0</v>
      </c>
      <c r="ERK6" s="389">
        <f>'SAISIE RESTAURANT'!ERU5</f>
        <v>0</v>
      </c>
      <c r="ERL6" s="389">
        <f>'SAISIE RESTAURANT'!ERV5</f>
        <v>0</v>
      </c>
      <c r="ERM6" s="389">
        <f>'SAISIE RESTAURANT'!ERW5</f>
        <v>0</v>
      </c>
      <c r="ERN6" s="389">
        <f>'SAISIE RESTAURANT'!ERX5</f>
        <v>0</v>
      </c>
      <c r="ERO6" s="389">
        <f>'SAISIE RESTAURANT'!ERY5</f>
        <v>0</v>
      </c>
      <c r="ERP6" s="389">
        <f>'SAISIE RESTAURANT'!ERZ5</f>
        <v>0</v>
      </c>
      <c r="ERQ6" s="389">
        <f>'SAISIE RESTAURANT'!ESA5</f>
        <v>0</v>
      </c>
      <c r="ERR6" s="389">
        <f>'SAISIE RESTAURANT'!ESB5</f>
        <v>0</v>
      </c>
      <c r="ERS6" s="389">
        <f>'SAISIE RESTAURANT'!ESC5</f>
        <v>0</v>
      </c>
      <c r="ERT6" s="389">
        <f>'SAISIE RESTAURANT'!ESD5</f>
        <v>0</v>
      </c>
      <c r="ERU6" s="389">
        <f>'SAISIE RESTAURANT'!ESE5</f>
        <v>0</v>
      </c>
      <c r="ERV6" s="389">
        <f>'SAISIE RESTAURANT'!ESF5</f>
        <v>0</v>
      </c>
      <c r="ERW6" s="389">
        <f>'SAISIE RESTAURANT'!ESG5</f>
        <v>0</v>
      </c>
      <c r="ERX6" s="389">
        <f>'SAISIE RESTAURANT'!ESH5</f>
        <v>0</v>
      </c>
      <c r="ERY6" s="389">
        <f>'SAISIE RESTAURANT'!ESI5</f>
        <v>0</v>
      </c>
      <c r="ERZ6" s="389">
        <f>'SAISIE RESTAURANT'!ESJ5</f>
        <v>0</v>
      </c>
      <c r="ESA6" s="389">
        <f>'SAISIE RESTAURANT'!ESK5</f>
        <v>0</v>
      </c>
      <c r="ESB6" s="389">
        <f>'SAISIE RESTAURANT'!ESL5</f>
        <v>0</v>
      </c>
      <c r="ESC6" s="389">
        <f>'SAISIE RESTAURANT'!ESM5</f>
        <v>0</v>
      </c>
      <c r="ESD6" s="389">
        <f>'SAISIE RESTAURANT'!ESN5</f>
        <v>0</v>
      </c>
      <c r="ESE6" s="389">
        <f>'SAISIE RESTAURANT'!ESO5</f>
        <v>0</v>
      </c>
      <c r="ESF6" s="389">
        <f>'SAISIE RESTAURANT'!ESP5</f>
        <v>0</v>
      </c>
      <c r="ESG6" s="389">
        <f>'SAISIE RESTAURANT'!ESQ5</f>
        <v>0</v>
      </c>
      <c r="ESH6" s="389">
        <f>'SAISIE RESTAURANT'!ESR5</f>
        <v>0</v>
      </c>
      <c r="ESI6" s="389">
        <f>'SAISIE RESTAURANT'!ESS5</f>
        <v>0</v>
      </c>
      <c r="ESJ6" s="389">
        <f>'SAISIE RESTAURANT'!EST5</f>
        <v>0</v>
      </c>
      <c r="ESK6" s="389">
        <f>'SAISIE RESTAURANT'!ESU5</f>
        <v>0</v>
      </c>
      <c r="ESL6" s="389">
        <f>'SAISIE RESTAURANT'!ESV5</f>
        <v>0</v>
      </c>
      <c r="ESM6" s="389">
        <f>'SAISIE RESTAURANT'!ESW5</f>
        <v>0</v>
      </c>
      <c r="ESN6" s="389">
        <f>'SAISIE RESTAURANT'!ESX5</f>
        <v>0</v>
      </c>
      <c r="ESO6" s="389">
        <f>'SAISIE RESTAURANT'!ESY5</f>
        <v>0</v>
      </c>
      <c r="ESP6" s="389">
        <f>'SAISIE RESTAURANT'!ESZ5</f>
        <v>0</v>
      </c>
      <c r="ESQ6" s="389">
        <f>'SAISIE RESTAURANT'!ETA5</f>
        <v>0</v>
      </c>
      <c r="ESR6" s="389">
        <f>'SAISIE RESTAURANT'!ETB5</f>
        <v>0</v>
      </c>
      <c r="ESS6" s="389">
        <f>'SAISIE RESTAURANT'!ETC5</f>
        <v>0</v>
      </c>
      <c r="EST6" s="389">
        <f>'SAISIE RESTAURANT'!ETD5</f>
        <v>0</v>
      </c>
      <c r="ESU6" s="389">
        <f>'SAISIE RESTAURANT'!ETE5</f>
        <v>0</v>
      </c>
      <c r="ESV6" s="389">
        <f>'SAISIE RESTAURANT'!ETF5</f>
        <v>0</v>
      </c>
      <c r="ESW6" s="389">
        <f>'SAISIE RESTAURANT'!ETG5</f>
        <v>0</v>
      </c>
      <c r="ESX6" s="389">
        <f>'SAISIE RESTAURANT'!ETH5</f>
        <v>0</v>
      </c>
      <c r="ESY6" s="389">
        <f>'SAISIE RESTAURANT'!ETI5</f>
        <v>0</v>
      </c>
      <c r="ESZ6" s="389">
        <f>'SAISIE RESTAURANT'!ETJ5</f>
        <v>0</v>
      </c>
      <c r="ETA6" s="389">
        <f>'SAISIE RESTAURANT'!ETK5</f>
        <v>0</v>
      </c>
      <c r="ETB6" s="389">
        <f>'SAISIE RESTAURANT'!ETL5</f>
        <v>0</v>
      </c>
      <c r="ETC6" s="389">
        <f>'SAISIE RESTAURANT'!ETM5</f>
        <v>0</v>
      </c>
      <c r="ETD6" s="389">
        <f>'SAISIE RESTAURANT'!ETN5</f>
        <v>0</v>
      </c>
      <c r="ETE6" s="389">
        <f>'SAISIE RESTAURANT'!ETO5</f>
        <v>0</v>
      </c>
      <c r="ETF6" s="389">
        <f>'SAISIE RESTAURANT'!ETP5</f>
        <v>0</v>
      </c>
      <c r="ETG6" s="389">
        <f>'SAISIE RESTAURANT'!ETQ5</f>
        <v>0</v>
      </c>
      <c r="ETH6" s="389">
        <f>'SAISIE RESTAURANT'!ETR5</f>
        <v>0</v>
      </c>
      <c r="ETI6" s="389">
        <f>'SAISIE RESTAURANT'!ETS5</f>
        <v>0</v>
      </c>
      <c r="ETJ6" s="389">
        <f>'SAISIE RESTAURANT'!ETT5</f>
        <v>0</v>
      </c>
      <c r="ETK6" s="389">
        <f>'SAISIE RESTAURANT'!ETU5</f>
        <v>0</v>
      </c>
      <c r="ETL6" s="389">
        <f>'SAISIE RESTAURANT'!ETV5</f>
        <v>0</v>
      </c>
      <c r="ETM6" s="389">
        <f>'SAISIE RESTAURANT'!ETW5</f>
        <v>0</v>
      </c>
      <c r="ETN6" s="389">
        <f>'SAISIE RESTAURANT'!ETX5</f>
        <v>0</v>
      </c>
      <c r="ETO6" s="389">
        <f>'SAISIE RESTAURANT'!ETY5</f>
        <v>0</v>
      </c>
      <c r="ETP6" s="389">
        <f>'SAISIE RESTAURANT'!ETZ5</f>
        <v>0</v>
      </c>
      <c r="ETQ6" s="389">
        <f>'SAISIE RESTAURANT'!EUA5</f>
        <v>0</v>
      </c>
      <c r="ETR6" s="389">
        <f>'SAISIE RESTAURANT'!EUB5</f>
        <v>0</v>
      </c>
      <c r="ETS6" s="389">
        <f>'SAISIE RESTAURANT'!EUC5</f>
        <v>0</v>
      </c>
      <c r="ETT6" s="389">
        <f>'SAISIE RESTAURANT'!EUD5</f>
        <v>0</v>
      </c>
      <c r="ETU6" s="389">
        <f>'SAISIE RESTAURANT'!EUE5</f>
        <v>0</v>
      </c>
      <c r="ETV6" s="389">
        <f>'SAISIE RESTAURANT'!EUF5</f>
        <v>0</v>
      </c>
      <c r="ETW6" s="389">
        <f>'SAISIE RESTAURANT'!EUG5</f>
        <v>0</v>
      </c>
      <c r="ETX6" s="389">
        <f>'SAISIE RESTAURANT'!EUH5</f>
        <v>0</v>
      </c>
      <c r="ETY6" s="389">
        <f>'SAISIE RESTAURANT'!EUI5</f>
        <v>0</v>
      </c>
      <c r="ETZ6" s="389">
        <f>'SAISIE RESTAURANT'!EUJ5</f>
        <v>0</v>
      </c>
      <c r="EUA6" s="389">
        <f>'SAISIE RESTAURANT'!EUK5</f>
        <v>0</v>
      </c>
      <c r="EUB6" s="389">
        <f>'SAISIE RESTAURANT'!EUL5</f>
        <v>0</v>
      </c>
      <c r="EUC6" s="389">
        <f>'SAISIE RESTAURANT'!EUM5</f>
        <v>0</v>
      </c>
      <c r="EUD6" s="389">
        <f>'SAISIE RESTAURANT'!EUN5</f>
        <v>0</v>
      </c>
      <c r="EUE6" s="389">
        <f>'SAISIE RESTAURANT'!EUO5</f>
        <v>0</v>
      </c>
      <c r="EUF6" s="389">
        <f>'SAISIE RESTAURANT'!EUP5</f>
        <v>0</v>
      </c>
      <c r="EUG6" s="389">
        <f>'SAISIE RESTAURANT'!EUQ5</f>
        <v>0</v>
      </c>
      <c r="EUH6" s="389">
        <f>'SAISIE RESTAURANT'!EUR5</f>
        <v>0</v>
      </c>
      <c r="EUI6" s="389">
        <f>'SAISIE RESTAURANT'!EUS5</f>
        <v>0</v>
      </c>
      <c r="EUJ6" s="389">
        <f>'SAISIE RESTAURANT'!EUT5</f>
        <v>0</v>
      </c>
      <c r="EUK6" s="389">
        <f>'SAISIE RESTAURANT'!EUU5</f>
        <v>0</v>
      </c>
      <c r="EUL6" s="389">
        <f>'SAISIE RESTAURANT'!EUV5</f>
        <v>0</v>
      </c>
      <c r="EUM6" s="389">
        <f>'SAISIE RESTAURANT'!EUW5</f>
        <v>0</v>
      </c>
      <c r="EUN6" s="389">
        <f>'SAISIE RESTAURANT'!EUX5</f>
        <v>0</v>
      </c>
      <c r="EUO6" s="389">
        <f>'SAISIE RESTAURANT'!EUY5</f>
        <v>0</v>
      </c>
      <c r="EUP6" s="389">
        <f>'SAISIE RESTAURANT'!EUZ5</f>
        <v>0</v>
      </c>
      <c r="EUQ6" s="389">
        <f>'SAISIE RESTAURANT'!EVA5</f>
        <v>0</v>
      </c>
      <c r="EUR6" s="389">
        <f>'SAISIE RESTAURANT'!EVB5</f>
        <v>0</v>
      </c>
      <c r="EUS6" s="389">
        <f>'SAISIE RESTAURANT'!EVC5</f>
        <v>0</v>
      </c>
      <c r="EUT6" s="389">
        <f>'SAISIE RESTAURANT'!EVD5</f>
        <v>0</v>
      </c>
      <c r="EUU6" s="389">
        <f>'SAISIE RESTAURANT'!EVE5</f>
        <v>0</v>
      </c>
      <c r="EUV6" s="389">
        <f>'SAISIE RESTAURANT'!EVF5</f>
        <v>0</v>
      </c>
      <c r="EUW6" s="389">
        <f>'SAISIE RESTAURANT'!EVG5</f>
        <v>0</v>
      </c>
      <c r="EUX6" s="389">
        <f>'SAISIE RESTAURANT'!EVH5</f>
        <v>0</v>
      </c>
      <c r="EUY6" s="389">
        <f>'SAISIE RESTAURANT'!EVI5</f>
        <v>0</v>
      </c>
      <c r="EUZ6" s="389">
        <f>'SAISIE RESTAURANT'!EVJ5</f>
        <v>0</v>
      </c>
      <c r="EVA6" s="389">
        <f>'SAISIE RESTAURANT'!EVK5</f>
        <v>0</v>
      </c>
      <c r="EVB6" s="389">
        <f>'SAISIE RESTAURANT'!EVL5</f>
        <v>0</v>
      </c>
      <c r="EVC6" s="389">
        <f>'SAISIE RESTAURANT'!EVM5</f>
        <v>0</v>
      </c>
      <c r="EVD6" s="389">
        <f>'SAISIE RESTAURANT'!EVN5</f>
        <v>0</v>
      </c>
      <c r="EVE6" s="389">
        <f>'SAISIE RESTAURANT'!EVO5</f>
        <v>0</v>
      </c>
      <c r="EVF6" s="389">
        <f>'SAISIE RESTAURANT'!EVP5</f>
        <v>0</v>
      </c>
      <c r="EVG6" s="389">
        <f>'SAISIE RESTAURANT'!EVQ5</f>
        <v>0</v>
      </c>
      <c r="EVH6" s="389">
        <f>'SAISIE RESTAURANT'!EVR5</f>
        <v>0</v>
      </c>
      <c r="EVI6" s="389">
        <f>'SAISIE RESTAURANT'!EVS5</f>
        <v>0</v>
      </c>
      <c r="EVJ6" s="389">
        <f>'SAISIE RESTAURANT'!EVT5</f>
        <v>0</v>
      </c>
      <c r="EVK6" s="389">
        <f>'SAISIE RESTAURANT'!EVU5</f>
        <v>0</v>
      </c>
      <c r="EVL6" s="389">
        <f>'SAISIE RESTAURANT'!EVV5</f>
        <v>0</v>
      </c>
      <c r="EVM6" s="389">
        <f>'SAISIE RESTAURANT'!EVW5</f>
        <v>0</v>
      </c>
      <c r="EVN6" s="389">
        <f>'SAISIE RESTAURANT'!EVX5</f>
        <v>0</v>
      </c>
      <c r="EVO6" s="389">
        <f>'SAISIE RESTAURANT'!EVY5</f>
        <v>0</v>
      </c>
      <c r="EVP6" s="389">
        <f>'SAISIE RESTAURANT'!EVZ5</f>
        <v>0</v>
      </c>
      <c r="EVQ6" s="389">
        <f>'SAISIE RESTAURANT'!EWA5</f>
        <v>0</v>
      </c>
      <c r="EVR6" s="389">
        <f>'SAISIE RESTAURANT'!EWB5</f>
        <v>0</v>
      </c>
      <c r="EVS6" s="389">
        <f>'SAISIE RESTAURANT'!EWC5</f>
        <v>0</v>
      </c>
      <c r="EVT6" s="389">
        <f>'SAISIE RESTAURANT'!EWD5</f>
        <v>0</v>
      </c>
      <c r="EVU6" s="389">
        <f>'SAISIE RESTAURANT'!EWE5</f>
        <v>0</v>
      </c>
      <c r="EVV6" s="389">
        <f>'SAISIE RESTAURANT'!EWF5</f>
        <v>0</v>
      </c>
      <c r="EVW6" s="389">
        <f>'SAISIE RESTAURANT'!EWG5</f>
        <v>0</v>
      </c>
      <c r="EVX6" s="389">
        <f>'SAISIE RESTAURANT'!EWH5</f>
        <v>0</v>
      </c>
      <c r="EVY6" s="389">
        <f>'SAISIE RESTAURANT'!EWI5</f>
        <v>0</v>
      </c>
      <c r="EVZ6" s="389">
        <f>'SAISIE RESTAURANT'!EWJ5</f>
        <v>0</v>
      </c>
      <c r="EWA6" s="389">
        <f>'SAISIE RESTAURANT'!EWK5</f>
        <v>0</v>
      </c>
      <c r="EWB6" s="389">
        <f>'SAISIE RESTAURANT'!EWL5</f>
        <v>0</v>
      </c>
      <c r="EWC6" s="389">
        <f>'SAISIE RESTAURANT'!EWM5</f>
        <v>0</v>
      </c>
      <c r="EWD6" s="389">
        <f>'SAISIE RESTAURANT'!EWN5</f>
        <v>0</v>
      </c>
      <c r="EWE6" s="389">
        <f>'SAISIE RESTAURANT'!EWO5</f>
        <v>0</v>
      </c>
      <c r="EWF6" s="389">
        <f>'SAISIE RESTAURANT'!EWP5</f>
        <v>0</v>
      </c>
      <c r="EWG6" s="389">
        <f>'SAISIE RESTAURANT'!EWQ5</f>
        <v>0</v>
      </c>
      <c r="EWH6" s="389">
        <f>'SAISIE RESTAURANT'!EWR5</f>
        <v>0</v>
      </c>
      <c r="EWI6" s="389">
        <f>'SAISIE RESTAURANT'!EWS5</f>
        <v>0</v>
      </c>
      <c r="EWJ6" s="389">
        <f>'SAISIE RESTAURANT'!EWT5</f>
        <v>0</v>
      </c>
      <c r="EWK6" s="389">
        <f>'SAISIE RESTAURANT'!EWU5</f>
        <v>0</v>
      </c>
      <c r="EWL6" s="389">
        <f>'SAISIE RESTAURANT'!EWV5</f>
        <v>0</v>
      </c>
      <c r="EWM6" s="389">
        <f>'SAISIE RESTAURANT'!EWW5</f>
        <v>0</v>
      </c>
      <c r="EWN6" s="389">
        <f>'SAISIE RESTAURANT'!EWX5</f>
        <v>0</v>
      </c>
      <c r="EWO6" s="389">
        <f>'SAISIE RESTAURANT'!EWY5</f>
        <v>0</v>
      </c>
      <c r="EWP6" s="389">
        <f>'SAISIE RESTAURANT'!EWZ5</f>
        <v>0</v>
      </c>
      <c r="EWQ6" s="389">
        <f>'SAISIE RESTAURANT'!EXA5</f>
        <v>0</v>
      </c>
      <c r="EWR6" s="389">
        <f>'SAISIE RESTAURANT'!EXB5</f>
        <v>0</v>
      </c>
      <c r="EWS6" s="389">
        <f>'SAISIE RESTAURANT'!EXC5</f>
        <v>0</v>
      </c>
      <c r="EWT6" s="389">
        <f>'SAISIE RESTAURANT'!EXD5</f>
        <v>0</v>
      </c>
      <c r="EWU6" s="389">
        <f>'SAISIE RESTAURANT'!EXE5</f>
        <v>0</v>
      </c>
      <c r="EWV6" s="389">
        <f>'SAISIE RESTAURANT'!EXF5</f>
        <v>0</v>
      </c>
      <c r="EWW6" s="389">
        <f>'SAISIE RESTAURANT'!EXG5</f>
        <v>0</v>
      </c>
      <c r="EWX6" s="389">
        <f>'SAISIE RESTAURANT'!EXH5</f>
        <v>0</v>
      </c>
      <c r="EWY6" s="389">
        <f>'SAISIE RESTAURANT'!EXI5</f>
        <v>0</v>
      </c>
      <c r="EWZ6" s="389">
        <f>'SAISIE RESTAURANT'!EXJ5</f>
        <v>0</v>
      </c>
      <c r="EXA6" s="389">
        <f>'SAISIE RESTAURANT'!EXK5</f>
        <v>0</v>
      </c>
      <c r="EXB6" s="389">
        <f>'SAISIE RESTAURANT'!EXL5</f>
        <v>0</v>
      </c>
      <c r="EXC6" s="389">
        <f>'SAISIE RESTAURANT'!EXM5</f>
        <v>0</v>
      </c>
      <c r="EXD6" s="389">
        <f>'SAISIE RESTAURANT'!EXN5</f>
        <v>0</v>
      </c>
      <c r="EXE6" s="389">
        <f>'SAISIE RESTAURANT'!EXO5</f>
        <v>0</v>
      </c>
      <c r="EXF6" s="389">
        <f>'SAISIE RESTAURANT'!EXP5</f>
        <v>0</v>
      </c>
      <c r="EXG6" s="389">
        <f>'SAISIE RESTAURANT'!EXQ5</f>
        <v>0</v>
      </c>
      <c r="EXH6" s="389">
        <f>'SAISIE RESTAURANT'!EXR5</f>
        <v>0</v>
      </c>
      <c r="EXI6" s="389">
        <f>'SAISIE RESTAURANT'!EXS5</f>
        <v>0</v>
      </c>
      <c r="EXJ6" s="389">
        <f>'SAISIE RESTAURANT'!EXT5</f>
        <v>0</v>
      </c>
      <c r="EXK6" s="389">
        <f>'SAISIE RESTAURANT'!EXU5</f>
        <v>0</v>
      </c>
      <c r="EXL6" s="389">
        <f>'SAISIE RESTAURANT'!EXV5</f>
        <v>0</v>
      </c>
      <c r="EXM6" s="389">
        <f>'SAISIE RESTAURANT'!EXW5</f>
        <v>0</v>
      </c>
      <c r="EXN6" s="389">
        <f>'SAISIE RESTAURANT'!EXX5</f>
        <v>0</v>
      </c>
      <c r="EXO6" s="389">
        <f>'SAISIE RESTAURANT'!EXY5</f>
        <v>0</v>
      </c>
      <c r="EXP6" s="389">
        <f>'SAISIE RESTAURANT'!EXZ5</f>
        <v>0</v>
      </c>
      <c r="EXQ6" s="389">
        <f>'SAISIE RESTAURANT'!EYA5</f>
        <v>0</v>
      </c>
      <c r="EXR6" s="389">
        <f>'SAISIE RESTAURANT'!EYB5</f>
        <v>0</v>
      </c>
      <c r="EXS6" s="389">
        <f>'SAISIE RESTAURANT'!EYC5</f>
        <v>0</v>
      </c>
      <c r="EXT6" s="389">
        <f>'SAISIE RESTAURANT'!EYD5</f>
        <v>0</v>
      </c>
      <c r="EXU6" s="389">
        <f>'SAISIE RESTAURANT'!EYE5</f>
        <v>0</v>
      </c>
      <c r="EXV6" s="389">
        <f>'SAISIE RESTAURANT'!EYF5</f>
        <v>0</v>
      </c>
      <c r="EXW6" s="389">
        <f>'SAISIE RESTAURANT'!EYG5</f>
        <v>0</v>
      </c>
      <c r="EXX6" s="389">
        <f>'SAISIE RESTAURANT'!EYH5</f>
        <v>0</v>
      </c>
      <c r="EXY6" s="389">
        <f>'SAISIE RESTAURANT'!EYI5</f>
        <v>0</v>
      </c>
      <c r="EXZ6" s="389">
        <f>'SAISIE RESTAURANT'!EYJ5</f>
        <v>0</v>
      </c>
      <c r="EYA6" s="389">
        <f>'SAISIE RESTAURANT'!EYK5</f>
        <v>0</v>
      </c>
      <c r="EYB6" s="389">
        <f>'SAISIE RESTAURANT'!EYL5</f>
        <v>0</v>
      </c>
      <c r="EYC6" s="389">
        <f>'SAISIE RESTAURANT'!EYM5</f>
        <v>0</v>
      </c>
      <c r="EYD6" s="389">
        <f>'SAISIE RESTAURANT'!EYN5</f>
        <v>0</v>
      </c>
      <c r="EYE6" s="389">
        <f>'SAISIE RESTAURANT'!EYO5</f>
        <v>0</v>
      </c>
      <c r="EYF6" s="389">
        <f>'SAISIE RESTAURANT'!EYP5</f>
        <v>0</v>
      </c>
      <c r="EYG6" s="389">
        <f>'SAISIE RESTAURANT'!EYQ5</f>
        <v>0</v>
      </c>
      <c r="EYH6" s="389">
        <f>'SAISIE RESTAURANT'!EYR5</f>
        <v>0</v>
      </c>
      <c r="EYI6" s="389">
        <f>'SAISIE RESTAURANT'!EYS5</f>
        <v>0</v>
      </c>
      <c r="EYJ6" s="389">
        <f>'SAISIE RESTAURANT'!EYT5</f>
        <v>0</v>
      </c>
      <c r="EYK6" s="389">
        <f>'SAISIE RESTAURANT'!EYU5</f>
        <v>0</v>
      </c>
      <c r="EYL6" s="389">
        <f>'SAISIE RESTAURANT'!EYV5</f>
        <v>0</v>
      </c>
      <c r="EYM6" s="389">
        <f>'SAISIE RESTAURANT'!EYW5</f>
        <v>0</v>
      </c>
      <c r="EYN6" s="389">
        <f>'SAISIE RESTAURANT'!EYX5</f>
        <v>0</v>
      </c>
      <c r="EYO6" s="389">
        <f>'SAISIE RESTAURANT'!EYY5</f>
        <v>0</v>
      </c>
      <c r="EYP6" s="389">
        <f>'SAISIE RESTAURANT'!EYZ5</f>
        <v>0</v>
      </c>
      <c r="EYQ6" s="389">
        <f>'SAISIE RESTAURANT'!EZA5</f>
        <v>0</v>
      </c>
      <c r="EYR6" s="389">
        <f>'SAISIE RESTAURANT'!EZB5</f>
        <v>0</v>
      </c>
      <c r="EYS6" s="389">
        <f>'SAISIE RESTAURANT'!EZC5</f>
        <v>0</v>
      </c>
      <c r="EYT6" s="389">
        <f>'SAISIE RESTAURANT'!EZD5</f>
        <v>0</v>
      </c>
      <c r="EYU6" s="389">
        <f>'SAISIE RESTAURANT'!EZE5</f>
        <v>0</v>
      </c>
      <c r="EYV6" s="389">
        <f>'SAISIE RESTAURANT'!EZF5</f>
        <v>0</v>
      </c>
      <c r="EYW6" s="389">
        <f>'SAISIE RESTAURANT'!EZG5</f>
        <v>0</v>
      </c>
      <c r="EYX6" s="389">
        <f>'SAISIE RESTAURANT'!EZH5</f>
        <v>0</v>
      </c>
      <c r="EYY6" s="389">
        <f>'SAISIE RESTAURANT'!EZI5</f>
        <v>0</v>
      </c>
      <c r="EYZ6" s="389">
        <f>'SAISIE RESTAURANT'!EZJ5</f>
        <v>0</v>
      </c>
      <c r="EZA6" s="389">
        <f>'SAISIE RESTAURANT'!EZK5</f>
        <v>0</v>
      </c>
      <c r="EZB6" s="389">
        <f>'SAISIE RESTAURANT'!EZL5</f>
        <v>0</v>
      </c>
      <c r="EZC6" s="389">
        <f>'SAISIE RESTAURANT'!EZM5</f>
        <v>0</v>
      </c>
      <c r="EZD6" s="389">
        <f>'SAISIE RESTAURANT'!EZN5</f>
        <v>0</v>
      </c>
      <c r="EZE6" s="389">
        <f>'SAISIE RESTAURANT'!EZO5</f>
        <v>0</v>
      </c>
      <c r="EZF6" s="389">
        <f>'SAISIE RESTAURANT'!EZP5</f>
        <v>0</v>
      </c>
      <c r="EZG6" s="389">
        <f>'SAISIE RESTAURANT'!EZQ5</f>
        <v>0</v>
      </c>
      <c r="EZH6" s="389">
        <f>'SAISIE RESTAURANT'!EZR5</f>
        <v>0</v>
      </c>
      <c r="EZI6" s="389">
        <f>'SAISIE RESTAURANT'!EZS5</f>
        <v>0</v>
      </c>
      <c r="EZJ6" s="389">
        <f>'SAISIE RESTAURANT'!EZT5</f>
        <v>0</v>
      </c>
      <c r="EZK6" s="389">
        <f>'SAISIE RESTAURANT'!EZU5</f>
        <v>0</v>
      </c>
      <c r="EZL6" s="389">
        <f>'SAISIE RESTAURANT'!EZV5</f>
        <v>0</v>
      </c>
      <c r="EZM6" s="389">
        <f>'SAISIE RESTAURANT'!EZW5</f>
        <v>0</v>
      </c>
      <c r="EZN6" s="389">
        <f>'SAISIE RESTAURANT'!EZX5</f>
        <v>0</v>
      </c>
      <c r="EZO6" s="389">
        <f>'SAISIE RESTAURANT'!EZY5</f>
        <v>0</v>
      </c>
      <c r="EZP6" s="389">
        <f>'SAISIE RESTAURANT'!EZZ5</f>
        <v>0</v>
      </c>
      <c r="EZQ6" s="389">
        <f>'SAISIE RESTAURANT'!FAA5</f>
        <v>0</v>
      </c>
      <c r="EZR6" s="389">
        <f>'SAISIE RESTAURANT'!FAB5</f>
        <v>0</v>
      </c>
      <c r="EZS6" s="389">
        <f>'SAISIE RESTAURANT'!FAC5</f>
        <v>0</v>
      </c>
      <c r="EZT6" s="389">
        <f>'SAISIE RESTAURANT'!FAD5</f>
        <v>0</v>
      </c>
      <c r="EZU6" s="389">
        <f>'SAISIE RESTAURANT'!FAE5</f>
        <v>0</v>
      </c>
      <c r="EZV6" s="389">
        <f>'SAISIE RESTAURANT'!FAF5</f>
        <v>0</v>
      </c>
      <c r="EZW6" s="389">
        <f>'SAISIE RESTAURANT'!FAG5</f>
        <v>0</v>
      </c>
      <c r="EZX6" s="389">
        <f>'SAISIE RESTAURANT'!FAH5</f>
        <v>0</v>
      </c>
      <c r="EZY6" s="389">
        <f>'SAISIE RESTAURANT'!FAI5</f>
        <v>0</v>
      </c>
      <c r="EZZ6" s="389">
        <f>'SAISIE RESTAURANT'!FAJ5</f>
        <v>0</v>
      </c>
      <c r="FAA6" s="389">
        <f>'SAISIE RESTAURANT'!FAK5</f>
        <v>0</v>
      </c>
      <c r="FAB6" s="389">
        <f>'SAISIE RESTAURANT'!FAL5</f>
        <v>0</v>
      </c>
      <c r="FAC6" s="389">
        <f>'SAISIE RESTAURANT'!FAM5</f>
        <v>0</v>
      </c>
      <c r="FAD6" s="389">
        <f>'SAISIE RESTAURANT'!FAN5</f>
        <v>0</v>
      </c>
      <c r="FAE6" s="389">
        <f>'SAISIE RESTAURANT'!FAO5</f>
        <v>0</v>
      </c>
      <c r="FAF6" s="389">
        <f>'SAISIE RESTAURANT'!FAP5</f>
        <v>0</v>
      </c>
      <c r="FAG6" s="389">
        <f>'SAISIE RESTAURANT'!FAQ5</f>
        <v>0</v>
      </c>
      <c r="FAH6" s="389">
        <f>'SAISIE RESTAURANT'!FAR5</f>
        <v>0</v>
      </c>
      <c r="FAI6" s="389">
        <f>'SAISIE RESTAURANT'!FAS5</f>
        <v>0</v>
      </c>
      <c r="FAJ6" s="389">
        <f>'SAISIE RESTAURANT'!FAT5</f>
        <v>0</v>
      </c>
      <c r="FAK6" s="389">
        <f>'SAISIE RESTAURANT'!FAU5</f>
        <v>0</v>
      </c>
      <c r="FAL6" s="389">
        <f>'SAISIE RESTAURANT'!FAV5</f>
        <v>0</v>
      </c>
      <c r="FAM6" s="389">
        <f>'SAISIE RESTAURANT'!FAW5</f>
        <v>0</v>
      </c>
      <c r="FAN6" s="389">
        <f>'SAISIE RESTAURANT'!FAX5</f>
        <v>0</v>
      </c>
      <c r="FAO6" s="389">
        <f>'SAISIE RESTAURANT'!FAY5</f>
        <v>0</v>
      </c>
      <c r="FAP6" s="389">
        <f>'SAISIE RESTAURANT'!FAZ5</f>
        <v>0</v>
      </c>
      <c r="FAQ6" s="389">
        <f>'SAISIE RESTAURANT'!FBA5</f>
        <v>0</v>
      </c>
      <c r="FAR6" s="389">
        <f>'SAISIE RESTAURANT'!FBB5</f>
        <v>0</v>
      </c>
      <c r="FAS6" s="389">
        <f>'SAISIE RESTAURANT'!FBC5</f>
        <v>0</v>
      </c>
      <c r="FAT6" s="389">
        <f>'SAISIE RESTAURANT'!FBD5</f>
        <v>0</v>
      </c>
      <c r="FAU6" s="389">
        <f>'SAISIE RESTAURANT'!FBE5</f>
        <v>0</v>
      </c>
      <c r="FAV6" s="389">
        <f>'SAISIE RESTAURANT'!FBF5</f>
        <v>0</v>
      </c>
      <c r="FAW6" s="389">
        <f>'SAISIE RESTAURANT'!FBG5</f>
        <v>0</v>
      </c>
      <c r="FAX6" s="389">
        <f>'SAISIE RESTAURANT'!FBH5</f>
        <v>0</v>
      </c>
      <c r="FAY6" s="389">
        <f>'SAISIE RESTAURANT'!FBI5</f>
        <v>0</v>
      </c>
      <c r="FAZ6" s="389">
        <f>'SAISIE RESTAURANT'!FBJ5</f>
        <v>0</v>
      </c>
      <c r="FBA6" s="389">
        <f>'SAISIE RESTAURANT'!FBK5</f>
        <v>0</v>
      </c>
      <c r="FBB6" s="389">
        <f>'SAISIE RESTAURANT'!FBL5</f>
        <v>0</v>
      </c>
      <c r="FBC6" s="389">
        <f>'SAISIE RESTAURANT'!FBM5</f>
        <v>0</v>
      </c>
      <c r="FBD6" s="389">
        <f>'SAISIE RESTAURANT'!FBN5</f>
        <v>0</v>
      </c>
      <c r="FBE6" s="389">
        <f>'SAISIE RESTAURANT'!FBO5</f>
        <v>0</v>
      </c>
      <c r="FBF6" s="389">
        <f>'SAISIE RESTAURANT'!FBP5</f>
        <v>0</v>
      </c>
      <c r="FBG6" s="389">
        <f>'SAISIE RESTAURANT'!FBQ5</f>
        <v>0</v>
      </c>
      <c r="FBH6" s="389">
        <f>'SAISIE RESTAURANT'!FBR5</f>
        <v>0</v>
      </c>
      <c r="FBI6" s="389">
        <f>'SAISIE RESTAURANT'!FBS5</f>
        <v>0</v>
      </c>
      <c r="FBJ6" s="389">
        <f>'SAISIE RESTAURANT'!FBT5</f>
        <v>0</v>
      </c>
      <c r="FBK6" s="389">
        <f>'SAISIE RESTAURANT'!FBU5</f>
        <v>0</v>
      </c>
      <c r="FBL6" s="389">
        <f>'SAISIE RESTAURANT'!FBV5</f>
        <v>0</v>
      </c>
      <c r="FBM6" s="389">
        <f>'SAISIE RESTAURANT'!FBW5</f>
        <v>0</v>
      </c>
      <c r="FBN6" s="389">
        <f>'SAISIE RESTAURANT'!FBX5</f>
        <v>0</v>
      </c>
      <c r="FBO6" s="389">
        <f>'SAISIE RESTAURANT'!FBY5</f>
        <v>0</v>
      </c>
      <c r="FBP6" s="389">
        <f>'SAISIE RESTAURANT'!FBZ5</f>
        <v>0</v>
      </c>
      <c r="FBQ6" s="389">
        <f>'SAISIE RESTAURANT'!FCA5</f>
        <v>0</v>
      </c>
      <c r="FBR6" s="389">
        <f>'SAISIE RESTAURANT'!FCB5</f>
        <v>0</v>
      </c>
      <c r="FBS6" s="389">
        <f>'SAISIE RESTAURANT'!FCC5</f>
        <v>0</v>
      </c>
      <c r="FBT6" s="389">
        <f>'SAISIE RESTAURANT'!FCD5</f>
        <v>0</v>
      </c>
      <c r="FBU6" s="389">
        <f>'SAISIE RESTAURANT'!FCE5</f>
        <v>0</v>
      </c>
      <c r="FBV6" s="389">
        <f>'SAISIE RESTAURANT'!FCF5</f>
        <v>0</v>
      </c>
      <c r="FBW6" s="389">
        <f>'SAISIE RESTAURANT'!FCG5</f>
        <v>0</v>
      </c>
      <c r="FBX6" s="389">
        <f>'SAISIE RESTAURANT'!FCH5</f>
        <v>0</v>
      </c>
      <c r="FBY6" s="389">
        <f>'SAISIE RESTAURANT'!FCI5</f>
        <v>0</v>
      </c>
      <c r="FBZ6" s="389">
        <f>'SAISIE RESTAURANT'!FCJ5</f>
        <v>0</v>
      </c>
      <c r="FCA6" s="389">
        <f>'SAISIE RESTAURANT'!FCK5</f>
        <v>0</v>
      </c>
      <c r="FCB6" s="389">
        <f>'SAISIE RESTAURANT'!FCL5</f>
        <v>0</v>
      </c>
      <c r="FCC6" s="389">
        <f>'SAISIE RESTAURANT'!FCM5</f>
        <v>0</v>
      </c>
      <c r="FCD6" s="389">
        <f>'SAISIE RESTAURANT'!FCN5</f>
        <v>0</v>
      </c>
      <c r="FCE6" s="389">
        <f>'SAISIE RESTAURANT'!FCO5</f>
        <v>0</v>
      </c>
      <c r="FCF6" s="389">
        <f>'SAISIE RESTAURANT'!FCP5</f>
        <v>0</v>
      </c>
      <c r="FCG6" s="389">
        <f>'SAISIE RESTAURANT'!FCQ5</f>
        <v>0</v>
      </c>
      <c r="FCH6" s="389">
        <f>'SAISIE RESTAURANT'!FCR5</f>
        <v>0</v>
      </c>
      <c r="FCI6" s="389">
        <f>'SAISIE RESTAURANT'!FCS5</f>
        <v>0</v>
      </c>
      <c r="FCJ6" s="389">
        <f>'SAISIE RESTAURANT'!FCT5</f>
        <v>0</v>
      </c>
      <c r="FCK6" s="389">
        <f>'SAISIE RESTAURANT'!FCU5</f>
        <v>0</v>
      </c>
      <c r="FCL6" s="389">
        <f>'SAISIE RESTAURANT'!FCV5</f>
        <v>0</v>
      </c>
      <c r="FCM6" s="389">
        <f>'SAISIE RESTAURANT'!FCW5</f>
        <v>0</v>
      </c>
      <c r="FCN6" s="389">
        <f>'SAISIE RESTAURANT'!FCX5</f>
        <v>0</v>
      </c>
      <c r="FCO6" s="389">
        <f>'SAISIE RESTAURANT'!FCY5</f>
        <v>0</v>
      </c>
      <c r="FCP6" s="389">
        <f>'SAISIE RESTAURANT'!FCZ5</f>
        <v>0</v>
      </c>
      <c r="FCQ6" s="389">
        <f>'SAISIE RESTAURANT'!FDA5</f>
        <v>0</v>
      </c>
      <c r="FCR6" s="389">
        <f>'SAISIE RESTAURANT'!FDB5</f>
        <v>0</v>
      </c>
      <c r="FCS6" s="389">
        <f>'SAISIE RESTAURANT'!FDC5</f>
        <v>0</v>
      </c>
      <c r="FCT6" s="389">
        <f>'SAISIE RESTAURANT'!FDD5</f>
        <v>0</v>
      </c>
      <c r="FCU6" s="389">
        <f>'SAISIE RESTAURANT'!FDE5</f>
        <v>0</v>
      </c>
      <c r="FCV6" s="389">
        <f>'SAISIE RESTAURANT'!FDF5</f>
        <v>0</v>
      </c>
      <c r="FCW6" s="389">
        <f>'SAISIE RESTAURANT'!FDG5</f>
        <v>0</v>
      </c>
      <c r="FCX6" s="389">
        <f>'SAISIE RESTAURANT'!FDH5</f>
        <v>0</v>
      </c>
      <c r="FCY6" s="389">
        <f>'SAISIE RESTAURANT'!FDI5</f>
        <v>0</v>
      </c>
      <c r="FCZ6" s="389">
        <f>'SAISIE RESTAURANT'!FDJ5</f>
        <v>0</v>
      </c>
      <c r="FDA6" s="389">
        <f>'SAISIE RESTAURANT'!FDK5</f>
        <v>0</v>
      </c>
      <c r="FDB6" s="389">
        <f>'SAISIE RESTAURANT'!FDL5</f>
        <v>0</v>
      </c>
      <c r="FDC6" s="389">
        <f>'SAISIE RESTAURANT'!FDM5</f>
        <v>0</v>
      </c>
      <c r="FDD6" s="389">
        <f>'SAISIE RESTAURANT'!FDN5</f>
        <v>0</v>
      </c>
      <c r="FDE6" s="389">
        <f>'SAISIE RESTAURANT'!FDO5</f>
        <v>0</v>
      </c>
      <c r="FDF6" s="389">
        <f>'SAISIE RESTAURANT'!FDP5</f>
        <v>0</v>
      </c>
      <c r="FDG6" s="389">
        <f>'SAISIE RESTAURANT'!FDQ5</f>
        <v>0</v>
      </c>
      <c r="FDH6" s="389">
        <f>'SAISIE RESTAURANT'!FDR5</f>
        <v>0</v>
      </c>
      <c r="FDI6" s="389">
        <f>'SAISIE RESTAURANT'!FDS5</f>
        <v>0</v>
      </c>
      <c r="FDJ6" s="389">
        <f>'SAISIE RESTAURANT'!FDT5</f>
        <v>0</v>
      </c>
      <c r="FDK6" s="389">
        <f>'SAISIE RESTAURANT'!FDU5</f>
        <v>0</v>
      </c>
      <c r="FDL6" s="389">
        <f>'SAISIE RESTAURANT'!FDV5</f>
        <v>0</v>
      </c>
      <c r="FDM6" s="389">
        <f>'SAISIE RESTAURANT'!FDW5</f>
        <v>0</v>
      </c>
      <c r="FDN6" s="389">
        <f>'SAISIE RESTAURANT'!FDX5</f>
        <v>0</v>
      </c>
      <c r="FDO6" s="389">
        <f>'SAISIE RESTAURANT'!FDY5</f>
        <v>0</v>
      </c>
      <c r="FDP6" s="389">
        <f>'SAISIE RESTAURANT'!FDZ5</f>
        <v>0</v>
      </c>
      <c r="FDQ6" s="389">
        <f>'SAISIE RESTAURANT'!FEA5</f>
        <v>0</v>
      </c>
      <c r="FDR6" s="389">
        <f>'SAISIE RESTAURANT'!FEB5</f>
        <v>0</v>
      </c>
      <c r="FDS6" s="389">
        <f>'SAISIE RESTAURANT'!FEC5</f>
        <v>0</v>
      </c>
      <c r="FDT6" s="389">
        <f>'SAISIE RESTAURANT'!FED5</f>
        <v>0</v>
      </c>
      <c r="FDU6" s="389">
        <f>'SAISIE RESTAURANT'!FEE5</f>
        <v>0</v>
      </c>
      <c r="FDV6" s="389">
        <f>'SAISIE RESTAURANT'!FEF5</f>
        <v>0</v>
      </c>
      <c r="FDW6" s="389">
        <f>'SAISIE RESTAURANT'!FEG5</f>
        <v>0</v>
      </c>
      <c r="FDX6" s="389">
        <f>'SAISIE RESTAURANT'!FEH5</f>
        <v>0</v>
      </c>
      <c r="FDY6" s="389">
        <f>'SAISIE RESTAURANT'!FEI5</f>
        <v>0</v>
      </c>
      <c r="FDZ6" s="389">
        <f>'SAISIE RESTAURANT'!FEJ5</f>
        <v>0</v>
      </c>
      <c r="FEA6" s="389">
        <f>'SAISIE RESTAURANT'!FEK5</f>
        <v>0</v>
      </c>
      <c r="FEB6" s="389">
        <f>'SAISIE RESTAURANT'!FEL5</f>
        <v>0</v>
      </c>
      <c r="FEC6" s="389">
        <f>'SAISIE RESTAURANT'!FEM5</f>
        <v>0</v>
      </c>
      <c r="FED6" s="389">
        <f>'SAISIE RESTAURANT'!FEN5</f>
        <v>0</v>
      </c>
      <c r="FEE6" s="389">
        <f>'SAISIE RESTAURANT'!FEO5</f>
        <v>0</v>
      </c>
      <c r="FEF6" s="389">
        <f>'SAISIE RESTAURANT'!FEP5</f>
        <v>0</v>
      </c>
      <c r="FEG6" s="389">
        <f>'SAISIE RESTAURANT'!FEQ5</f>
        <v>0</v>
      </c>
      <c r="FEH6" s="389">
        <f>'SAISIE RESTAURANT'!FER5</f>
        <v>0</v>
      </c>
      <c r="FEI6" s="389">
        <f>'SAISIE RESTAURANT'!FES5</f>
        <v>0</v>
      </c>
      <c r="FEJ6" s="389">
        <f>'SAISIE RESTAURANT'!FET5</f>
        <v>0</v>
      </c>
      <c r="FEK6" s="389">
        <f>'SAISIE RESTAURANT'!FEU5</f>
        <v>0</v>
      </c>
      <c r="FEL6" s="389">
        <f>'SAISIE RESTAURANT'!FEV5</f>
        <v>0</v>
      </c>
      <c r="FEM6" s="389">
        <f>'SAISIE RESTAURANT'!FEW5</f>
        <v>0</v>
      </c>
      <c r="FEN6" s="389">
        <f>'SAISIE RESTAURANT'!FEX5</f>
        <v>0</v>
      </c>
      <c r="FEO6" s="389">
        <f>'SAISIE RESTAURANT'!FEY5</f>
        <v>0</v>
      </c>
      <c r="FEP6" s="389">
        <f>'SAISIE RESTAURANT'!FEZ5</f>
        <v>0</v>
      </c>
      <c r="FEQ6" s="389">
        <f>'SAISIE RESTAURANT'!FFA5</f>
        <v>0</v>
      </c>
      <c r="FER6" s="389">
        <f>'SAISIE RESTAURANT'!FFB5</f>
        <v>0</v>
      </c>
      <c r="FES6" s="389">
        <f>'SAISIE RESTAURANT'!FFC5</f>
        <v>0</v>
      </c>
      <c r="FET6" s="389">
        <f>'SAISIE RESTAURANT'!FFD5</f>
        <v>0</v>
      </c>
      <c r="FEU6" s="389">
        <f>'SAISIE RESTAURANT'!FFE5</f>
        <v>0</v>
      </c>
      <c r="FEV6" s="389">
        <f>'SAISIE RESTAURANT'!FFF5</f>
        <v>0</v>
      </c>
      <c r="FEW6" s="389">
        <f>'SAISIE RESTAURANT'!FFG5</f>
        <v>0</v>
      </c>
      <c r="FEX6" s="389">
        <f>'SAISIE RESTAURANT'!FFH5</f>
        <v>0</v>
      </c>
      <c r="FEY6" s="389">
        <f>'SAISIE RESTAURANT'!FFI5</f>
        <v>0</v>
      </c>
      <c r="FEZ6" s="389">
        <f>'SAISIE RESTAURANT'!FFJ5</f>
        <v>0</v>
      </c>
      <c r="FFA6" s="389">
        <f>'SAISIE RESTAURANT'!FFK5</f>
        <v>0</v>
      </c>
      <c r="FFB6" s="389">
        <f>'SAISIE RESTAURANT'!FFL5</f>
        <v>0</v>
      </c>
      <c r="FFC6" s="389">
        <f>'SAISIE RESTAURANT'!FFM5</f>
        <v>0</v>
      </c>
      <c r="FFD6" s="389">
        <f>'SAISIE RESTAURANT'!FFN5</f>
        <v>0</v>
      </c>
      <c r="FFE6" s="389">
        <f>'SAISIE RESTAURANT'!FFO5</f>
        <v>0</v>
      </c>
      <c r="FFF6" s="389">
        <f>'SAISIE RESTAURANT'!FFP5</f>
        <v>0</v>
      </c>
      <c r="FFG6" s="389">
        <f>'SAISIE RESTAURANT'!FFQ5</f>
        <v>0</v>
      </c>
      <c r="FFH6" s="389">
        <f>'SAISIE RESTAURANT'!FFR5</f>
        <v>0</v>
      </c>
      <c r="FFI6" s="389">
        <f>'SAISIE RESTAURANT'!FFS5</f>
        <v>0</v>
      </c>
      <c r="FFJ6" s="389">
        <f>'SAISIE RESTAURANT'!FFT5</f>
        <v>0</v>
      </c>
      <c r="FFK6" s="389">
        <f>'SAISIE RESTAURANT'!FFU5</f>
        <v>0</v>
      </c>
      <c r="FFL6" s="389">
        <f>'SAISIE RESTAURANT'!FFV5</f>
        <v>0</v>
      </c>
      <c r="FFM6" s="389">
        <f>'SAISIE RESTAURANT'!FFW5</f>
        <v>0</v>
      </c>
      <c r="FFN6" s="389">
        <f>'SAISIE RESTAURANT'!FFX5</f>
        <v>0</v>
      </c>
      <c r="FFO6" s="389">
        <f>'SAISIE RESTAURANT'!FFY5</f>
        <v>0</v>
      </c>
      <c r="FFP6" s="389">
        <f>'SAISIE RESTAURANT'!FFZ5</f>
        <v>0</v>
      </c>
      <c r="FFQ6" s="389">
        <f>'SAISIE RESTAURANT'!FGA5</f>
        <v>0</v>
      </c>
      <c r="FFR6" s="389">
        <f>'SAISIE RESTAURANT'!FGB5</f>
        <v>0</v>
      </c>
      <c r="FFS6" s="389">
        <f>'SAISIE RESTAURANT'!FGC5</f>
        <v>0</v>
      </c>
      <c r="FFT6" s="389">
        <f>'SAISIE RESTAURANT'!FGD5</f>
        <v>0</v>
      </c>
      <c r="FFU6" s="389">
        <f>'SAISIE RESTAURANT'!FGE5</f>
        <v>0</v>
      </c>
      <c r="FFV6" s="389">
        <f>'SAISIE RESTAURANT'!FGF5</f>
        <v>0</v>
      </c>
      <c r="FFW6" s="389">
        <f>'SAISIE RESTAURANT'!FGG5</f>
        <v>0</v>
      </c>
      <c r="FFX6" s="389">
        <f>'SAISIE RESTAURANT'!FGH5</f>
        <v>0</v>
      </c>
      <c r="FFY6" s="389">
        <f>'SAISIE RESTAURANT'!FGI5</f>
        <v>0</v>
      </c>
      <c r="FFZ6" s="389">
        <f>'SAISIE RESTAURANT'!FGJ5</f>
        <v>0</v>
      </c>
      <c r="FGA6" s="389">
        <f>'SAISIE RESTAURANT'!FGK5</f>
        <v>0</v>
      </c>
      <c r="FGB6" s="389">
        <f>'SAISIE RESTAURANT'!FGL5</f>
        <v>0</v>
      </c>
      <c r="FGC6" s="389">
        <f>'SAISIE RESTAURANT'!FGM5</f>
        <v>0</v>
      </c>
      <c r="FGD6" s="389">
        <f>'SAISIE RESTAURANT'!FGN5</f>
        <v>0</v>
      </c>
      <c r="FGE6" s="389">
        <f>'SAISIE RESTAURANT'!FGO5</f>
        <v>0</v>
      </c>
      <c r="FGF6" s="389">
        <f>'SAISIE RESTAURANT'!FGP5</f>
        <v>0</v>
      </c>
      <c r="FGG6" s="389">
        <f>'SAISIE RESTAURANT'!FGQ5</f>
        <v>0</v>
      </c>
      <c r="FGH6" s="389">
        <f>'SAISIE RESTAURANT'!FGR5</f>
        <v>0</v>
      </c>
      <c r="FGI6" s="389">
        <f>'SAISIE RESTAURANT'!FGS5</f>
        <v>0</v>
      </c>
      <c r="FGJ6" s="389">
        <f>'SAISIE RESTAURANT'!FGT5</f>
        <v>0</v>
      </c>
      <c r="FGK6" s="389">
        <f>'SAISIE RESTAURANT'!FGU5</f>
        <v>0</v>
      </c>
      <c r="FGL6" s="389">
        <f>'SAISIE RESTAURANT'!FGV5</f>
        <v>0</v>
      </c>
      <c r="FGM6" s="389">
        <f>'SAISIE RESTAURANT'!FGW5</f>
        <v>0</v>
      </c>
      <c r="FGN6" s="389">
        <f>'SAISIE RESTAURANT'!FGX5</f>
        <v>0</v>
      </c>
      <c r="FGO6" s="389">
        <f>'SAISIE RESTAURANT'!FGY5</f>
        <v>0</v>
      </c>
      <c r="FGP6" s="389">
        <f>'SAISIE RESTAURANT'!FGZ5</f>
        <v>0</v>
      </c>
      <c r="FGQ6" s="389">
        <f>'SAISIE RESTAURANT'!FHA5</f>
        <v>0</v>
      </c>
      <c r="FGR6" s="389">
        <f>'SAISIE RESTAURANT'!FHB5</f>
        <v>0</v>
      </c>
      <c r="FGS6" s="389">
        <f>'SAISIE RESTAURANT'!FHC5</f>
        <v>0</v>
      </c>
      <c r="FGT6" s="389">
        <f>'SAISIE RESTAURANT'!FHD5</f>
        <v>0</v>
      </c>
      <c r="FGU6" s="389">
        <f>'SAISIE RESTAURANT'!FHE5</f>
        <v>0</v>
      </c>
      <c r="FGV6" s="389">
        <f>'SAISIE RESTAURANT'!FHF5</f>
        <v>0</v>
      </c>
      <c r="FGW6" s="389">
        <f>'SAISIE RESTAURANT'!FHG5</f>
        <v>0</v>
      </c>
      <c r="FGX6" s="389">
        <f>'SAISIE RESTAURANT'!FHH5</f>
        <v>0</v>
      </c>
      <c r="FGY6" s="389">
        <f>'SAISIE RESTAURANT'!FHI5</f>
        <v>0</v>
      </c>
      <c r="FGZ6" s="389">
        <f>'SAISIE RESTAURANT'!FHJ5</f>
        <v>0</v>
      </c>
      <c r="FHA6" s="389">
        <f>'SAISIE RESTAURANT'!FHK5</f>
        <v>0</v>
      </c>
      <c r="FHB6" s="389">
        <f>'SAISIE RESTAURANT'!FHL5</f>
        <v>0</v>
      </c>
      <c r="FHC6" s="389">
        <f>'SAISIE RESTAURANT'!FHM5</f>
        <v>0</v>
      </c>
      <c r="FHD6" s="389">
        <f>'SAISIE RESTAURANT'!FHN5</f>
        <v>0</v>
      </c>
      <c r="FHE6" s="389">
        <f>'SAISIE RESTAURANT'!FHO5</f>
        <v>0</v>
      </c>
      <c r="FHF6" s="389">
        <f>'SAISIE RESTAURANT'!FHP5</f>
        <v>0</v>
      </c>
      <c r="FHG6" s="389">
        <f>'SAISIE RESTAURANT'!FHQ5</f>
        <v>0</v>
      </c>
      <c r="FHH6" s="389">
        <f>'SAISIE RESTAURANT'!FHR5</f>
        <v>0</v>
      </c>
      <c r="FHI6" s="389">
        <f>'SAISIE RESTAURANT'!FHS5</f>
        <v>0</v>
      </c>
      <c r="FHJ6" s="389">
        <f>'SAISIE RESTAURANT'!FHT5</f>
        <v>0</v>
      </c>
      <c r="FHK6" s="389">
        <f>'SAISIE RESTAURANT'!FHU5</f>
        <v>0</v>
      </c>
      <c r="FHL6" s="389">
        <f>'SAISIE RESTAURANT'!FHV5</f>
        <v>0</v>
      </c>
      <c r="FHM6" s="389">
        <f>'SAISIE RESTAURANT'!FHW5</f>
        <v>0</v>
      </c>
      <c r="FHN6" s="389">
        <f>'SAISIE RESTAURANT'!FHX5</f>
        <v>0</v>
      </c>
      <c r="FHO6" s="389">
        <f>'SAISIE RESTAURANT'!FHY5</f>
        <v>0</v>
      </c>
      <c r="FHP6" s="389">
        <f>'SAISIE RESTAURANT'!FHZ5</f>
        <v>0</v>
      </c>
      <c r="FHQ6" s="389">
        <f>'SAISIE RESTAURANT'!FIA5</f>
        <v>0</v>
      </c>
      <c r="FHR6" s="389">
        <f>'SAISIE RESTAURANT'!FIB5</f>
        <v>0</v>
      </c>
      <c r="FHS6" s="389">
        <f>'SAISIE RESTAURANT'!FIC5</f>
        <v>0</v>
      </c>
      <c r="FHT6" s="389">
        <f>'SAISIE RESTAURANT'!FID5</f>
        <v>0</v>
      </c>
      <c r="FHU6" s="389">
        <f>'SAISIE RESTAURANT'!FIE5</f>
        <v>0</v>
      </c>
      <c r="FHV6" s="389">
        <f>'SAISIE RESTAURANT'!FIF5</f>
        <v>0</v>
      </c>
      <c r="FHW6" s="389">
        <f>'SAISIE RESTAURANT'!FIG5</f>
        <v>0</v>
      </c>
      <c r="FHX6" s="389">
        <f>'SAISIE RESTAURANT'!FIH5</f>
        <v>0</v>
      </c>
      <c r="FHY6" s="389">
        <f>'SAISIE RESTAURANT'!FII5</f>
        <v>0</v>
      </c>
      <c r="FHZ6" s="389">
        <f>'SAISIE RESTAURANT'!FIJ5</f>
        <v>0</v>
      </c>
      <c r="FIA6" s="389">
        <f>'SAISIE RESTAURANT'!FIK5</f>
        <v>0</v>
      </c>
      <c r="FIB6" s="389">
        <f>'SAISIE RESTAURANT'!FIL5</f>
        <v>0</v>
      </c>
      <c r="FIC6" s="389">
        <f>'SAISIE RESTAURANT'!FIM5</f>
        <v>0</v>
      </c>
      <c r="FID6" s="389">
        <f>'SAISIE RESTAURANT'!FIN5</f>
        <v>0</v>
      </c>
      <c r="FIE6" s="389">
        <f>'SAISIE RESTAURANT'!FIO5</f>
        <v>0</v>
      </c>
      <c r="FIF6" s="389">
        <f>'SAISIE RESTAURANT'!FIP5</f>
        <v>0</v>
      </c>
      <c r="FIG6" s="389">
        <f>'SAISIE RESTAURANT'!FIQ5</f>
        <v>0</v>
      </c>
      <c r="FIH6" s="389">
        <f>'SAISIE RESTAURANT'!FIR5</f>
        <v>0</v>
      </c>
      <c r="FII6" s="389">
        <f>'SAISIE RESTAURANT'!FIS5</f>
        <v>0</v>
      </c>
      <c r="FIJ6" s="389">
        <f>'SAISIE RESTAURANT'!FIT5</f>
        <v>0</v>
      </c>
      <c r="FIK6" s="389">
        <f>'SAISIE RESTAURANT'!FIU5</f>
        <v>0</v>
      </c>
      <c r="FIL6" s="389">
        <f>'SAISIE RESTAURANT'!FIV5</f>
        <v>0</v>
      </c>
      <c r="FIM6" s="389">
        <f>'SAISIE RESTAURANT'!FIW5</f>
        <v>0</v>
      </c>
      <c r="FIN6" s="389">
        <f>'SAISIE RESTAURANT'!FIX5</f>
        <v>0</v>
      </c>
      <c r="FIO6" s="389">
        <f>'SAISIE RESTAURANT'!FIY5</f>
        <v>0</v>
      </c>
      <c r="FIP6" s="389">
        <f>'SAISIE RESTAURANT'!FIZ5</f>
        <v>0</v>
      </c>
      <c r="FIQ6" s="389">
        <f>'SAISIE RESTAURANT'!FJA5</f>
        <v>0</v>
      </c>
      <c r="FIR6" s="389">
        <f>'SAISIE RESTAURANT'!FJB5</f>
        <v>0</v>
      </c>
      <c r="FIS6" s="389">
        <f>'SAISIE RESTAURANT'!FJC5</f>
        <v>0</v>
      </c>
      <c r="FIT6" s="389">
        <f>'SAISIE RESTAURANT'!FJD5</f>
        <v>0</v>
      </c>
      <c r="FIU6" s="389">
        <f>'SAISIE RESTAURANT'!FJE5</f>
        <v>0</v>
      </c>
      <c r="FIV6" s="389">
        <f>'SAISIE RESTAURANT'!FJF5</f>
        <v>0</v>
      </c>
      <c r="FIW6" s="389">
        <f>'SAISIE RESTAURANT'!FJG5</f>
        <v>0</v>
      </c>
      <c r="FIX6" s="389">
        <f>'SAISIE RESTAURANT'!FJH5</f>
        <v>0</v>
      </c>
      <c r="FIY6" s="389">
        <f>'SAISIE RESTAURANT'!FJI5</f>
        <v>0</v>
      </c>
      <c r="FIZ6" s="389">
        <f>'SAISIE RESTAURANT'!FJJ5</f>
        <v>0</v>
      </c>
      <c r="FJA6" s="389">
        <f>'SAISIE RESTAURANT'!FJK5</f>
        <v>0</v>
      </c>
      <c r="FJB6" s="389">
        <f>'SAISIE RESTAURANT'!FJL5</f>
        <v>0</v>
      </c>
      <c r="FJC6" s="389">
        <f>'SAISIE RESTAURANT'!FJM5</f>
        <v>0</v>
      </c>
      <c r="FJD6" s="389">
        <f>'SAISIE RESTAURANT'!FJN5</f>
        <v>0</v>
      </c>
      <c r="FJE6" s="389">
        <f>'SAISIE RESTAURANT'!FJO5</f>
        <v>0</v>
      </c>
      <c r="FJF6" s="389">
        <f>'SAISIE RESTAURANT'!FJP5</f>
        <v>0</v>
      </c>
      <c r="FJG6" s="389">
        <f>'SAISIE RESTAURANT'!FJQ5</f>
        <v>0</v>
      </c>
      <c r="FJH6" s="389">
        <f>'SAISIE RESTAURANT'!FJR5</f>
        <v>0</v>
      </c>
      <c r="FJI6" s="389">
        <f>'SAISIE RESTAURANT'!FJS5</f>
        <v>0</v>
      </c>
      <c r="FJJ6" s="389">
        <f>'SAISIE RESTAURANT'!FJT5</f>
        <v>0</v>
      </c>
      <c r="FJK6" s="389">
        <f>'SAISIE RESTAURANT'!FJU5</f>
        <v>0</v>
      </c>
      <c r="FJL6" s="389">
        <f>'SAISIE RESTAURANT'!FJV5</f>
        <v>0</v>
      </c>
      <c r="FJM6" s="389">
        <f>'SAISIE RESTAURANT'!FJW5</f>
        <v>0</v>
      </c>
      <c r="FJN6" s="389">
        <f>'SAISIE RESTAURANT'!FJX5</f>
        <v>0</v>
      </c>
      <c r="FJO6" s="389">
        <f>'SAISIE RESTAURANT'!FJY5</f>
        <v>0</v>
      </c>
      <c r="FJP6" s="389">
        <f>'SAISIE RESTAURANT'!FJZ5</f>
        <v>0</v>
      </c>
      <c r="FJQ6" s="389">
        <f>'SAISIE RESTAURANT'!FKA5</f>
        <v>0</v>
      </c>
      <c r="FJR6" s="389">
        <f>'SAISIE RESTAURANT'!FKB5</f>
        <v>0</v>
      </c>
      <c r="FJS6" s="389">
        <f>'SAISIE RESTAURANT'!FKC5</f>
        <v>0</v>
      </c>
      <c r="FJT6" s="389">
        <f>'SAISIE RESTAURANT'!FKD5</f>
        <v>0</v>
      </c>
      <c r="FJU6" s="389">
        <f>'SAISIE RESTAURANT'!FKE5</f>
        <v>0</v>
      </c>
      <c r="FJV6" s="389">
        <f>'SAISIE RESTAURANT'!FKF5</f>
        <v>0</v>
      </c>
      <c r="FJW6" s="389">
        <f>'SAISIE RESTAURANT'!FKG5</f>
        <v>0</v>
      </c>
      <c r="FJX6" s="389">
        <f>'SAISIE RESTAURANT'!FKH5</f>
        <v>0</v>
      </c>
      <c r="FJY6" s="389">
        <f>'SAISIE RESTAURANT'!FKI5</f>
        <v>0</v>
      </c>
      <c r="FJZ6" s="389">
        <f>'SAISIE RESTAURANT'!FKJ5</f>
        <v>0</v>
      </c>
      <c r="FKA6" s="389">
        <f>'SAISIE RESTAURANT'!FKK5</f>
        <v>0</v>
      </c>
      <c r="FKB6" s="389">
        <f>'SAISIE RESTAURANT'!FKL5</f>
        <v>0</v>
      </c>
      <c r="FKC6" s="389">
        <f>'SAISIE RESTAURANT'!FKM5</f>
        <v>0</v>
      </c>
      <c r="FKD6" s="389">
        <f>'SAISIE RESTAURANT'!FKN5</f>
        <v>0</v>
      </c>
      <c r="FKE6" s="389">
        <f>'SAISIE RESTAURANT'!FKO5</f>
        <v>0</v>
      </c>
      <c r="FKF6" s="389">
        <f>'SAISIE RESTAURANT'!FKP5</f>
        <v>0</v>
      </c>
      <c r="FKG6" s="389">
        <f>'SAISIE RESTAURANT'!FKQ5</f>
        <v>0</v>
      </c>
      <c r="FKH6" s="389">
        <f>'SAISIE RESTAURANT'!FKR5</f>
        <v>0</v>
      </c>
      <c r="FKI6" s="389">
        <f>'SAISIE RESTAURANT'!FKS5</f>
        <v>0</v>
      </c>
      <c r="FKJ6" s="389">
        <f>'SAISIE RESTAURANT'!FKT5</f>
        <v>0</v>
      </c>
      <c r="FKK6" s="389">
        <f>'SAISIE RESTAURANT'!FKU5</f>
        <v>0</v>
      </c>
      <c r="FKL6" s="389">
        <f>'SAISIE RESTAURANT'!FKV5</f>
        <v>0</v>
      </c>
      <c r="FKM6" s="389">
        <f>'SAISIE RESTAURANT'!FKW5</f>
        <v>0</v>
      </c>
      <c r="FKN6" s="389">
        <f>'SAISIE RESTAURANT'!FKX5</f>
        <v>0</v>
      </c>
      <c r="FKO6" s="389">
        <f>'SAISIE RESTAURANT'!FKY5</f>
        <v>0</v>
      </c>
      <c r="FKP6" s="389">
        <f>'SAISIE RESTAURANT'!FKZ5</f>
        <v>0</v>
      </c>
      <c r="FKQ6" s="389">
        <f>'SAISIE RESTAURANT'!FLA5</f>
        <v>0</v>
      </c>
      <c r="FKR6" s="389">
        <f>'SAISIE RESTAURANT'!FLB5</f>
        <v>0</v>
      </c>
      <c r="FKS6" s="389">
        <f>'SAISIE RESTAURANT'!FLC5</f>
        <v>0</v>
      </c>
      <c r="FKT6" s="389">
        <f>'SAISIE RESTAURANT'!FLD5</f>
        <v>0</v>
      </c>
      <c r="FKU6" s="389">
        <f>'SAISIE RESTAURANT'!FLE5</f>
        <v>0</v>
      </c>
      <c r="FKV6" s="389">
        <f>'SAISIE RESTAURANT'!FLF5</f>
        <v>0</v>
      </c>
      <c r="FKW6" s="389">
        <f>'SAISIE RESTAURANT'!FLG5</f>
        <v>0</v>
      </c>
      <c r="FKX6" s="389">
        <f>'SAISIE RESTAURANT'!FLH5</f>
        <v>0</v>
      </c>
      <c r="FKY6" s="389">
        <f>'SAISIE RESTAURANT'!FLI5</f>
        <v>0</v>
      </c>
      <c r="FKZ6" s="389">
        <f>'SAISIE RESTAURANT'!FLJ5</f>
        <v>0</v>
      </c>
      <c r="FLA6" s="389">
        <f>'SAISIE RESTAURANT'!FLK5</f>
        <v>0</v>
      </c>
      <c r="FLB6" s="389">
        <f>'SAISIE RESTAURANT'!FLL5</f>
        <v>0</v>
      </c>
      <c r="FLC6" s="389">
        <f>'SAISIE RESTAURANT'!FLM5</f>
        <v>0</v>
      </c>
      <c r="FLD6" s="389">
        <f>'SAISIE RESTAURANT'!FLN5</f>
        <v>0</v>
      </c>
      <c r="FLE6" s="389">
        <f>'SAISIE RESTAURANT'!FLO5</f>
        <v>0</v>
      </c>
      <c r="FLF6" s="389">
        <f>'SAISIE RESTAURANT'!FLP5</f>
        <v>0</v>
      </c>
      <c r="FLG6" s="389">
        <f>'SAISIE RESTAURANT'!FLQ5</f>
        <v>0</v>
      </c>
      <c r="FLH6" s="389">
        <f>'SAISIE RESTAURANT'!FLR5</f>
        <v>0</v>
      </c>
      <c r="FLI6" s="389">
        <f>'SAISIE RESTAURANT'!FLS5</f>
        <v>0</v>
      </c>
      <c r="FLJ6" s="389">
        <f>'SAISIE RESTAURANT'!FLT5</f>
        <v>0</v>
      </c>
      <c r="FLK6" s="389">
        <f>'SAISIE RESTAURANT'!FLU5</f>
        <v>0</v>
      </c>
      <c r="FLL6" s="389">
        <f>'SAISIE RESTAURANT'!FLV5</f>
        <v>0</v>
      </c>
      <c r="FLM6" s="389">
        <f>'SAISIE RESTAURANT'!FLW5</f>
        <v>0</v>
      </c>
      <c r="FLN6" s="389">
        <f>'SAISIE RESTAURANT'!FLX5</f>
        <v>0</v>
      </c>
      <c r="FLO6" s="389">
        <f>'SAISIE RESTAURANT'!FLY5</f>
        <v>0</v>
      </c>
      <c r="FLP6" s="389">
        <f>'SAISIE RESTAURANT'!FLZ5</f>
        <v>0</v>
      </c>
      <c r="FLQ6" s="389">
        <f>'SAISIE RESTAURANT'!FMA5</f>
        <v>0</v>
      </c>
      <c r="FLR6" s="389">
        <f>'SAISIE RESTAURANT'!FMB5</f>
        <v>0</v>
      </c>
      <c r="FLS6" s="389">
        <f>'SAISIE RESTAURANT'!FMC5</f>
        <v>0</v>
      </c>
      <c r="FLT6" s="389">
        <f>'SAISIE RESTAURANT'!FMD5</f>
        <v>0</v>
      </c>
      <c r="FLU6" s="389">
        <f>'SAISIE RESTAURANT'!FME5</f>
        <v>0</v>
      </c>
      <c r="FLV6" s="389">
        <f>'SAISIE RESTAURANT'!FMF5</f>
        <v>0</v>
      </c>
      <c r="FLW6" s="389">
        <f>'SAISIE RESTAURANT'!FMG5</f>
        <v>0</v>
      </c>
      <c r="FLX6" s="389">
        <f>'SAISIE RESTAURANT'!FMH5</f>
        <v>0</v>
      </c>
      <c r="FLY6" s="389">
        <f>'SAISIE RESTAURANT'!FMI5</f>
        <v>0</v>
      </c>
      <c r="FLZ6" s="389">
        <f>'SAISIE RESTAURANT'!FMJ5</f>
        <v>0</v>
      </c>
      <c r="FMA6" s="389">
        <f>'SAISIE RESTAURANT'!FMK5</f>
        <v>0</v>
      </c>
      <c r="FMB6" s="389">
        <f>'SAISIE RESTAURANT'!FML5</f>
        <v>0</v>
      </c>
      <c r="FMC6" s="389">
        <f>'SAISIE RESTAURANT'!FMM5</f>
        <v>0</v>
      </c>
      <c r="FMD6" s="389">
        <f>'SAISIE RESTAURANT'!FMN5</f>
        <v>0</v>
      </c>
      <c r="FME6" s="389">
        <f>'SAISIE RESTAURANT'!FMO5</f>
        <v>0</v>
      </c>
      <c r="FMF6" s="389">
        <f>'SAISIE RESTAURANT'!FMP5</f>
        <v>0</v>
      </c>
      <c r="FMG6" s="389">
        <f>'SAISIE RESTAURANT'!FMQ5</f>
        <v>0</v>
      </c>
      <c r="FMH6" s="389">
        <f>'SAISIE RESTAURANT'!FMR5</f>
        <v>0</v>
      </c>
      <c r="FMI6" s="389">
        <f>'SAISIE RESTAURANT'!FMS5</f>
        <v>0</v>
      </c>
      <c r="FMJ6" s="389">
        <f>'SAISIE RESTAURANT'!FMT5</f>
        <v>0</v>
      </c>
      <c r="FMK6" s="389">
        <f>'SAISIE RESTAURANT'!FMU5</f>
        <v>0</v>
      </c>
      <c r="FML6" s="389">
        <f>'SAISIE RESTAURANT'!FMV5</f>
        <v>0</v>
      </c>
      <c r="FMM6" s="389">
        <f>'SAISIE RESTAURANT'!FMW5</f>
        <v>0</v>
      </c>
      <c r="FMN6" s="389">
        <f>'SAISIE RESTAURANT'!FMX5</f>
        <v>0</v>
      </c>
      <c r="FMO6" s="389">
        <f>'SAISIE RESTAURANT'!FMY5</f>
        <v>0</v>
      </c>
      <c r="FMP6" s="389">
        <f>'SAISIE RESTAURANT'!FMZ5</f>
        <v>0</v>
      </c>
      <c r="FMQ6" s="389">
        <f>'SAISIE RESTAURANT'!FNA5</f>
        <v>0</v>
      </c>
      <c r="FMR6" s="389">
        <f>'SAISIE RESTAURANT'!FNB5</f>
        <v>0</v>
      </c>
      <c r="FMS6" s="389">
        <f>'SAISIE RESTAURANT'!FNC5</f>
        <v>0</v>
      </c>
      <c r="FMT6" s="389">
        <f>'SAISIE RESTAURANT'!FND5</f>
        <v>0</v>
      </c>
      <c r="FMU6" s="389">
        <f>'SAISIE RESTAURANT'!FNE5</f>
        <v>0</v>
      </c>
      <c r="FMV6" s="389">
        <f>'SAISIE RESTAURANT'!FNF5</f>
        <v>0</v>
      </c>
      <c r="FMW6" s="389">
        <f>'SAISIE RESTAURANT'!FNG5</f>
        <v>0</v>
      </c>
      <c r="FMX6" s="389">
        <f>'SAISIE RESTAURANT'!FNH5</f>
        <v>0</v>
      </c>
      <c r="FMY6" s="389">
        <f>'SAISIE RESTAURANT'!FNI5</f>
        <v>0</v>
      </c>
      <c r="FMZ6" s="389">
        <f>'SAISIE RESTAURANT'!FNJ5</f>
        <v>0</v>
      </c>
      <c r="FNA6" s="389">
        <f>'SAISIE RESTAURANT'!FNK5</f>
        <v>0</v>
      </c>
      <c r="FNB6" s="389">
        <f>'SAISIE RESTAURANT'!FNL5</f>
        <v>0</v>
      </c>
      <c r="FNC6" s="389">
        <f>'SAISIE RESTAURANT'!FNM5</f>
        <v>0</v>
      </c>
      <c r="FND6" s="389">
        <f>'SAISIE RESTAURANT'!FNN5</f>
        <v>0</v>
      </c>
      <c r="FNE6" s="389">
        <f>'SAISIE RESTAURANT'!FNO5</f>
        <v>0</v>
      </c>
      <c r="FNF6" s="389">
        <f>'SAISIE RESTAURANT'!FNP5</f>
        <v>0</v>
      </c>
      <c r="FNG6" s="389">
        <f>'SAISIE RESTAURANT'!FNQ5</f>
        <v>0</v>
      </c>
      <c r="FNH6" s="389">
        <f>'SAISIE RESTAURANT'!FNR5</f>
        <v>0</v>
      </c>
      <c r="FNI6" s="389">
        <f>'SAISIE RESTAURANT'!FNS5</f>
        <v>0</v>
      </c>
      <c r="FNJ6" s="389">
        <f>'SAISIE RESTAURANT'!FNT5</f>
        <v>0</v>
      </c>
      <c r="FNK6" s="389">
        <f>'SAISIE RESTAURANT'!FNU5</f>
        <v>0</v>
      </c>
      <c r="FNL6" s="389">
        <f>'SAISIE RESTAURANT'!FNV5</f>
        <v>0</v>
      </c>
      <c r="FNM6" s="389">
        <f>'SAISIE RESTAURANT'!FNW5</f>
        <v>0</v>
      </c>
      <c r="FNN6" s="389">
        <f>'SAISIE RESTAURANT'!FNX5</f>
        <v>0</v>
      </c>
      <c r="FNO6" s="389">
        <f>'SAISIE RESTAURANT'!FNY5</f>
        <v>0</v>
      </c>
      <c r="FNP6" s="389">
        <f>'SAISIE RESTAURANT'!FNZ5</f>
        <v>0</v>
      </c>
      <c r="FNQ6" s="389">
        <f>'SAISIE RESTAURANT'!FOA5</f>
        <v>0</v>
      </c>
      <c r="FNR6" s="389">
        <f>'SAISIE RESTAURANT'!FOB5</f>
        <v>0</v>
      </c>
      <c r="FNS6" s="389">
        <f>'SAISIE RESTAURANT'!FOC5</f>
        <v>0</v>
      </c>
      <c r="FNT6" s="389">
        <f>'SAISIE RESTAURANT'!FOD5</f>
        <v>0</v>
      </c>
      <c r="FNU6" s="389">
        <f>'SAISIE RESTAURANT'!FOE5</f>
        <v>0</v>
      </c>
      <c r="FNV6" s="389">
        <f>'SAISIE RESTAURANT'!FOF5</f>
        <v>0</v>
      </c>
      <c r="FNW6" s="389">
        <f>'SAISIE RESTAURANT'!FOG5</f>
        <v>0</v>
      </c>
      <c r="FNX6" s="389">
        <f>'SAISIE RESTAURANT'!FOH5</f>
        <v>0</v>
      </c>
      <c r="FNY6" s="389">
        <f>'SAISIE RESTAURANT'!FOI5</f>
        <v>0</v>
      </c>
      <c r="FNZ6" s="389">
        <f>'SAISIE RESTAURANT'!FOJ5</f>
        <v>0</v>
      </c>
      <c r="FOA6" s="389">
        <f>'SAISIE RESTAURANT'!FOK5</f>
        <v>0</v>
      </c>
      <c r="FOB6" s="389">
        <f>'SAISIE RESTAURANT'!FOL5</f>
        <v>0</v>
      </c>
      <c r="FOC6" s="389">
        <f>'SAISIE RESTAURANT'!FOM5</f>
        <v>0</v>
      </c>
      <c r="FOD6" s="389">
        <f>'SAISIE RESTAURANT'!FON5</f>
        <v>0</v>
      </c>
      <c r="FOE6" s="389">
        <f>'SAISIE RESTAURANT'!FOO5</f>
        <v>0</v>
      </c>
      <c r="FOF6" s="389">
        <f>'SAISIE RESTAURANT'!FOP5</f>
        <v>0</v>
      </c>
      <c r="FOG6" s="389">
        <f>'SAISIE RESTAURANT'!FOQ5</f>
        <v>0</v>
      </c>
      <c r="FOH6" s="389">
        <f>'SAISIE RESTAURANT'!FOR5</f>
        <v>0</v>
      </c>
      <c r="FOI6" s="389">
        <f>'SAISIE RESTAURANT'!FOS5</f>
        <v>0</v>
      </c>
      <c r="FOJ6" s="389">
        <f>'SAISIE RESTAURANT'!FOT5</f>
        <v>0</v>
      </c>
      <c r="FOK6" s="389">
        <f>'SAISIE RESTAURANT'!FOU5</f>
        <v>0</v>
      </c>
      <c r="FOL6" s="389">
        <f>'SAISIE RESTAURANT'!FOV5</f>
        <v>0</v>
      </c>
      <c r="FOM6" s="389">
        <f>'SAISIE RESTAURANT'!FOW5</f>
        <v>0</v>
      </c>
      <c r="FON6" s="389">
        <f>'SAISIE RESTAURANT'!FOX5</f>
        <v>0</v>
      </c>
      <c r="FOO6" s="389">
        <f>'SAISIE RESTAURANT'!FOY5</f>
        <v>0</v>
      </c>
      <c r="FOP6" s="389">
        <f>'SAISIE RESTAURANT'!FOZ5</f>
        <v>0</v>
      </c>
      <c r="FOQ6" s="389">
        <f>'SAISIE RESTAURANT'!FPA5</f>
        <v>0</v>
      </c>
      <c r="FOR6" s="389">
        <f>'SAISIE RESTAURANT'!FPB5</f>
        <v>0</v>
      </c>
      <c r="FOS6" s="389">
        <f>'SAISIE RESTAURANT'!FPC5</f>
        <v>0</v>
      </c>
      <c r="FOT6" s="389">
        <f>'SAISIE RESTAURANT'!FPD5</f>
        <v>0</v>
      </c>
      <c r="FOU6" s="389">
        <f>'SAISIE RESTAURANT'!FPE5</f>
        <v>0</v>
      </c>
      <c r="FOV6" s="389">
        <f>'SAISIE RESTAURANT'!FPF5</f>
        <v>0</v>
      </c>
      <c r="FOW6" s="389">
        <f>'SAISIE RESTAURANT'!FPG5</f>
        <v>0</v>
      </c>
      <c r="FOX6" s="389">
        <f>'SAISIE RESTAURANT'!FPH5</f>
        <v>0</v>
      </c>
      <c r="FOY6" s="389">
        <f>'SAISIE RESTAURANT'!FPI5</f>
        <v>0</v>
      </c>
      <c r="FOZ6" s="389">
        <f>'SAISIE RESTAURANT'!FPJ5</f>
        <v>0</v>
      </c>
      <c r="FPA6" s="389">
        <f>'SAISIE RESTAURANT'!FPK5</f>
        <v>0</v>
      </c>
      <c r="FPB6" s="389">
        <f>'SAISIE RESTAURANT'!FPL5</f>
        <v>0</v>
      </c>
      <c r="FPC6" s="389">
        <f>'SAISIE RESTAURANT'!FPM5</f>
        <v>0</v>
      </c>
      <c r="FPD6" s="389">
        <f>'SAISIE RESTAURANT'!FPN5</f>
        <v>0</v>
      </c>
      <c r="FPE6" s="389">
        <f>'SAISIE RESTAURANT'!FPO5</f>
        <v>0</v>
      </c>
      <c r="FPF6" s="389">
        <f>'SAISIE RESTAURANT'!FPP5</f>
        <v>0</v>
      </c>
      <c r="FPG6" s="389">
        <f>'SAISIE RESTAURANT'!FPQ5</f>
        <v>0</v>
      </c>
      <c r="FPH6" s="389">
        <f>'SAISIE RESTAURANT'!FPR5</f>
        <v>0</v>
      </c>
      <c r="FPI6" s="389">
        <f>'SAISIE RESTAURANT'!FPS5</f>
        <v>0</v>
      </c>
      <c r="FPJ6" s="389">
        <f>'SAISIE RESTAURANT'!FPT5</f>
        <v>0</v>
      </c>
      <c r="FPK6" s="389">
        <f>'SAISIE RESTAURANT'!FPU5</f>
        <v>0</v>
      </c>
      <c r="FPL6" s="389">
        <f>'SAISIE RESTAURANT'!FPV5</f>
        <v>0</v>
      </c>
      <c r="FPM6" s="389">
        <f>'SAISIE RESTAURANT'!FPW5</f>
        <v>0</v>
      </c>
      <c r="FPN6" s="389">
        <f>'SAISIE RESTAURANT'!FPX5</f>
        <v>0</v>
      </c>
      <c r="FPO6" s="389">
        <f>'SAISIE RESTAURANT'!FPY5</f>
        <v>0</v>
      </c>
      <c r="FPP6" s="389">
        <f>'SAISIE RESTAURANT'!FPZ5</f>
        <v>0</v>
      </c>
      <c r="FPQ6" s="389">
        <f>'SAISIE RESTAURANT'!FQA5</f>
        <v>0</v>
      </c>
      <c r="FPR6" s="389">
        <f>'SAISIE RESTAURANT'!FQB5</f>
        <v>0</v>
      </c>
      <c r="FPS6" s="389">
        <f>'SAISIE RESTAURANT'!FQC5</f>
        <v>0</v>
      </c>
      <c r="FPT6" s="389">
        <f>'SAISIE RESTAURANT'!FQD5</f>
        <v>0</v>
      </c>
      <c r="FPU6" s="389">
        <f>'SAISIE RESTAURANT'!FQE5</f>
        <v>0</v>
      </c>
      <c r="FPV6" s="389">
        <f>'SAISIE RESTAURANT'!FQF5</f>
        <v>0</v>
      </c>
      <c r="FPW6" s="389">
        <f>'SAISIE RESTAURANT'!FQG5</f>
        <v>0</v>
      </c>
      <c r="FPX6" s="389">
        <f>'SAISIE RESTAURANT'!FQH5</f>
        <v>0</v>
      </c>
      <c r="FPY6" s="389">
        <f>'SAISIE RESTAURANT'!FQI5</f>
        <v>0</v>
      </c>
      <c r="FPZ6" s="389">
        <f>'SAISIE RESTAURANT'!FQJ5</f>
        <v>0</v>
      </c>
      <c r="FQA6" s="389">
        <f>'SAISIE RESTAURANT'!FQK5</f>
        <v>0</v>
      </c>
      <c r="FQB6" s="389">
        <f>'SAISIE RESTAURANT'!FQL5</f>
        <v>0</v>
      </c>
      <c r="FQC6" s="389">
        <f>'SAISIE RESTAURANT'!FQM5</f>
        <v>0</v>
      </c>
      <c r="FQD6" s="389">
        <f>'SAISIE RESTAURANT'!FQN5</f>
        <v>0</v>
      </c>
      <c r="FQE6" s="389">
        <f>'SAISIE RESTAURANT'!FQO5</f>
        <v>0</v>
      </c>
      <c r="FQF6" s="389">
        <f>'SAISIE RESTAURANT'!FQP5</f>
        <v>0</v>
      </c>
      <c r="FQG6" s="389">
        <f>'SAISIE RESTAURANT'!FQQ5</f>
        <v>0</v>
      </c>
      <c r="FQH6" s="389">
        <f>'SAISIE RESTAURANT'!FQR5</f>
        <v>0</v>
      </c>
      <c r="FQI6" s="389">
        <f>'SAISIE RESTAURANT'!FQS5</f>
        <v>0</v>
      </c>
      <c r="FQJ6" s="389">
        <f>'SAISIE RESTAURANT'!FQT5</f>
        <v>0</v>
      </c>
      <c r="FQK6" s="389">
        <f>'SAISIE RESTAURANT'!FQU5</f>
        <v>0</v>
      </c>
      <c r="FQL6" s="389">
        <f>'SAISIE RESTAURANT'!FQV5</f>
        <v>0</v>
      </c>
      <c r="FQM6" s="389">
        <f>'SAISIE RESTAURANT'!FQW5</f>
        <v>0</v>
      </c>
      <c r="FQN6" s="389">
        <f>'SAISIE RESTAURANT'!FQX5</f>
        <v>0</v>
      </c>
      <c r="FQO6" s="389">
        <f>'SAISIE RESTAURANT'!FQY5</f>
        <v>0</v>
      </c>
      <c r="FQP6" s="389">
        <f>'SAISIE RESTAURANT'!FQZ5</f>
        <v>0</v>
      </c>
      <c r="FQQ6" s="389">
        <f>'SAISIE RESTAURANT'!FRA5</f>
        <v>0</v>
      </c>
      <c r="FQR6" s="389">
        <f>'SAISIE RESTAURANT'!FRB5</f>
        <v>0</v>
      </c>
      <c r="FQS6" s="389">
        <f>'SAISIE RESTAURANT'!FRC5</f>
        <v>0</v>
      </c>
      <c r="FQT6" s="389">
        <f>'SAISIE RESTAURANT'!FRD5</f>
        <v>0</v>
      </c>
      <c r="FQU6" s="389">
        <f>'SAISIE RESTAURANT'!FRE5</f>
        <v>0</v>
      </c>
      <c r="FQV6" s="389">
        <f>'SAISIE RESTAURANT'!FRF5</f>
        <v>0</v>
      </c>
      <c r="FQW6" s="389">
        <f>'SAISIE RESTAURANT'!FRG5</f>
        <v>0</v>
      </c>
      <c r="FQX6" s="389">
        <f>'SAISIE RESTAURANT'!FRH5</f>
        <v>0</v>
      </c>
      <c r="FQY6" s="389">
        <f>'SAISIE RESTAURANT'!FRI5</f>
        <v>0</v>
      </c>
      <c r="FQZ6" s="389">
        <f>'SAISIE RESTAURANT'!FRJ5</f>
        <v>0</v>
      </c>
      <c r="FRA6" s="389">
        <f>'SAISIE RESTAURANT'!FRK5</f>
        <v>0</v>
      </c>
      <c r="FRB6" s="389">
        <f>'SAISIE RESTAURANT'!FRL5</f>
        <v>0</v>
      </c>
      <c r="FRC6" s="389">
        <f>'SAISIE RESTAURANT'!FRM5</f>
        <v>0</v>
      </c>
      <c r="FRD6" s="389">
        <f>'SAISIE RESTAURANT'!FRN5</f>
        <v>0</v>
      </c>
      <c r="FRE6" s="389">
        <f>'SAISIE RESTAURANT'!FRO5</f>
        <v>0</v>
      </c>
      <c r="FRF6" s="389">
        <f>'SAISIE RESTAURANT'!FRP5</f>
        <v>0</v>
      </c>
      <c r="FRG6" s="389">
        <f>'SAISIE RESTAURANT'!FRQ5</f>
        <v>0</v>
      </c>
      <c r="FRH6" s="389">
        <f>'SAISIE RESTAURANT'!FRR5</f>
        <v>0</v>
      </c>
      <c r="FRI6" s="389">
        <f>'SAISIE RESTAURANT'!FRS5</f>
        <v>0</v>
      </c>
      <c r="FRJ6" s="389">
        <f>'SAISIE RESTAURANT'!FRT5</f>
        <v>0</v>
      </c>
      <c r="FRK6" s="389">
        <f>'SAISIE RESTAURANT'!FRU5</f>
        <v>0</v>
      </c>
      <c r="FRL6" s="389">
        <f>'SAISIE RESTAURANT'!FRV5</f>
        <v>0</v>
      </c>
      <c r="FRM6" s="389">
        <f>'SAISIE RESTAURANT'!FRW5</f>
        <v>0</v>
      </c>
      <c r="FRN6" s="389">
        <f>'SAISIE RESTAURANT'!FRX5</f>
        <v>0</v>
      </c>
      <c r="FRO6" s="389">
        <f>'SAISIE RESTAURANT'!FRY5</f>
        <v>0</v>
      </c>
      <c r="FRP6" s="389">
        <f>'SAISIE RESTAURANT'!FRZ5</f>
        <v>0</v>
      </c>
      <c r="FRQ6" s="389">
        <f>'SAISIE RESTAURANT'!FSA5</f>
        <v>0</v>
      </c>
      <c r="FRR6" s="389">
        <f>'SAISIE RESTAURANT'!FSB5</f>
        <v>0</v>
      </c>
      <c r="FRS6" s="389">
        <f>'SAISIE RESTAURANT'!FSC5</f>
        <v>0</v>
      </c>
      <c r="FRT6" s="389">
        <f>'SAISIE RESTAURANT'!FSD5</f>
        <v>0</v>
      </c>
      <c r="FRU6" s="389">
        <f>'SAISIE RESTAURANT'!FSE5</f>
        <v>0</v>
      </c>
      <c r="FRV6" s="389">
        <f>'SAISIE RESTAURANT'!FSF5</f>
        <v>0</v>
      </c>
      <c r="FRW6" s="389">
        <f>'SAISIE RESTAURANT'!FSG5</f>
        <v>0</v>
      </c>
      <c r="FRX6" s="389">
        <f>'SAISIE RESTAURANT'!FSH5</f>
        <v>0</v>
      </c>
      <c r="FRY6" s="389">
        <f>'SAISIE RESTAURANT'!FSI5</f>
        <v>0</v>
      </c>
      <c r="FRZ6" s="389">
        <f>'SAISIE RESTAURANT'!FSJ5</f>
        <v>0</v>
      </c>
      <c r="FSA6" s="389">
        <f>'SAISIE RESTAURANT'!FSK5</f>
        <v>0</v>
      </c>
      <c r="FSB6" s="389">
        <f>'SAISIE RESTAURANT'!FSL5</f>
        <v>0</v>
      </c>
      <c r="FSC6" s="389">
        <f>'SAISIE RESTAURANT'!FSM5</f>
        <v>0</v>
      </c>
      <c r="FSD6" s="389">
        <f>'SAISIE RESTAURANT'!FSN5</f>
        <v>0</v>
      </c>
      <c r="FSE6" s="389">
        <f>'SAISIE RESTAURANT'!FSO5</f>
        <v>0</v>
      </c>
      <c r="FSF6" s="389">
        <f>'SAISIE RESTAURANT'!FSP5</f>
        <v>0</v>
      </c>
      <c r="FSG6" s="389">
        <f>'SAISIE RESTAURANT'!FSQ5</f>
        <v>0</v>
      </c>
      <c r="FSH6" s="389">
        <f>'SAISIE RESTAURANT'!FSR5</f>
        <v>0</v>
      </c>
      <c r="FSI6" s="389">
        <f>'SAISIE RESTAURANT'!FSS5</f>
        <v>0</v>
      </c>
      <c r="FSJ6" s="389">
        <f>'SAISIE RESTAURANT'!FST5</f>
        <v>0</v>
      </c>
      <c r="FSK6" s="389">
        <f>'SAISIE RESTAURANT'!FSU5</f>
        <v>0</v>
      </c>
      <c r="FSL6" s="389">
        <f>'SAISIE RESTAURANT'!FSV5</f>
        <v>0</v>
      </c>
      <c r="FSM6" s="389">
        <f>'SAISIE RESTAURANT'!FSW5</f>
        <v>0</v>
      </c>
      <c r="FSN6" s="389">
        <f>'SAISIE RESTAURANT'!FSX5</f>
        <v>0</v>
      </c>
      <c r="FSO6" s="389">
        <f>'SAISIE RESTAURANT'!FSY5</f>
        <v>0</v>
      </c>
      <c r="FSP6" s="389">
        <f>'SAISIE RESTAURANT'!FSZ5</f>
        <v>0</v>
      </c>
      <c r="FSQ6" s="389">
        <f>'SAISIE RESTAURANT'!FTA5</f>
        <v>0</v>
      </c>
      <c r="FSR6" s="389">
        <f>'SAISIE RESTAURANT'!FTB5</f>
        <v>0</v>
      </c>
      <c r="FSS6" s="389">
        <f>'SAISIE RESTAURANT'!FTC5</f>
        <v>0</v>
      </c>
      <c r="FST6" s="389">
        <f>'SAISIE RESTAURANT'!FTD5</f>
        <v>0</v>
      </c>
      <c r="FSU6" s="389">
        <f>'SAISIE RESTAURANT'!FTE5</f>
        <v>0</v>
      </c>
      <c r="FSV6" s="389">
        <f>'SAISIE RESTAURANT'!FTF5</f>
        <v>0</v>
      </c>
      <c r="FSW6" s="389">
        <f>'SAISIE RESTAURANT'!FTG5</f>
        <v>0</v>
      </c>
      <c r="FSX6" s="389">
        <f>'SAISIE RESTAURANT'!FTH5</f>
        <v>0</v>
      </c>
      <c r="FSY6" s="389">
        <f>'SAISIE RESTAURANT'!FTI5</f>
        <v>0</v>
      </c>
      <c r="FSZ6" s="389">
        <f>'SAISIE RESTAURANT'!FTJ5</f>
        <v>0</v>
      </c>
      <c r="FTA6" s="389">
        <f>'SAISIE RESTAURANT'!FTK5</f>
        <v>0</v>
      </c>
      <c r="FTB6" s="389">
        <f>'SAISIE RESTAURANT'!FTL5</f>
        <v>0</v>
      </c>
      <c r="FTC6" s="389">
        <f>'SAISIE RESTAURANT'!FTM5</f>
        <v>0</v>
      </c>
      <c r="FTD6" s="389">
        <f>'SAISIE RESTAURANT'!FTN5</f>
        <v>0</v>
      </c>
      <c r="FTE6" s="389">
        <f>'SAISIE RESTAURANT'!FTO5</f>
        <v>0</v>
      </c>
      <c r="FTF6" s="389">
        <f>'SAISIE RESTAURANT'!FTP5</f>
        <v>0</v>
      </c>
      <c r="FTG6" s="389">
        <f>'SAISIE RESTAURANT'!FTQ5</f>
        <v>0</v>
      </c>
      <c r="FTH6" s="389">
        <f>'SAISIE RESTAURANT'!FTR5</f>
        <v>0</v>
      </c>
      <c r="FTI6" s="389">
        <f>'SAISIE RESTAURANT'!FTS5</f>
        <v>0</v>
      </c>
      <c r="FTJ6" s="389">
        <f>'SAISIE RESTAURANT'!FTT5</f>
        <v>0</v>
      </c>
      <c r="FTK6" s="389">
        <f>'SAISIE RESTAURANT'!FTU5</f>
        <v>0</v>
      </c>
      <c r="FTL6" s="389">
        <f>'SAISIE RESTAURANT'!FTV5</f>
        <v>0</v>
      </c>
      <c r="FTM6" s="389">
        <f>'SAISIE RESTAURANT'!FTW5</f>
        <v>0</v>
      </c>
      <c r="FTN6" s="389">
        <f>'SAISIE RESTAURANT'!FTX5</f>
        <v>0</v>
      </c>
      <c r="FTO6" s="389">
        <f>'SAISIE RESTAURANT'!FTY5</f>
        <v>0</v>
      </c>
      <c r="FTP6" s="389">
        <f>'SAISIE RESTAURANT'!FTZ5</f>
        <v>0</v>
      </c>
      <c r="FTQ6" s="389">
        <f>'SAISIE RESTAURANT'!FUA5</f>
        <v>0</v>
      </c>
      <c r="FTR6" s="389">
        <f>'SAISIE RESTAURANT'!FUB5</f>
        <v>0</v>
      </c>
      <c r="FTS6" s="389">
        <f>'SAISIE RESTAURANT'!FUC5</f>
        <v>0</v>
      </c>
      <c r="FTT6" s="389">
        <f>'SAISIE RESTAURANT'!FUD5</f>
        <v>0</v>
      </c>
      <c r="FTU6" s="389">
        <f>'SAISIE RESTAURANT'!FUE5</f>
        <v>0</v>
      </c>
      <c r="FTV6" s="389">
        <f>'SAISIE RESTAURANT'!FUF5</f>
        <v>0</v>
      </c>
      <c r="FTW6" s="389">
        <f>'SAISIE RESTAURANT'!FUG5</f>
        <v>0</v>
      </c>
      <c r="FTX6" s="389">
        <f>'SAISIE RESTAURANT'!FUH5</f>
        <v>0</v>
      </c>
      <c r="FTY6" s="389">
        <f>'SAISIE RESTAURANT'!FUI5</f>
        <v>0</v>
      </c>
      <c r="FTZ6" s="389">
        <f>'SAISIE RESTAURANT'!FUJ5</f>
        <v>0</v>
      </c>
      <c r="FUA6" s="389">
        <f>'SAISIE RESTAURANT'!FUK5</f>
        <v>0</v>
      </c>
      <c r="FUB6" s="389">
        <f>'SAISIE RESTAURANT'!FUL5</f>
        <v>0</v>
      </c>
      <c r="FUC6" s="389">
        <f>'SAISIE RESTAURANT'!FUM5</f>
        <v>0</v>
      </c>
      <c r="FUD6" s="389">
        <f>'SAISIE RESTAURANT'!FUN5</f>
        <v>0</v>
      </c>
      <c r="FUE6" s="389">
        <f>'SAISIE RESTAURANT'!FUO5</f>
        <v>0</v>
      </c>
      <c r="FUF6" s="389">
        <f>'SAISIE RESTAURANT'!FUP5</f>
        <v>0</v>
      </c>
      <c r="FUG6" s="389">
        <f>'SAISIE RESTAURANT'!FUQ5</f>
        <v>0</v>
      </c>
      <c r="FUH6" s="389">
        <f>'SAISIE RESTAURANT'!FUR5</f>
        <v>0</v>
      </c>
      <c r="FUI6" s="389">
        <f>'SAISIE RESTAURANT'!FUS5</f>
        <v>0</v>
      </c>
      <c r="FUJ6" s="389">
        <f>'SAISIE RESTAURANT'!FUT5</f>
        <v>0</v>
      </c>
      <c r="FUK6" s="389">
        <f>'SAISIE RESTAURANT'!FUU5</f>
        <v>0</v>
      </c>
      <c r="FUL6" s="389">
        <f>'SAISIE RESTAURANT'!FUV5</f>
        <v>0</v>
      </c>
      <c r="FUM6" s="389">
        <f>'SAISIE RESTAURANT'!FUW5</f>
        <v>0</v>
      </c>
      <c r="FUN6" s="389">
        <f>'SAISIE RESTAURANT'!FUX5</f>
        <v>0</v>
      </c>
      <c r="FUO6" s="389">
        <f>'SAISIE RESTAURANT'!FUY5</f>
        <v>0</v>
      </c>
      <c r="FUP6" s="389">
        <f>'SAISIE RESTAURANT'!FUZ5</f>
        <v>0</v>
      </c>
      <c r="FUQ6" s="389">
        <f>'SAISIE RESTAURANT'!FVA5</f>
        <v>0</v>
      </c>
      <c r="FUR6" s="389">
        <f>'SAISIE RESTAURANT'!FVB5</f>
        <v>0</v>
      </c>
      <c r="FUS6" s="389">
        <f>'SAISIE RESTAURANT'!FVC5</f>
        <v>0</v>
      </c>
      <c r="FUT6" s="389">
        <f>'SAISIE RESTAURANT'!FVD5</f>
        <v>0</v>
      </c>
      <c r="FUU6" s="389">
        <f>'SAISIE RESTAURANT'!FVE5</f>
        <v>0</v>
      </c>
      <c r="FUV6" s="389">
        <f>'SAISIE RESTAURANT'!FVF5</f>
        <v>0</v>
      </c>
      <c r="FUW6" s="389">
        <f>'SAISIE RESTAURANT'!FVG5</f>
        <v>0</v>
      </c>
      <c r="FUX6" s="389">
        <f>'SAISIE RESTAURANT'!FVH5</f>
        <v>0</v>
      </c>
      <c r="FUY6" s="389">
        <f>'SAISIE RESTAURANT'!FVI5</f>
        <v>0</v>
      </c>
      <c r="FUZ6" s="389">
        <f>'SAISIE RESTAURANT'!FVJ5</f>
        <v>0</v>
      </c>
      <c r="FVA6" s="389">
        <f>'SAISIE RESTAURANT'!FVK5</f>
        <v>0</v>
      </c>
      <c r="FVB6" s="389">
        <f>'SAISIE RESTAURANT'!FVL5</f>
        <v>0</v>
      </c>
      <c r="FVC6" s="389">
        <f>'SAISIE RESTAURANT'!FVM5</f>
        <v>0</v>
      </c>
      <c r="FVD6" s="389">
        <f>'SAISIE RESTAURANT'!FVN5</f>
        <v>0</v>
      </c>
      <c r="FVE6" s="389">
        <f>'SAISIE RESTAURANT'!FVO5</f>
        <v>0</v>
      </c>
      <c r="FVF6" s="389">
        <f>'SAISIE RESTAURANT'!FVP5</f>
        <v>0</v>
      </c>
      <c r="FVG6" s="389">
        <f>'SAISIE RESTAURANT'!FVQ5</f>
        <v>0</v>
      </c>
      <c r="FVH6" s="389">
        <f>'SAISIE RESTAURANT'!FVR5</f>
        <v>0</v>
      </c>
      <c r="FVI6" s="389">
        <f>'SAISIE RESTAURANT'!FVS5</f>
        <v>0</v>
      </c>
      <c r="FVJ6" s="389">
        <f>'SAISIE RESTAURANT'!FVT5</f>
        <v>0</v>
      </c>
      <c r="FVK6" s="389">
        <f>'SAISIE RESTAURANT'!FVU5</f>
        <v>0</v>
      </c>
      <c r="FVL6" s="389">
        <f>'SAISIE RESTAURANT'!FVV5</f>
        <v>0</v>
      </c>
      <c r="FVM6" s="389">
        <f>'SAISIE RESTAURANT'!FVW5</f>
        <v>0</v>
      </c>
      <c r="FVN6" s="389">
        <f>'SAISIE RESTAURANT'!FVX5</f>
        <v>0</v>
      </c>
      <c r="FVO6" s="389">
        <f>'SAISIE RESTAURANT'!FVY5</f>
        <v>0</v>
      </c>
      <c r="FVP6" s="389">
        <f>'SAISIE RESTAURANT'!FVZ5</f>
        <v>0</v>
      </c>
      <c r="FVQ6" s="389">
        <f>'SAISIE RESTAURANT'!FWA5</f>
        <v>0</v>
      </c>
      <c r="FVR6" s="389">
        <f>'SAISIE RESTAURANT'!FWB5</f>
        <v>0</v>
      </c>
      <c r="FVS6" s="389">
        <f>'SAISIE RESTAURANT'!FWC5</f>
        <v>0</v>
      </c>
      <c r="FVT6" s="389">
        <f>'SAISIE RESTAURANT'!FWD5</f>
        <v>0</v>
      </c>
      <c r="FVU6" s="389">
        <f>'SAISIE RESTAURANT'!FWE5</f>
        <v>0</v>
      </c>
      <c r="FVV6" s="389">
        <f>'SAISIE RESTAURANT'!FWF5</f>
        <v>0</v>
      </c>
      <c r="FVW6" s="389">
        <f>'SAISIE RESTAURANT'!FWG5</f>
        <v>0</v>
      </c>
      <c r="FVX6" s="389">
        <f>'SAISIE RESTAURANT'!FWH5</f>
        <v>0</v>
      </c>
      <c r="FVY6" s="389">
        <f>'SAISIE RESTAURANT'!FWI5</f>
        <v>0</v>
      </c>
      <c r="FVZ6" s="389">
        <f>'SAISIE RESTAURANT'!FWJ5</f>
        <v>0</v>
      </c>
      <c r="FWA6" s="389">
        <f>'SAISIE RESTAURANT'!FWK5</f>
        <v>0</v>
      </c>
      <c r="FWB6" s="389">
        <f>'SAISIE RESTAURANT'!FWL5</f>
        <v>0</v>
      </c>
      <c r="FWC6" s="389">
        <f>'SAISIE RESTAURANT'!FWM5</f>
        <v>0</v>
      </c>
      <c r="FWD6" s="389">
        <f>'SAISIE RESTAURANT'!FWN5</f>
        <v>0</v>
      </c>
      <c r="FWE6" s="389">
        <f>'SAISIE RESTAURANT'!FWO5</f>
        <v>0</v>
      </c>
      <c r="FWF6" s="389">
        <f>'SAISIE RESTAURANT'!FWP5</f>
        <v>0</v>
      </c>
      <c r="FWG6" s="389">
        <f>'SAISIE RESTAURANT'!FWQ5</f>
        <v>0</v>
      </c>
      <c r="FWH6" s="389">
        <f>'SAISIE RESTAURANT'!FWR5</f>
        <v>0</v>
      </c>
      <c r="FWI6" s="389">
        <f>'SAISIE RESTAURANT'!FWS5</f>
        <v>0</v>
      </c>
      <c r="FWJ6" s="389">
        <f>'SAISIE RESTAURANT'!FWT5</f>
        <v>0</v>
      </c>
      <c r="FWK6" s="389">
        <f>'SAISIE RESTAURANT'!FWU5</f>
        <v>0</v>
      </c>
      <c r="FWL6" s="389">
        <f>'SAISIE RESTAURANT'!FWV5</f>
        <v>0</v>
      </c>
      <c r="FWM6" s="389">
        <f>'SAISIE RESTAURANT'!FWW5</f>
        <v>0</v>
      </c>
      <c r="FWN6" s="389">
        <f>'SAISIE RESTAURANT'!FWX5</f>
        <v>0</v>
      </c>
      <c r="FWO6" s="389">
        <f>'SAISIE RESTAURANT'!FWY5</f>
        <v>0</v>
      </c>
      <c r="FWP6" s="389">
        <f>'SAISIE RESTAURANT'!FWZ5</f>
        <v>0</v>
      </c>
      <c r="FWQ6" s="389">
        <f>'SAISIE RESTAURANT'!FXA5</f>
        <v>0</v>
      </c>
      <c r="FWR6" s="389">
        <f>'SAISIE RESTAURANT'!FXB5</f>
        <v>0</v>
      </c>
      <c r="FWS6" s="389">
        <f>'SAISIE RESTAURANT'!FXC5</f>
        <v>0</v>
      </c>
      <c r="FWT6" s="389">
        <f>'SAISIE RESTAURANT'!FXD5</f>
        <v>0</v>
      </c>
      <c r="FWU6" s="389">
        <f>'SAISIE RESTAURANT'!FXE5</f>
        <v>0</v>
      </c>
      <c r="FWV6" s="389">
        <f>'SAISIE RESTAURANT'!FXF5</f>
        <v>0</v>
      </c>
      <c r="FWW6" s="389">
        <f>'SAISIE RESTAURANT'!FXG5</f>
        <v>0</v>
      </c>
      <c r="FWX6" s="389">
        <f>'SAISIE RESTAURANT'!FXH5</f>
        <v>0</v>
      </c>
      <c r="FWY6" s="389">
        <f>'SAISIE RESTAURANT'!FXI5</f>
        <v>0</v>
      </c>
      <c r="FWZ6" s="389">
        <f>'SAISIE RESTAURANT'!FXJ5</f>
        <v>0</v>
      </c>
      <c r="FXA6" s="389">
        <f>'SAISIE RESTAURANT'!FXK5</f>
        <v>0</v>
      </c>
      <c r="FXB6" s="389">
        <f>'SAISIE RESTAURANT'!FXL5</f>
        <v>0</v>
      </c>
      <c r="FXC6" s="389">
        <f>'SAISIE RESTAURANT'!FXM5</f>
        <v>0</v>
      </c>
      <c r="FXD6" s="389">
        <f>'SAISIE RESTAURANT'!FXN5</f>
        <v>0</v>
      </c>
      <c r="FXE6" s="389">
        <f>'SAISIE RESTAURANT'!FXO5</f>
        <v>0</v>
      </c>
      <c r="FXF6" s="389">
        <f>'SAISIE RESTAURANT'!FXP5</f>
        <v>0</v>
      </c>
      <c r="FXG6" s="389">
        <f>'SAISIE RESTAURANT'!FXQ5</f>
        <v>0</v>
      </c>
      <c r="FXH6" s="389">
        <f>'SAISIE RESTAURANT'!FXR5</f>
        <v>0</v>
      </c>
      <c r="FXI6" s="389">
        <f>'SAISIE RESTAURANT'!FXS5</f>
        <v>0</v>
      </c>
      <c r="FXJ6" s="389">
        <f>'SAISIE RESTAURANT'!FXT5</f>
        <v>0</v>
      </c>
      <c r="FXK6" s="389">
        <f>'SAISIE RESTAURANT'!FXU5</f>
        <v>0</v>
      </c>
      <c r="FXL6" s="389">
        <f>'SAISIE RESTAURANT'!FXV5</f>
        <v>0</v>
      </c>
      <c r="FXM6" s="389">
        <f>'SAISIE RESTAURANT'!FXW5</f>
        <v>0</v>
      </c>
      <c r="FXN6" s="389">
        <f>'SAISIE RESTAURANT'!FXX5</f>
        <v>0</v>
      </c>
      <c r="FXO6" s="389">
        <f>'SAISIE RESTAURANT'!FXY5</f>
        <v>0</v>
      </c>
      <c r="FXP6" s="389">
        <f>'SAISIE RESTAURANT'!FXZ5</f>
        <v>0</v>
      </c>
      <c r="FXQ6" s="389">
        <f>'SAISIE RESTAURANT'!FYA5</f>
        <v>0</v>
      </c>
      <c r="FXR6" s="389">
        <f>'SAISIE RESTAURANT'!FYB5</f>
        <v>0</v>
      </c>
      <c r="FXS6" s="389">
        <f>'SAISIE RESTAURANT'!FYC5</f>
        <v>0</v>
      </c>
      <c r="FXT6" s="389">
        <f>'SAISIE RESTAURANT'!FYD5</f>
        <v>0</v>
      </c>
      <c r="FXU6" s="389">
        <f>'SAISIE RESTAURANT'!FYE5</f>
        <v>0</v>
      </c>
      <c r="FXV6" s="389">
        <f>'SAISIE RESTAURANT'!FYF5</f>
        <v>0</v>
      </c>
      <c r="FXW6" s="389">
        <f>'SAISIE RESTAURANT'!FYG5</f>
        <v>0</v>
      </c>
      <c r="FXX6" s="389">
        <f>'SAISIE RESTAURANT'!FYH5</f>
        <v>0</v>
      </c>
      <c r="FXY6" s="389">
        <f>'SAISIE RESTAURANT'!FYI5</f>
        <v>0</v>
      </c>
      <c r="FXZ6" s="389">
        <f>'SAISIE RESTAURANT'!FYJ5</f>
        <v>0</v>
      </c>
      <c r="FYA6" s="389">
        <f>'SAISIE RESTAURANT'!FYK5</f>
        <v>0</v>
      </c>
      <c r="FYB6" s="389">
        <f>'SAISIE RESTAURANT'!FYL5</f>
        <v>0</v>
      </c>
      <c r="FYC6" s="389">
        <f>'SAISIE RESTAURANT'!FYM5</f>
        <v>0</v>
      </c>
      <c r="FYD6" s="389">
        <f>'SAISIE RESTAURANT'!FYN5</f>
        <v>0</v>
      </c>
      <c r="FYE6" s="389">
        <f>'SAISIE RESTAURANT'!FYO5</f>
        <v>0</v>
      </c>
      <c r="FYF6" s="389">
        <f>'SAISIE RESTAURANT'!FYP5</f>
        <v>0</v>
      </c>
      <c r="FYG6" s="389">
        <f>'SAISIE RESTAURANT'!FYQ5</f>
        <v>0</v>
      </c>
      <c r="FYH6" s="389">
        <f>'SAISIE RESTAURANT'!FYR5</f>
        <v>0</v>
      </c>
      <c r="FYI6" s="389">
        <f>'SAISIE RESTAURANT'!FYS5</f>
        <v>0</v>
      </c>
      <c r="FYJ6" s="389">
        <f>'SAISIE RESTAURANT'!FYT5</f>
        <v>0</v>
      </c>
      <c r="FYK6" s="389">
        <f>'SAISIE RESTAURANT'!FYU5</f>
        <v>0</v>
      </c>
      <c r="FYL6" s="389">
        <f>'SAISIE RESTAURANT'!FYV5</f>
        <v>0</v>
      </c>
      <c r="FYM6" s="389">
        <f>'SAISIE RESTAURANT'!FYW5</f>
        <v>0</v>
      </c>
      <c r="FYN6" s="389">
        <f>'SAISIE RESTAURANT'!FYX5</f>
        <v>0</v>
      </c>
      <c r="FYO6" s="389">
        <f>'SAISIE RESTAURANT'!FYY5</f>
        <v>0</v>
      </c>
      <c r="FYP6" s="389">
        <f>'SAISIE RESTAURANT'!FYZ5</f>
        <v>0</v>
      </c>
      <c r="FYQ6" s="389">
        <f>'SAISIE RESTAURANT'!FZA5</f>
        <v>0</v>
      </c>
      <c r="FYR6" s="389">
        <f>'SAISIE RESTAURANT'!FZB5</f>
        <v>0</v>
      </c>
      <c r="FYS6" s="389">
        <f>'SAISIE RESTAURANT'!FZC5</f>
        <v>0</v>
      </c>
      <c r="FYT6" s="389">
        <f>'SAISIE RESTAURANT'!FZD5</f>
        <v>0</v>
      </c>
      <c r="FYU6" s="389">
        <f>'SAISIE RESTAURANT'!FZE5</f>
        <v>0</v>
      </c>
      <c r="FYV6" s="389">
        <f>'SAISIE RESTAURANT'!FZF5</f>
        <v>0</v>
      </c>
      <c r="FYW6" s="389">
        <f>'SAISIE RESTAURANT'!FZG5</f>
        <v>0</v>
      </c>
      <c r="FYX6" s="389">
        <f>'SAISIE RESTAURANT'!FZH5</f>
        <v>0</v>
      </c>
      <c r="FYY6" s="389">
        <f>'SAISIE RESTAURANT'!FZI5</f>
        <v>0</v>
      </c>
      <c r="FYZ6" s="389">
        <f>'SAISIE RESTAURANT'!FZJ5</f>
        <v>0</v>
      </c>
      <c r="FZA6" s="389">
        <f>'SAISIE RESTAURANT'!FZK5</f>
        <v>0</v>
      </c>
      <c r="FZB6" s="389">
        <f>'SAISIE RESTAURANT'!FZL5</f>
        <v>0</v>
      </c>
      <c r="FZC6" s="389">
        <f>'SAISIE RESTAURANT'!FZM5</f>
        <v>0</v>
      </c>
      <c r="FZD6" s="389">
        <f>'SAISIE RESTAURANT'!FZN5</f>
        <v>0</v>
      </c>
      <c r="FZE6" s="389">
        <f>'SAISIE RESTAURANT'!FZO5</f>
        <v>0</v>
      </c>
      <c r="FZF6" s="389">
        <f>'SAISIE RESTAURANT'!FZP5</f>
        <v>0</v>
      </c>
      <c r="FZG6" s="389">
        <f>'SAISIE RESTAURANT'!FZQ5</f>
        <v>0</v>
      </c>
      <c r="FZH6" s="389">
        <f>'SAISIE RESTAURANT'!FZR5</f>
        <v>0</v>
      </c>
      <c r="FZI6" s="389">
        <f>'SAISIE RESTAURANT'!FZS5</f>
        <v>0</v>
      </c>
      <c r="FZJ6" s="389">
        <f>'SAISIE RESTAURANT'!FZT5</f>
        <v>0</v>
      </c>
      <c r="FZK6" s="389">
        <f>'SAISIE RESTAURANT'!FZU5</f>
        <v>0</v>
      </c>
      <c r="FZL6" s="389">
        <f>'SAISIE RESTAURANT'!FZV5</f>
        <v>0</v>
      </c>
      <c r="FZM6" s="389">
        <f>'SAISIE RESTAURANT'!FZW5</f>
        <v>0</v>
      </c>
      <c r="FZN6" s="389">
        <f>'SAISIE RESTAURANT'!FZX5</f>
        <v>0</v>
      </c>
      <c r="FZO6" s="389">
        <f>'SAISIE RESTAURANT'!FZY5</f>
        <v>0</v>
      </c>
      <c r="FZP6" s="389">
        <f>'SAISIE RESTAURANT'!FZZ5</f>
        <v>0</v>
      </c>
      <c r="FZQ6" s="389">
        <f>'SAISIE RESTAURANT'!GAA5</f>
        <v>0</v>
      </c>
      <c r="FZR6" s="389">
        <f>'SAISIE RESTAURANT'!GAB5</f>
        <v>0</v>
      </c>
      <c r="FZS6" s="389">
        <f>'SAISIE RESTAURANT'!GAC5</f>
        <v>0</v>
      </c>
      <c r="FZT6" s="389">
        <f>'SAISIE RESTAURANT'!GAD5</f>
        <v>0</v>
      </c>
      <c r="FZU6" s="389">
        <f>'SAISIE RESTAURANT'!GAE5</f>
        <v>0</v>
      </c>
      <c r="FZV6" s="389">
        <f>'SAISIE RESTAURANT'!GAF5</f>
        <v>0</v>
      </c>
      <c r="FZW6" s="389">
        <f>'SAISIE RESTAURANT'!GAG5</f>
        <v>0</v>
      </c>
      <c r="FZX6" s="389">
        <f>'SAISIE RESTAURANT'!GAH5</f>
        <v>0</v>
      </c>
      <c r="FZY6" s="389">
        <f>'SAISIE RESTAURANT'!GAI5</f>
        <v>0</v>
      </c>
      <c r="FZZ6" s="389">
        <f>'SAISIE RESTAURANT'!GAJ5</f>
        <v>0</v>
      </c>
      <c r="GAA6" s="389">
        <f>'SAISIE RESTAURANT'!GAK5</f>
        <v>0</v>
      </c>
      <c r="GAB6" s="389">
        <f>'SAISIE RESTAURANT'!GAL5</f>
        <v>0</v>
      </c>
      <c r="GAC6" s="389">
        <f>'SAISIE RESTAURANT'!GAM5</f>
        <v>0</v>
      </c>
      <c r="GAD6" s="389">
        <f>'SAISIE RESTAURANT'!GAN5</f>
        <v>0</v>
      </c>
      <c r="GAE6" s="389">
        <f>'SAISIE RESTAURANT'!GAO5</f>
        <v>0</v>
      </c>
      <c r="GAF6" s="389">
        <f>'SAISIE RESTAURANT'!GAP5</f>
        <v>0</v>
      </c>
      <c r="GAG6" s="389">
        <f>'SAISIE RESTAURANT'!GAQ5</f>
        <v>0</v>
      </c>
      <c r="GAH6" s="389">
        <f>'SAISIE RESTAURANT'!GAR5</f>
        <v>0</v>
      </c>
      <c r="GAI6" s="389">
        <f>'SAISIE RESTAURANT'!GAS5</f>
        <v>0</v>
      </c>
      <c r="GAJ6" s="389">
        <f>'SAISIE RESTAURANT'!GAT5</f>
        <v>0</v>
      </c>
      <c r="GAK6" s="389">
        <f>'SAISIE RESTAURANT'!GAU5</f>
        <v>0</v>
      </c>
      <c r="GAL6" s="389">
        <f>'SAISIE RESTAURANT'!GAV5</f>
        <v>0</v>
      </c>
      <c r="GAM6" s="389">
        <f>'SAISIE RESTAURANT'!GAW5</f>
        <v>0</v>
      </c>
      <c r="GAN6" s="389">
        <f>'SAISIE RESTAURANT'!GAX5</f>
        <v>0</v>
      </c>
      <c r="GAO6" s="389">
        <f>'SAISIE RESTAURANT'!GAY5</f>
        <v>0</v>
      </c>
      <c r="GAP6" s="389">
        <f>'SAISIE RESTAURANT'!GAZ5</f>
        <v>0</v>
      </c>
      <c r="GAQ6" s="389">
        <f>'SAISIE RESTAURANT'!GBA5</f>
        <v>0</v>
      </c>
      <c r="GAR6" s="389">
        <f>'SAISIE RESTAURANT'!GBB5</f>
        <v>0</v>
      </c>
      <c r="GAS6" s="389">
        <f>'SAISIE RESTAURANT'!GBC5</f>
        <v>0</v>
      </c>
      <c r="GAT6" s="389">
        <f>'SAISIE RESTAURANT'!GBD5</f>
        <v>0</v>
      </c>
      <c r="GAU6" s="389">
        <f>'SAISIE RESTAURANT'!GBE5</f>
        <v>0</v>
      </c>
      <c r="GAV6" s="389">
        <f>'SAISIE RESTAURANT'!GBF5</f>
        <v>0</v>
      </c>
      <c r="GAW6" s="389">
        <f>'SAISIE RESTAURANT'!GBG5</f>
        <v>0</v>
      </c>
      <c r="GAX6" s="389">
        <f>'SAISIE RESTAURANT'!GBH5</f>
        <v>0</v>
      </c>
      <c r="GAY6" s="389">
        <f>'SAISIE RESTAURANT'!GBI5</f>
        <v>0</v>
      </c>
      <c r="GAZ6" s="389">
        <f>'SAISIE RESTAURANT'!GBJ5</f>
        <v>0</v>
      </c>
      <c r="GBA6" s="389">
        <f>'SAISIE RESTAURANT'!GBK5</f>
        <v>0</v>
      </c>
      <c r="GBB6" s="389">
        <f>'SAISIE RESTAURANT'!GBL5</f>
        <v>0</v>
      </c>
      <c r="GBC6" s="389">
        <f>'SAISIE RESTAURANT'!GBM5</f>
        <v>0</v>
      </c>
      <c r="GBD6" s="389">
        <f>'SAISIE RESTAURANT'!GBN5</f>
        <v>0</v>
      </c>
      <c r="GBE6" s="389">
        <f>'SAISIE RESTAURANT'!GBO5</f>
        <v>0</v>
      </c>
      <c r="GBF6" s="389">
        <f>'SAISIE RESTAURANT'!GBP5</f>
        <v>0</v>
      </c>
      <c r="GBG6" s="389">
        <f>'SAISIE RESTAURANT'!GBQ5</f>
        <v>0</v>
      </c>
      <c r="GBH6" s="389">
        <f>'SAISIE RESTAURANT'!GBR5</f>
        <v>0</v>
      </c>
      <c r="GBI6" s="389">
        <f>'SAISIE RESTAURANT'!GBS5</f>
        <v>0</v>
      </c>
      <c r="GBJ6" s="389">
        <f>'SAISIE RESTAURANT'!GBT5</f>
        <v>0</v>
      </c>
      <c r="GBK6" s="389">
        <f>'SAISIE RESTAURANT'!GBU5</f>
        <v>0</v>
      </c>
      <c r="GBL6" s="389">
        <f>'SAISIE RESTAURANT'!GBV5</f>
        <v>0</v>
      </c>
      <c r="GBM6" s="389">
        <f>'SAISIE RESTAURANT'!GBW5</f>
        <v>0</v>
      </c>
      <c r="GBN6" s="389">
        <f>'SAISIE RESTAURANT'!GBX5</f>
        <v>0</v>
      </c>
      <c r="GBO6" s="389">
        <f>'SAISIE RESTAURANT'!GBY5</f>
        <v>0</v>
      </c>
      <c r="GBP6" s="389">
        <f>'SAISIE RESTAURANT'!GBZ5</f>
        <v>0</v>
      </c>
      <c r="GBQ6" s="389">
        <f>'SAISIE RESTAURANT'!GCA5</f>
        <v>0</v>
      </c>
      <c r="GBR6" s="389">
        <f>'SAISIE RESTAURANT'!GCB5</f>
        <v>0</v>
      </c>
      <c r="GBS6" s="389">
        <f>'SAISIE RESTAURANT'!GCC5</f>
        <v>0</v>
      </c>
      <c r="GBT6" s="389">
        <f>'SAISIE RESTAURANT'!GCD5</f>
        <v>0</v>
      </c>
      <c r="GBU6" s="389">
        <f>'SAISIE RESTAURANT'!GCE5</f>
        <v>0</v>
      </c>
      <c r="GBV6" s="389">
        <f>'SAISIE RESTAURANT'!GCF5</f>
        <v>0</v>
      </c>
      <c r="GBW6" s="389">
        <f>'SAISIE RESTAURANT'!GCG5</f>
        <v>0</v>
      </c>
      <c r="GBX6" s="389">
        <f>'SAISIE RESTAURANT'!GCH5</f>
        <v>0</v>
      </c>
      <c r="GBY6" s="389">
        <f>'SAISIE RESTAURANT'!GCI5</f>
        <v>0</v>
      </c>
      <c r="GBZ6" s="389">
        <f>'SAISIE RESTAURANT'!GCJ5</f>
        <v>0</v>
      </c>
      <c r="GCA6" s="389">
        <f>'SAISIE RESTAURANT'!GCK5</f>
        <v>0</v>
      </c>
      <c r="GCB6" s="389">
        <f>'SAISIE RESTAURANT'!GCL5</f>
        <v>0</v>
      </c>
      <c r="GCC6" s="389">
        <f>'SAISIE RESTAURANT'!GCM5</f>
        <v>0</v>
      </c>
      <c r="GCD6" s="389">
        <f>'SAISIE RESTAURANT'!GCN5</f>
        <v>0</v>
      </c>
      <c r="GCE6" s="389">
        <f>'SAISIE RESTAURANT'!GCO5</f>
        <v>0</v>
      </c>
      <c r="GCF6" s="389">
        <f>'SAISIE RESTAURANT'!GCP5</f>
        <v>0</v>
      </c>
      <c r="GCG6" s="389">
        <f>'SAISIE RESTAURANT'!GCQ5</f>
        <v>0</v>
      </c>
      <c r="GCH6" s="389">
        <f>'SAISIE RESTAURANT'!GCR5</f>
        <v>0</v>
      </c>
      <c r="GCI6" s="389">
        <f>'SAISIE RESTAURANT'!GCS5</f>
        <v>0</v>
      </c>
      <c r="GCJ6" s="389">
        <f>'SAISIE RESTAURANT'!GCT5</f>
        <v>0</v>
      </c>
      <c r="GCK6" s="389">
        <f>'SAISIE RESTAURANT'!GCU5</f>
        <v>0</v>
      </c>
      <c r="GCL6" s="389">
        <f>'SAISIE RESTAURANT'!GCV5</f>
        <v>0</v>
      </c>
      <c r="GCM6" s="389">
        <f>'SAISIE RESTAURANT'!GCW5</f>
        <v>0</v>
      </c>
      <c r="GCN6" s="389">
        <f>'SAISIE RESTAURANT'!GCX5</f>
        <v>0</v>
      </c>
      <c r="GCO6" s="389">
        <f>'SAISIE RESTAURANT'!GCY5</f>
        <v>0</v>
      </c>
      <c r="GCP6" s="389">
        <f>'SAISIE RESTAURANT'!GCZ5</f>
        <v>0</v>
      </c>
      <c r="GCQ6" s="389">
        <f>'SAISIE RESTAURANT'!GDA5</f>
        <v>0</v>
      </c>
      <c r="GCR6" s="389">
        <f>'SAISIE RESTAURANT'!GDB5</f>
        <v>0</v>
      </c>
      <c r="GCS6" s="389">
        <f>'SAISIE RESTAURANT'!GDC5</f>
        <v>0</v>
      </c>
      <c r="GCT6" s="389">
        <f>'SAISIE RESTAURANT'!GDD5</f>
        <v>0</v>
      </c>
      <c r="GCU6" s="389">
        <f>'SAISIE RESTAURANT'!GDE5</f>
        <v>0</v>
      </c>
      <c r="GCV6" s="389">
        <f>'SAISIE RESTAURANT'!GDF5</f>
        <v>0</v>
      </c>
      <c r="GCW6" s="389">
        <f>'SAISIE RESTAURANT'!GDG5</f>
        <v>0</v>
      </c>
      <c r="GCX6" s="389">
        <f>'SAISIE RESTAURANT'!GDH5</f>
        <v>0</v>
      </c>
      <c r="GCY6" s="389">
        <f>'SAISIE RESTAURANT'!GDI5</f>
        <v>0</v>
      </c>
      <c r="GCZ6" s="389">
        <f>'SAISIE RESTAURANT'!GDJ5</f>
        <v>0</v>
      </c>
      <c r="GDA6" s="389">
        <f>'SAISIE RESTAURANT'!GDK5</f>
        <v>0</v>
      </c>
      <c r="GDB6" s="389">
        <f>'SAISIE RESTAURANT'!GDL5</f>
        <v>0</v>
      </c>
      <c r="GDC6" s="389">
        <f>'SAISIE RESTAURANT'!GDM5</f>
        <v>0</v>
      </c>
      <c r="GDD6" s="389">
        <f>'SAISIE RESTAURANT'!GDN5</f>
        <v>0</v>
      </c>
      <c r="GDE6" s="389">
        <f>'SAISIE RESTAURANT'!GDO5</f>
        <v>0</v>
      </c>
      <c r="GDF6" s="389">
        <f>'SAISIE RESTAURANT'!GDP5</f>
        <v>0</v>
      </c>
      <c r="GDG6" s="389">
        <f>'SAISIE RESTAURANT'!GDQ5</f>
        <v>0</v>
      </c>
      <c r="GDH6" s="389">
        <f>'SAISIE RESTAURANT'!GDR5</f>
        <v>0</v>
      </c>
      <c r="GDI6" s="389">
        <f>'SAISIE RESTAURANT'!GDS5</f>
        <v>0</v>
      </c>
      <c r="GDJ6" s="389">
        <f>'SAISIE RESTAURANT'!GDT5</f>
        <v>0</v>
      </c>
      <c r="GDK6" s="389">
        <f>'SAISIE RESTAURANT'!GDU5</f>
        <v>0</v>
      </c>
      <c r="GDL6" s="389">
        <f>'SAISIE RESTAURANT'!GDV5</f>
        <v>0</v>
      </c>
      <c r="GDM6" s="389">
        <f>'SAISIE RESTAURANT'!GDW5</f>
        <v>0</v>
      </c>
      <c r="GDN6" s="389">
        <f>'SAISIE RESTAURANT'!GDX5</f>
        <v>0</v>
      </c>
      <c r="GDO6" s="389">
        <f>'SAISIE RESTAURANT'!GDY5</f>
        <v>0</v>
      </c>
      <c r="GDP6" s="389">
        <f>'SAISIE RESTAURANT'!GDZ5</f>
        <v>0</v>
      </c>
      <c r="GDQ6" s="389">
        <f>'SAISIE RESTAURANT'!GEA5</f>
        <v>0</v>
      </c>
      <c r="GDR6" s="389">
        <f>'SAISIE RESTAURANT'!GEB5</f>
        <v>0</v>
      </c>
      <c r="GDS6" s="389">
        <f>'SAISIE RESTAURANT'!GEC5</f>
        <v>0</v>
      </c>
      <c r="GDT6" s="389">
        <f>'SAISIE RESTAURANT'!GED5</f>
        <v>0</v>
      </c>
      <c r="GDU6" s="389">
        <f>'SAISIE RESTAURANT'!GEE5</f>
        <v>0</v>
      </c>
      <c r="GDV6" s="389">
        <f>'SAISIE RESTAURANT'!GEF5</f>
        <v>0</v>
      </c>
      <c r="GDW6" s="389">
        <f>'SAISIE RESTAURANT'!GEG5</f>
        <v>0</v>
      </c>
      <c r="GDX6" s="389">
        <f>'SAISIE RESTAURANT'!GEH5</f>
        <v>0</v>
      </c>
      <c r="GDY6" s="389">
        <f>'SAISIE RESTAURANT'!GEI5</f>
        <v>0</v>
      </c>
      <c r="GDZ6" s="389">
        <f>'SAISIE RESTAURANT'!GEJ5</f>
        <v>0</v>
      </c>
      <c r="GEA6" s="389">
        <f>'SAISIE RESTAURANT'!GEK5</f>
        <v>0</v>
      </c>
      <c r="GEB6" s="389">
        <f>'SAISIE RESTAURANT'!GEL5</f>
        <v>0</v>
      </c>
      <c r="GEC6" s="389">
        <f>'SAISIE RESTAURANT'!GEM5</f>
        <v>0</v>
      </c>
      <c r="GED6" s="389">
        <f>'SAISIE RESTAURANT'!GEN5</f>
        <v>0</v>
      </c>
      <c r="GEE6" s="389">
        <f>'SAISIE RESTAURANT'!GEO5</f>
        <v>0</v>
      </c>
      <c r="GEF6" s="389">
        <f>'SAISIE RESTAURANT'!GEP5</f>
        <v>0</v>
      </c>
      <c r="GEG6" s="389">
        <f>'SAISIE RESTAURANT'!GEQ5</f>
        <v>0</v>
      </c>
      <c r="GEH6" s="389">
        <f>'SAISIE RESTAURANT'!GER5</f>
        <v>0</v>
      </c>
      <c r="GEI6" s="389">
        <f>'SAISIE RESTAURANT'!GES5</f>
        <v>0</v>
      </c>
      <c r="GEJ6" s="389">
        <f>'SAISIE RESTAURANT'!GET5</f>
        <v>0</v>
      </c>
      <c r="GEK6" s="389">
        <f>'SAISIE RESTAURANT'!GEU5</f>
        <v>0</v>
      </c>
      <c r="GEL6" s="389">
        <f>'SAISIE RESTAURANT'!GEV5</f>
        <v>0</v>
      </c>
      <c r="GEM6" s="389">
        <f>'SAISIE RESTAURANT'!GEW5</f>
        <v>0</v>
      </c>
      <c r="GEN6" s="389">
        <f>'SAISIE RESTAURANT'!GEX5</f>
        <v>0</v>
      </c>
      <c r="GEO6" s="389">
        <f>'SAISIE RESTAURANT'!GEY5</f>
        <v>0</v>
      </c>
      <c r="GEP6" s="389">
        <f>'SAISIE RESTAURANT'!GEZ5</f>
        <v>0</v>
      </c>
      <c r="GEQ6" s="389">
        <f>'SAISIE RESTAURANT'!GFA5</f>
        <v>0</v>
      </c>
      <c r="GER6" s="389">
        <f>'SAISIE RESTAURANT'!GFB5</f>
        <v>0</v>
      </c>
      <c r="GES6" s="389">
        <f>'SAISIE RESTAURANT'!GFC5</f>
        <v>0</v>
      </c>
      <c r="GET6" s="389">
        <f>'SAISIE RESTAURANT'!GFD5</f>
        <v>0</v>
      </c>
      <c r="GEU6" s="389">
        <f>'SAISIE RESTAURANT'!GFE5</f>
        <v>0</v>
      </c>
      <c r="GEV6" s="389">
        <f>'SAISIE RESTAURANT'!GFF5</f>
        <v>0</v>
      </c>
      <c r="GEW6" s="389">
        <f>'SAISIE RESTAURANT'!GFG5</f>
        <v>0</v>
      </c>
      <c r="GEX6" s="389">
        <f>'SAISIE RESTAURANT'!GFH5</f>
        <v>0</v>
      </c>
      <c r="GEY6" s="389">
        <f>'SAISIE RESTAURANT'!GFI5</f>
        <v>0</v>
      </c>
      <c r="GEZ6" s="389">
        <f>'SAISIE RESTAURANT'!GFJ5</f>
        <v>0</v>
      </c>
      <c r="GFA6" s="389">
        <f>'SAISIE RESTAURANT'!GFK5</f>
        <v>0</v>
      </c>
      <c r="GFB6" s="389">
        <f>'SAISIE RESTAURANT'!GFL5</f>
        <v>0</v>
      </c>
      <c r="GFC6" s="389">
        <f>'SAISIE RESTAURANT'!GFM5</f>
        <v>0</v>
      </c>
      <c r="GFD6" s="389">
        <f>'SAISIE RESTAURANT'!GFN5</f>
        <v>0</v>
      </c>
      <c r="GFE6" s="389">
        <f>'SAISIE RESTAURANT'!GFO5</f>
        <v>0</v>
      </c>
      <c r="GFF6" s="389">
        <f>'SAISIE RESTAURANT'!GFP5</f>
        <v>0</v>
      </c>
      <c r="GFG6" s="389">
        <f>'SAISIE RESTAURANT'!GFQ5</f>
        <v>0</v>
      </c>
      <c r="GFH6" s="389">
        <f>'SAISIE RESTAURANT'!GFR5</f>
        <v>0</v>
      </c>
      <c r="GFI6" s="389">
        <f>'SAISIE RESTAURANT'!GFS5</f>
        <v>0</v>
      </c>
      <c r="GFJ6" s="389">
        <f>'SAISIE RESTAURANT'!GFT5</f>
        <v>0</v>
      </c>
      <c r="GFK6" s="389">
        <f>'SAISIE RESTAURANT'!GFU5</f>
        <v>0</v>
      </c>
      <c r="GFL6" s="389">
        <f>'SAISIE RESTAURANT'!GFV5</f>
        <v>0</v>
      </c>
      <c r="GFM6" s="389">
        <f>'SAISIE RESTAURANT'!GFW5</f>
        <v>0</v>
      </c>
      <c r="GFN6" s="389">
        <f>'SAISIE RESTAURANT'!GFX5</f>
        <v>0</v>
      </c>
      <c r="GFO6" s="389">
        <f>'SAISIE RESTAURANT'!GFY5</f>
        <v>0</v>
      </c>
      <c r="GFP6" s="389">
        <f>'SAISIE RESTAURANT'!GFZ5</f>
        <v>0</v>
      </c>
      <c r="GFQ6" s="389">
        <f>'SAISIE RESTAURANT'!GGA5</f>
        <v>0</v>
      </c>
      <c r="GFR6" s="389">
        <f>'SAISIE RESTAURANT'!GGB5</f>
        <v>0</v>
      </c>
      <c r="GFS6" s="389">
        <f>'SAISIE RESTAURANT'!GGC5</f>
        <v>0</v>
      </c>
      <c r="GFT6" s="389">
        <f>'SAISIE RESTAURANT'!GGD5</f>
        <v>0</v>
      </c>
      <c r="GFU6" s="389">
        <f>'SAISIE RESTAURANT'!GGE5</f>
        <v>0</v>
      </c>
      <c r="GFV6" s="389">
        <f>'SAISIE RESTAURANT'!GGF5</f>
        <v>0</v>
      </c>
      <c r="GFW6" s="389">
        <f>'SAISIE RESTAURANT'!GGG5</f>
        <v>0</v>
      </c>
      <c r="GFX6" s="389">
        <f>'SAISIE RESTAURANT'!GGH5</f>
        <v>0</v>
      </c>
      <c r="GFY6" s="389">
        <f>'SAISIE RESTAURANT'!GGI5</f>
        <v>0</v>
      </c>
      <c r="GFZ6" s="389">
        <f>'SAISIE RESTAURANT'!GGJ5</f>
        <v>0</v>
      </c>
      <c r="GGA6" s="389">
        <f>'SAISIE RESTAURANT'!GGK5</f>
        <v>0</v>
      </c>
      <c r="GGB6" s="389">
        <f>'SAISIE RESTAURANT'!GGL5</f>
        <v>0</v>
      </c>
      <c r="GGC6" s="389">
        <f>'SAISIE RESTAURANT'!GGM5</f>
        <v>0</v>
      </c>
      <c r="GGD6" s="389">
        <f>'SAISIE RESTAURANT'!GGN5</f>
        <v>0</v>
      </c>
      <c r="GGE6" s="389">
        <f>'SAISIE RESTAURANT'!GGO5</f>
        <v>0</v>
      </c>
      <c r="GGF6" s="389">
        <f>'SAISIE RESTAURANT'!GGP5</f>
        <v>0</v>
      </c>
      <c r="GGG6" s="389">
        <f>'SAISIE RESTAURANT'!GGQ5</f>
        <v>0</v>
      </c>
      <c r="GGH6" s="389">
        <f>'SAISIE RESTAURANT'!GGR5</f>
        <v>0</v>
      </c>
      <c r="GGI6" s="389">
        <f>'SAISIE RESTAURANT'!GGS5</f>
        <v>0</v>
      </c>
      <c r="GGJ6" s="389">
        <f>'SAISIE RESTAURANT'!GGT5</f>
        <v>0</v>
      </c>
      <c r="GGK6" s="389">
        <f>'SAISIE RESTAURANT'!GGU5</f>
        <v>0</v>
      </c>
      <c r="GGL6" s="389">
        <f>'SAISIE RESTAURANT'!GGV5</f>
        <v>0</v>
      </c>
      <c r="GGM6" s="389">
        <f>'SAISIE RESTAURANT'!GGW5</f>
        <v>0</v>
      </c>
      <c r="GGN6" s="389">
        <f>'SAISIE RESTAURANT'!GGX5</f>
        <v>0</v>
      </c>
      <c r="GGO6" s="389">
        <f>'SAISIE RESTAURANT'!GGY5</f>
        <v>0</v>
      </c>
      <c r="GGP6" s="389">
        <f>'SAISIE RESTAURANT'!GGZ5</f>
        <v>0</v>
      </c>
      <c r="GGQ6" s="389">
        <f>'SAISIE RESTAURANT'!GHA5</f>
        <v>0</v>
      </c>
      <c r="GGR6" s="389">
        <f>'SAISIE RESTAURANT'!GHB5</f>
        <v>0</v>
      </c>
      <c r="GGS6" s="389">
        <f>'SAISIE RESTAURANT'!GHC5</f>
        <v>0</v>
      </c>
      <c r="GGT6" s="389">
        <f>'SAISIE RESTAURANT'!GHD5</f>
        <v>0</v>
      </c>
      <c r="GGU6" s="389">
        <f>'SAISIE RESTAURANT'!GHE5</f>
        <v>0</v>
      </c>
      <c r="GGV6" s="389">
        <f>'SAISIE RESTAURANT'!GHF5</f>
        <v>0</v>
      </c>
      <c r="GGW6" s="389">
        <f>'SAISIE RESTAURANT'!GHG5</f>
        <v>0</v>
      </c>
      <c r="GGX6" s="389">
        <f>'SAISIE RESTAURANT'!GHH5</f>
        <v>0</v>
      </c>
      <c r="GGY6" s="389">
        <f>'SAISIE RESTAURANT'!GHI5</f>
        <v>0</v>
      </c>
      <c r="GGZ6" s="389">
        <f>'SAISIE RESTAURANT'!GHJ5</f>
        <v>0</v>
      </c>
      <c r="GHA6" s="389">
        <f>'SAISIE RESTAURANT'!GHK5</f>
        <v>0</v>
      </c>
      <c r="GHB6" s="389">
        <f>'SAISIE RESTAURANT'!GHL5</f>
        <v>0</v>
      </c>
      <c r="GHC6" s="389">
        <f>'SAISIE RESTAURANT'!GHM5</f>
        <v>0</v>
      </c>
      <c r="GHD6" s="389">
        <f>'SAISIE RESTAURANT'!GHN5</f>
        <v>0</v>
      </c>
      <c r="GHE6" s="389">
        <f>'SAISIE RESTAURANT'!GHO5</f>
        <v>0</v>
      </c>
      <c r="GHF6" s="389">
        <f>'SAISIE RESTAURANT'!GHP5</f>
        <v>0</v>
      </c>
      <c r="GHG6" s="389">
        <f>'SAISIE RESTAURANT'!GHQ5</f>
        <v>0</v>
      </c>
      <c r="GHH6" s="389">
        <f>'SAISIE RESTAURANT'!GHR5</f>
        <v>0</v>
      </c>
      <c r="GHI6" s="389">
        <f>'SAISIE RESTAURANT'!GHS5</f>
        <v>0</v>
      </c>
      <c r="GHJ6" s="389">
        <f>'SAISIE RESTAURANT'!GHT5</f>
        <v>0</v>
      </c>
      <c r="GHK6" s="389">
        <f>'SAISIE RESTAURANT'!GHU5</f>
        <v>0</v>
      </c>
      <c r="GHL6" s="389">
        <f>'SAISIE RESTAURANT'!GHV5</f>
        <v>0</v>
      </c>
      <c r="GHM6" s="389">
        <f>'SAISIE RESTAURANT'!GHW5</f>
        <v>0</v>
      </c>
      <c r="GHN6" s="389">
        <f>'SAISIE RESTAURANT'!GHX5</f>
        <v>0</v>
      </c>
      <c r="GHO6" s="389">
        <f>'SAISIE RESTAURANT'!GHY5</f>
        <v>0</v>
      </c>
      <c r="GHP6" s="389">
        <f>'SAISIE RESTAURANT'!GHZ5</f>
        <v>0</v>
      </c>
      <c r="GHQ6" s="389">
        <f>'SAISIE RESTAURANT'!GIA5</f>
        <v>0</v>
      </c>
      <c r="GHR6" s="389">
        <f>'SAISIE RESTAURANT'!GIB5</f>
        <v>0</v>
      </c>
      <c r="GHS6" s="389">
        <f>'SAISIE RESTAURANT'!GIC5</f>
        <v>0</v>
      </c>
      <c r="GHT6" s="389">
        <f>'SAISIE RESTAURANT'!GID5</f>
        <v>0</v>
      </c>
      <c r="GHU6" s="389">
        <f>'SAISIE RESTAURANT'!GIE5</f>
        <v>0</v>
      </c>
      <c r="GHV6" s="389">
        <f>'SAISIE RESTAURANT'!GIF5</f>
        <v>0</v>
      </c>
      <c r="GHW6" s="389">
        <f>'SAISIE RESTAURANT'!GIG5</f>
        <v>0</v>
      </c>
      <c r="GHX6" s="389">
        <f>'SAISIE RESTAURANT'!GIH5</f>
        <v>0</v>
      </c>
      <c r="GHY6" s="389">
        <f>'SAISIE RESTAURANT'!GII5</f>
        <v>0</v>
      </c>
      <c r="GHZ6" s="389">
        <f>'SAISIE RESTAURANT'!GIJ5</f>
        <v>0</v>
      </c>
      <c r="GIA6" s="389">
        <f>'SAISIE RESTAURANT'!GIK5</f>
        <v>0</v>
      </c>
      <c r="GIB6" s="389">
        <f>'SAISIE RESTAURANT'!GIL5</f>
        <v>0</v>
      </c>
      <c r="GIC6" s="389">
        <f>'SAISIE RESTAURANT'!GIM5</f>
        <v>0</v>
      </c>
      <c r="GID6" s="389">
        <f>'SAISIE RESTAURANT'!GIN5</f>
        <v>0</v>
      </c>
      <c r="GIE6" s="389">
        <f>'SAISIE RESTAURANT'!GIO5</f>
        <v>0</v>
      </c>
      <c r="GIF6" s="389">
        <f>'SAISIE RESTAURANT'!GIP5</f>
        <v>0</v>
      </c>
      <c r="GIG6" s="389">
        <f>'SAISIE RESTAURANT'!GIQ5</f>
        <v>0</v>
      </c>
      <c r="GIH6" s="389">
        <f>'SAISIE RESTAURANT'!GIR5</f>
        <v>0</v>
      </c>
      <c r="GII6" s="389">
        <f>'SAISIE RESTAURANT'!GIS5</f>
        <v>0</v>
      </c>
      <c r="GIJ6" s="389">
        <f>'SAISIE RESTAURANT'!GIT5</f>
        <v>0</v>
      </c>
      <c r="GIK6" s="389">
        <f>'SAISIE RESTAURANT'!GIU5</f>
        <v>0</v>
      </c>
      <c r="GIL6" s="389">
        <f>'SAISIE RESTAURANT'!GIV5</f>
        <v>0</v>
      </c>
      <c r="GIM6" s="389">
        <f>'SAISIE RESTAURANT'!GIW5</f>
        <v>0</v>
      </c>
      <c r="GIN6" s="389">
        <f>'SAISIE RESTAURANT'!GIX5</f>
        <v>0</v>
      </c>
      <c r="GIO6" s="389">
        <f>'SAISIE RESTAURANT'!GIY5</f>
        <v>0</v>
      </c>
      <c r="GIP6" s="389">
        <f>'SAISIE RESTAURANT'!GIZ5</f>
        <v>0</v>
      </c>
      <c r="GIQ6" s="389">
        <f>'SAISIE RESTAURANT'!GJA5</f>
        <v>0</v>
      </c>
      <c r="GIR6" s="389">
        <f>'SAISIE RESTAURANT'!GJB5</f>
        <v>0</v>
      </c>
      <c r="GIS6" s="389">
        <f>'SAISIE RESTAURANT'!GJC5</f>
        <v>0</v>
      </c>
      <c r="GIT6" s="389">
        <f>'SAISIE RESTAURANT'!GJD5</f>
        <v>0</v>
      </c>
      <c r="GIU6" s="389">
        <f>'SAISIE RESTAURANT'!GJE5</f>
        <v>0</v>
      </c>
      <c r="GIV6" s="389">
        <f>'SAISIE RESTAURANT'!GJF5</f>
        <v>0</v>
      </c>
      <c r="GIW6" s="389">
        <f>'SAISIE RESTAURANT'!GJG5</f>
        <v>0</v>
      </c>
      <c r="GIX6" s="389">
        <f>'SAISIE RESTAURANT'!GJH5</f>
        <v>0</v>
      </c>
      <c r="GIY6" s="389">
        <f>'SAISIE RESTAURANT'!GJI5</f>
        <v>0</v>
      </c>
      <c r="GIZ6" s="389">
        <f>'SAISIE RESTAURANT'!GJJ5</f>
        <v>0</v>
      </c>
      <c r="GJA6" s="389">
        <f>'SAISIE RESTAURANT'!GJK5</f>
        <v>0</v>
      </c>
      <c r="GJB6" s="389">
        <f>'SAISIE RESTAURANT'!GJL5</f>
        <v>0</v>
      </c>
      <c r="GJC6" s="389">
        <f>'SAISIE RESTAURANT'!GJM5</f>
        <v>0</v>
      </c>
      <c r="GJD6" s="389">
        <f>'SAISIE RESTAURANT'!GJN5</f>
        <v>0</v>
      </c>
      <c r="GJE6" s="389">
        <f>'SAISIE RESTAURANT'!GJO5</f>
        <v>0</v>
      </c>
      <c r="GJF6" s="389">
        <f>'SAISIE RESTAURANT'!GJP5</f>
        <v>0</v>
      </c>
      <c r="GJG6" s="389">
        <f>'SAISIE RESTAURANT'!GJQ5</f>
        <v>0</v>
      </c>
      <c r="GJH6" s="389">
        <f>'SAISIE RESTAURANT'!GJR5</f>
        <v>0</v>
      </c>
      <c r="GJI6" s="389">
        <f>'SAISIE RESTAURANT'!GJS5</f>
        <v>0</v>
      </c>
      <c r="GJJ6" s="389">
        <f>'SAISIE RESTAURANT'!GJT5</f>
        <v>0</v>
      </c>
      <c r="GJK6" s="389">
        <f>'SAISIE RESTAURANT'!GJU5</f>
        <v>0</v>
      </c>
      <c r="GJL6" s="389">
        <f>'SAISIE RESTAURANT'!GJV5</f>
        <v>0</v>
      </c>
      <c r="GJM6" s="389">
        <f>'SAISIE RESTAURANT'!GJW5</f>
        <v>0</v>
      </c>
      <c r="GJN6" s="389">
        <f>'SAISIE RESTAURANT'!GJX5</f>
        <v>0</v>
      </c>
      <c r="GJO6" s="389">
        <f>'SAISIE RESTAURANT'!GJY5</f>
        <v>0</v>
      </c>
      <c r="GJP6" s="389">
        <f>'SAISIE RESTAURANT'!GJZ5</f>
        <v>0</v>
      </c>
      <c r="GJQ6" s="389">
        <f>'SAISIE RESTAURANT'!GKA5</f>
        <v>0</v>
      </c>
      <c r="GJR6" s="389">
        <f>'SAISIE RESTAURANT'!GKB5</f>
        <v>0</v>
      </c>
      <c r="GJS6" s="389">
        <f>'SAISIE RESTAURANT'!GKC5</f>
        <v>0</v>
      </c>
      <c r="GJT6" s="389">
        <f>'SAISIE RESTAURANT'!GKD5</f>
        <v>0</v>
      </c>
      <c r="GJU6" s="389">
        <f>'SAISIE RESTAURANT'!GKE5</f>
        <v>0</v>
      </c>
      <c r="GJV6" s="389">
        <f>'SAISIE RESTAURANT'!GKF5</f>
        <v>0</v>
      </c>
      <c r="GJW6" s="389">
        <f>'SAISIE RESTAURANT'!GKG5</f>
        <v>0</v>
      </c>
      <c r="GJX6" s="389">
        <f>'SAISIE RESTAURANT'!GKH5</f>
        <v>0</v>
      </c>
      <c r="GJY6" s="389">
        <f>'SAISIE RESTAURANT'!GKI5</f>
        <v>0</v>
      </c>
      <c r="GJZ6" s="389">
        <f>'SAISIE RESTAURANT'!GKJ5</f>
        <v>0</v>
      </c>
      <c r="GKA6" s="389">
        <f>'SAISIE RESTAURANT'!GKK5</f>
        <v>0</v>
      </c>
      <c r="GKB6" s="389">
        <f>'SAISIE RESTAURANT'!GKL5</f>
        <v>0</v>
      </c>
      <c r="GKC6" s="389">
        <f>'SAISIE RESTAURANT'!GKM5</f>
        <v>0</v>
      </c>
      <c r="GKD6" s="389">
        <f>'SAISIE RESTAURANT'!GKN5</f>
        <v>0</v>
      </c>
      <c r="GKE6" s="389">
        <f>'SAISIE RESTAURANT'!GKO5</f>
        <v>0</v>
      </c>
      <c r="GKF6" s="389">
        <f>'SAISIE RESTAURANT'!GKP5</f>
        <v>0</v>
      </c>
      <c r="GKG6" s="389">
        <f>'SAISIE RESTAURANT'!GKQ5</f>
        <v>0</v>
      </c>
      <c r="GKH6" s="389">
        <f>'SAISIE RESTAURANT'!GKR5</f>
        <v>0</v>
      </c>
      <c r="GKI6" s="389">
        <f>'SAISIE RESTAURANT'!GKS5</f>
        <v>0</v>
      </c>
      <c r="GKJ6" s="389">
        <f>'SAISIE RESTAURANT'!GKT5</f>
        <v>0</v>
      </c>
      <c r="GKK6" s="389">
        <f>'SAISIE RESTAURANT'!GKU5</f>
        <v>0</v>
      </c>
      <c r="GKL6" s="389">
        <f>'SAISIE RESTAURANT'!GKV5</f>
        <v>0</v>
      </c>
      <c r="GKM6" s="389">
        <f>'SAISIE RESTAURANT'!GKW5</f>
        <v>0</v>
      </c>
      <c r="GKN6" s="389">
        <f>'SAISIE RESTAURANT'!GKX5</f>
        <v>0</v>
      </c>
      <c r="GKO6" s="389">
        <f>'SAISIE RESTAURANT'!GKY5</f>
        <v>0</v>
      </c>
      <c r="GKP6" s="389">
        <f>'SAISIE RESTAURANT'!GKZ5</f>
        <v>0</v>
      </c>
      <c r="GKQ6" s="389">
        <f>'SAISIE RESTAURANT'!GLA5</f>
        <v>0</v>
      </c>
      <c r="GKR6" s="389">
        <f>'SAISIE RESTAURANT'!GLB5</f>
        <v>0</v>
      </c>
      <c r="GKS6" s="389">
        <f>'SAISIE RESTAURANT'!GLC5</f>
        <v>0</v>
      </c>
      <c r="GKT6" s="389">
        <f>'SAISIE RESTAURANT'!GLD5</f>
        <v>0</v>
      </c>
      <c r="GKU6" s="389">
        <f>'SAISIE RESTAURANT'!GLE5</f>
        <v>0</v>
      </c>
      <c r="GKV6" s="389">
        <f>'SAISIE RESTAURANT'!GLF5</f>
        <v>0</v>
      </c>
      <c r="GKW6" s="389">
        <f>'SAISIE RESTAURANT'!GLG5</f>
        <v>0</v>
      </c>
      <c r="GKX6" s="389">
        <f>'SAISIE RESTAURANT'!GLH5</f>
        <v>0</v>
      </c>
      <c r="GKY6" s="389">
        <f>'SAISIE RESTAURANT'!GLI5</f>
        <v>0</v>
      </c>
      <c r="GKZ6" s="389">
        <f>'SAISIE RESTAURANT'!GLJ5</f>
        <v>0</v>
      </c>
      <c r="GLA6" s="389">
        <f>'SAISIE RESTAURANT'!GLK5</f>
        <v>0</v>
      </c>
      <c r="GLB6" s="389">
        <f>'SAISIE RESTAURANT'!GLL5</f>
        <v>0</v>
      </c>
      <c r="GLC6" s="389">
        <f>'SAISIE RESTAURANT'!GLM5</f>
        <v>0</v>
      </c>
      <c r="GLD6" s="389">
        <f>'SAISIE RESTAURANT'!GLN5</f>
        <v>0</v>
      </c>
      <c r="GLE6" s="389">
        <f>'SAISIE RESTAURANT'!GLO5</f>
        <v>0</v>
      </c>
      <c r="GLF6" s="389">
        <f>'SAISIE RESTAURANT'!GLP5</f>
        <v>0</v>
      </c>
      <c r="GLG6" s="389">
        <f>'SAISIE RESTAURANT'!GLQ5</f>
        <v>0</v>
      </c>
      <c r="GLH6" s="389">
        <f>'SAISIE RESTAURANT'!GLR5</f>
        <v>0</v>
      </c>
      <c r="GLI6" s="389">
        <f>'SAISIE RESTAURANT'!GLS5</f>
        <v>0</v>
      </c>
      <c r="GLJ6" s="389">
        <f>'SAISIE RESTAURANT'!GLT5</f>
        <v>0</v>
      </c>
      <c r="GLK6" s="389">
        <f>'SAISIE RESTAURANT'!GLU5</f>
        <v>0</v>
      </c>
      <c r="GLL6" s="389">
        <f>'SAISIE RESTAURANT'!GLV5</f>
        <v>0</v>
      </c>
      <c r="GLM6" s="389">
        <f>'SAISIE RESTAURANT'!GLW5</f>
        <v>0</v>
      </c>
      <c r="GLN6" s="389">
        <f>'SAISIE RESTAURANT'!GLX5</f>
        <v>0</v>
      </c>
      <c r="GLO6" s="389">
        <f>'SAISIE RESTAURANT'!GLY5</f>
        <v>0</v>
      </c>
      <c r="GLP6" s="389">
        <f>'SAISIE RESTAURANT'!GLZ5</f>
        <v>0</v>
      </c>
      <c r="GLQ6" s="389">
        <f>'SAISIE RESTAURANT'!GMA5</f>
        <v>0</v>
      </c>
      <c r="GLR6" s="389">
        <f>'SAISIE RESTAURANT'!GMB5</f>
        <v>0</v>
      </c>
      <c r="GLS6" s="389">
        <f>'SAISIE RESTAURANT'!GMC5</f>
        <v>0</v>
      </c>
      <c r="GLT6" s="389">
        <f>'SAISIE RESTAURANT'!GMD5</f>
        <v>0</v>
      </c>
      <c r="GLU6" s="389">
        <f>'SAISIE RESTAURANT'!GME5</f>
        <v>0</v>
      </c>
      <c r="GLV6" s="389">
        <f>'SAISIE RESTAURANT'!GMF5</f>
        <v>0</v>
      </c>
      <c r="GLW6" s="389">
        <f>'SAISIE RESTAURANT'!GMG5</f>
        <v>0</v>
      </c>
      <c r="GLX6" s="389">
        <f>'SAISIE RESTAURANT'!GMH5</f>
        <v>0</v>
      </c>
      <c r="GLY6" s="389">
        <f>'SAISIE RESTAURANT'!GMI5</f>
        <v>0</v>
      </c>
      <c r="GLZ6" s="389">
        <f>'SAISIE RESTAURANT'!GMJ5</f>
        <v>0</v>
      </c>
      <c r="GMA6" s="389">
        <f>'SAISIE RESTAURANT'!GMK5</f>
        <v>0</v>
      </c>
      <c r="GMB6" s="389">
        <f>'SAISIE RESTAURANT'!GML5</f>
        <v>0</v>
      </c>
      <c r="GMC6" s="389">
        <f>'SAISIE RESTAURANT'!GMM5</f>
        <v>0</v>
      </c>
      <c r="GMD6" s="389">
        <f>'SAISIE RESTAURANT'!GMN5</f>
        <v>0</v>
      </c>
      <c r="GME6" s="389">
        <f>'SAISIE RESTAURANT'!GMO5</f>
        <v>0</v>
      </c>
      <c r="GMF6" s="389">
        <f>'SAISIE RESTAURANT'!GMP5</f>
        <v>0</v>
      </c>
      <c r="GMG6" s="389">
        <f>'SAISIE RESTAURANT'!GMQ5</f>
        <v>0</v>
      </c>
      <c r="GMH6" s="389">
        <f>'SAISIE RESTAURANT'!GMR5</f>
        <v>0</v>
      </c>
      <c r="GMI6" s="389">
        <f>'SAISIE RESTAURANT'!GMS5</f>
        <v>0</v>
      </c>
      <c r="GMJ6" s="389">
        <f>'SAISIE RESTAURANT'!GMT5</f>
        <v>0</v>
      </c>
      <c r="GMK6" s="389">
        <f>'SAISIE RESTAURANT'!GMU5</f>
        <v>0</v>
      </c>
      <c r="GML6" s="389">
        <f>'SAISIE RESTAURANT'!GMV5</f>
        <v>0</v>
      </c>
      <c r="GMM6" s="389">
        <f>'SAISIE RESTAURANT'!GMW5</f>
        <v>0</v>
      </c>
      <c r="GMN6" s="389">
        <f>'SAISIE RESTAURANT'!GMX5</f>
        <v>0</v>
      </c>
      <c r="GMO6" s="389">
        <f>'SAISIE RESTAURANT'!GMY5</f>
        <v>0</v>
      </c>
      <c r="GMP6" s="389">
        <f>'SAISIE RESTAURANT'!GMZ5</f>
        <v>0</v>
      </c>
      <c r="GMQ6" s="389">
        <f>'SAISIE RESTAURANT'!GNA5</f>
        <v>0</v>
      </c>
      <c r="GMR6" s="389">
        <f>'SAISIE RESTAURANT'!GNB5</f>
        <v>0</v>
      </c>
      <c r="GMS6" s="389">
        <f>'SAISIE RESTAURANT'!GNC5</f>
        <v>0</v>
      </c>
      <c r="GMT6" s="389">
        <f>'SAISIE RESTAURANT'!GND5</f>
        <v>0</v>
      </c>
      <c r="GMU6" s="389">
        <f>'SAISIE RESTAURANT'!GNE5</f>
        <v>0</v>
      </c>
      <c r="GMV6" s="389">
        <f>'SAISIE RESTAURANT'!GNF5</f>
        <v>0</v>
      </c>
      <c r="GMW6" s="389">
        <f>'SAISIE RESTAURANT'!GNG5</f>
        <v>0</v>
      </c>
      <c r="GMX6" s="389">
        <f>'SAISIE RESTAURANT'!GNH5</f>
        <v>0</v>
      </c>
      <c r="GMY6" s="389">
        <f>'SAISIE RESTAURANT'!GNI5</f>
        <v>0</v>
      </c>
      <c r="GMZ6" s="389">
        <f>'SAISIE RESTAURANT'!GNJ5</f>
        <v>0</v>
      </c>
      <c r="GNA6" s="389">
        <f>'SAISIE RESTAURANT'!GNK5</f>
        <v>0</v>
      </c>
      <c r="GNB6" s="389">
        <f>'SAISIE RESTAURANT'!GNL5</f>
        <v>0</v>
      </c>
      <c r="GNC6" s="389">
        <f>'SAISIE RESTAURANT'!GNM5</f>
        <v>0</v>
      </c>
      <c r="GND6" s="389">
        <f>'SAISIE RESTAURANT'!GNN5</f>
        <v>0</v>
      </c>
      <c r="GNE6" s="389">
        <f>'SAISIE RESTAURANT'!GNO5</f>
        <v>0</v>
      </c>
      <c r="GNF6" s="389">
        <f>'SAISIE RESTAURANT'!GNP5</f>
        <v>0</v>
      </c>
      <c r="GNG6" s="389">
        <f>'SAISIE RESTAURANT'!GNQ5</f>
        <v>0</v>
      </c>
      <c r="GNH6" s="389">
        <f>'SAISIE RESTAURANT'!GNR5</f>
        <v>0</v>
      </c>
      <c r="GNI6" s="389">
        <f>'SAISIE RESTAURANT'!GNS5</f>
        <v>0</v>
      </c>
      <c r="GNJ6" s="389">
        <f>'SAISIE RESTAURANT'!GNT5</f>
        <v>0</v>
      </c>
      <c r="GNK6" s="389">
        <f>'SAISIE RESTAURANT'!GNU5</f>
        <v>0</v>
      </c>
      <c r="GNL6" s="389">
        <f>'SAISIE RESTAURANT'!GNV5</f>
        <v>0</v>
      </c>
      <c r="GNM6" s="389">
        <f>'SAISIE RESTAURANT'!GNW5</f>
        <v>0</v>
      </c>
      <c r="GNN6" s="389">
        <f>'SAISIE RESTAURANT'!GNX5</f>
        <v>0</v>
      </c>
      <c r="GNO6" s="389">
        <f>'SAISIE RESTAURANT'!GNY5</f>
        <v>0</v>
      </c>
      <c r="GNP6" s="389">
        <f>'SAISIE RESTAURANT'!GNZ5</f>
        <v>0</v>
      </c>
      <c r="GNQ6" s="389">
        <f>'SAISIE RESTAURANT'!GOA5</f>
        <v>0</v>
      </c>
      <c r="GNR6" s="389">
        <f>'SAISIE RESTAURANT'!GOB5</f>
        <v>0</v>
      </c>
      <c r="GNS6" s="389">
        <f>'SAISIE RESTAURANT'!GOC5</f>
        <v>0</v>
      </c>
      <c r="GNT6" s="389">
        <f>'SAISIE RESTAURANT'!GOD5</f>
        <v>0</v>
      </c>
      <c r="GNU6" s="389">
        <f>'SAISIE RESTAURANT'!GOE5</f>
        <v>0</v>
      </c>
      <c r="GNV6" s="389">
        <f>'SAISIE RESTAURANT'!GOF5</f>
        <v>0</v>
      </c>
      <c r="GNW6" s="389">
        <f>'SAISIE RESTAURANT'!GOG5</f>
        <v>0</v>
      </c>
      <c r="GNX6" s="389">
        <f>'SAISIE RESTAURANT'!GOH5</f>
        <v>0</v>
      </c>
      <c r="GNY6" s="389">
        <f>'SAISIE RESTAURANT'!GOI5</f>
        <v>0</v>
      </c>
      <c r="GNZ6" s="389">
        <f>'SAISIE RESTAURANT'!GOJ5</f>
        <v>0</v>
      </c>
      <c r="GOA6" s="389">
        <f>'SAISIE RESTAURANT'!GOK5</f>
        <v>0</v>
      </c>
      <c r="GOB6" s="389">
        <f>'SAISIE RESTAURANT'!GOL5</f>
        <v>0</v>
      </c>
      <c r="GOC6" s="389">
        <f>'SAISIE RESTAURANT'!GOM5</f>
        <v>0</v>
      </c>
      <c r="GOD6" s="389">
        <f>'SAISIE RESTAURANT'!GON5</f>
        <v>0</v>
      </c>
      <c r="GOE6" s="389">
        <f>'SAISIE RESTAURANT'!GOO5</f>
        <v>0</v>
      </c>
      <c r="GOF6" s="389">
        <f>'SAISIE RESTAURANT'!GOP5</f>
        <v>0</v>
      </c>
      <c r="GOG6" s="389">
        <f>'SAISIE RESTAURANT'!GOQ5</f>
        <v>0</v>
      </c>
      <c r="GOH6" s="389">
        <f>'SAISIE RESTAURANT'!GOR5</f>
        <v>0</v>
      </c>
      <c r="GOI6" s="389">
        <f>'SAISIE RESTAURANT'!GOS5</f>
        <v>0</v>
      </c>
      <c r="GOJ6" s="389">
        <f>'SAISIE RESTAURANT'!GOT5</f>
        <v>0</v>
      </c>
      <c r="GOK6" s="389">
        <f>'SAISIE RESTAURANT'!GOU5</f>
        <v>0</v>
      </c>
      <c r="GOL6" s="389">
        <f>'SAISIE RESTAURANT'!GOV5</f>
        <v>0</v>
      </c>
      <c r="GOM6" s="389">
        <f>'SAISIE RESTAURANT'!GOW5</f>
        <v>0</v>
      </c>
      <c r="GON6" s="389">
        <f>'SAISIE RESTAURANT'!GOX5</f>
        <v>0</v>
      </c>
      <c r="GOO6" s="389">
        <f>'SAISIE RESTAURANT'!GOY5</f>
        <v>0</v>
      </c>
      <c r="GOP6" s="389">
        <f>'SAISIE RESTAURANT'!GOZ5</f>
        <v>0</v>
      </c>
      <c r="GOQ6" s="389">
        <f>'SAISIE RESTAURANT'!GPA5</f>
        <v>0</v>
      </c>
      <c r="GOR6" s="389">
        <f>'SAISIE RESTAURANT'!GPB5</f>
        <v>0</v>
      </c>
      <c r="GOS6" s="389">
        <f>'SAISIE RESTAURANT'!GPC5</f>
        <v>0</v>
      </c>
      <c r="GOT6" s="389">
        <f>'SAISIE RESTAURANT'!GPD5</f>
        <v>0</v>
      </c>
      <c r="GOU6" s="389">
        <f>'SAISIE RESTAURANT'!GPE5</f>
        <v>0</v>
      </c>
      <c r="GOV6" s="389">
        <f>'SAISIE RESTAURANT'!GPF5</f>
        <v>0</v>
      </c>
      <c r="GOW6" s="389">
        <f>'SAISIE RESTAURANT'!GPG5</f>
        <v>0</v>
      </c>
      <c r="GOX6" s="389">
        <f>'SAISIE RESTAURANT'!GPH5</f>
        <v>0</v>
      </c>
      <c r="GOY6" s="389">
        <f>'SAISIE RESTAURANT'!GPI5</f>
        <v>0</v>
      </c>
      <c r="GOZ6" s="389">
        <f>'SAISIE RESTAURANT'!GPJ5</f>
        <v>0</v>
      </c>
      <c r="GPA6" s="389">
        <f>'SAISIE RESTAURANT'!GPK5</f>
        <v>0</v>
      </c>
      <c r="GPB6" s="389">
        <f>'SAISIE RESTAURANT'!GPL5</f>
        <v>0</v>
      </c>
      <c r="GPC6" s="389">
        <f>'SAISIE RESTAURANT'!GPM5</f>
        <v>0</v>
      </c>
      <c r="GPD6" s="389">
        <f>'SAISIE RESTAURANT'!GPN5</f>
        <v>0</v>
      </c>
      <c r="GPE6" s="389">
        <f>'SAISIE RESTAURANT'!GPO5</f>
        <v>0</v>
      </c>
      <c r="GPF6" s="389">
        <f>'SAISIE RESTAURANT'!GPP5</f>
        <v>0</v>
      </c>
      <c r="GPG6" s="389">
        <f>'SAISIE RESTAURANT'!GPQ5</f>
        <v>0</v>
      </c>
      <c r="GPH6" s="389">
        <f>'SAISIE RESTAURANT'!GPR5</f>
        <v>0</v>
      </c>
      <c r="GPI6" s="389">
        <f>'SAISIE RESTAURANT'!GPS5</f>
        <v>0</v>
      </c>
      <c r="GPJ6" s="389">
        <f>'SAISIE RESTAURANT'!GPT5</f>
        <v>0</v>
      </c>
      <c r="GPK6" s="389">
        <f>'SAISIE RESTAURANT'!GPU5</f>
        <v>0</v>
      </c>
      <c r="GPL6" s="389">
        <f>'SAISIE RESTAURANT'!GPV5</f>
        <v>0</v>
      </c>
      <c r="GPM6" s="389">
        <f>'SAISIE RESTAURANT'!GPW5</f>
        <v>0</v>
      </c>
      <c r="GPN6" s="389">
        <f>'SAISIE RESTAURANT'!GPX5</f>
        <v>0</v>
      </c>
      <c r="GPO6" s="389">
        <f>'SAISIE RESTAURANT'!GPY5</f>
        <v>0</v>
      </c>
      <c r="GPP6" s="389">
        <f>'SAISIE RESTAURANT'!GPZ5</f>
        <v>0</v>
      </c>
      <c r="GPQ6" s="389">
        <f>'SAISIE RESTAURANT'!GQA5</f>
        <v>0</v>
      </c>
      <c r="GPR6" s="389">
        <f>'SAISIE RESTAURANT'!GQB5</f>
        <v>0</v>
      </c>
      <c r="GPS6" s="389">
        <f>'SAISIE RESTAURANT'!GQC5</f>
        <v>0</v>
      </c>
      <c r="GPT6" s="389">
        <f>'SAISIE RESTAURANT'!GQD5</f>
        <v>0</v>
      </c>
      <c r="GPU6" s="389">
        <f>'SAISIE RESTAURANT'!GQE5</f>
        <v>0</v>
      </c>
      <c r="GPV6" s="389">
        <f>'SAISIE RESTAURANT'!GQF5</f>
        <v>0</v>
      </c>
      <c r="GPW6" s="389">
        <f>'SAISIE RESTAURANT'!GQG5</f>
        <v>0</v>
      </c>
      <c r="GPX6" s="389">
        <f>'SAISIE RESTAURANT'!GQH5</f>
        <v>0</v>
      </c>
      <c r="GPY6" s="389">
        <f>'SAISIE RESTAURANT'!GQI5</f>
        <v>0</v>
      </c>
      <c r="GPZ6" s="389">
        <f>'SAISIE RESTAURANT'!GQJ5</f>
        <v>0</v>
      </c>
      <c r="GQA6" s="389">
        <f>'SAISIE RESTAURANT'!GQK5</f>
        <v>0</v>
      </c>
      <c r="GQB6" s="389">
        <f>'SAISIE RESTAURANT'!GQL5</f>
        <v>0</v>
      </c>
      <c r="GQC6" s="389">
        <f>'SAISIE RESTAURANT'!GQM5</f>
        <v>0</v>
      </c>
      <c r="GQD6" s="389">
        <f>'SAISIE RESTAURANT'!GQN5</f>
        <v>0</v>
      </c>
      <c r="GQE6" s="389">
        <f>'SAISIE RESTAURANT'!GQO5</f>
        <v>0</v>
      </c>
      <c r="GQF6" s="389">
        <f>'SAISIE RESTAURANT'!GQP5</f>
        <v>0</v>
      </c>
      <c r="GQG6" s="389">
        <f>'SAISIE RESTAURANT'!GQQ5</f>
        <v>0</v>
      </c>
      <c r="GQH6" s="389">
        <f>'SAISIE RESTAURANT'!GQR5</f>
        <v>0</v>
      </c>
      <c r="GQI6" s="389">
        <f>'SAISIE RESTAURANT'!GQS5</f>
        <v>0</v>
      </c>
      <c r="GQJ6" s="389">
        <f>'SAISIE RESTAURANT'!GQT5</f>
        <v>0</v>
      </c>
      <c r="GQK6" s="389">
        <f>'SAISIE RESTAURANT'!GQU5</f>
        <v>0</v>
      </c>
      <c r="GQL6" s="389">
        <f>'SAISIE RESTAURANT'!GQV5</f>
        <v>0</v>
      </c>
      <c r="GQM6" s="389">
        <f>'SAISIE RESTAURANT'!GQW5</f>
        <v>0</v>
      </c>
      <c r="GQN6" s="389">
        <f>'SAISIE RESTAURANT'!GQX5</f>
        <v>0</v>
      </c>
      <c r="GQO6" s="389">
        <f>'SAISIE RESTAURANT'!GQY5</f>
        <v>0</v>
      </c>
      <c r="GQP6" s="389">
        <f>'SAISIE RESTAURANT'!GQZ5</f>
        <v>0</v>
      </c>
      <c r="GQQ6" s="389">
        <f>'SAISIE RESTAURANT'!GRA5</f>
        <v>0</v>
      </c>
      <c r="GQR6" s="389">
        <f>'SAISIE RESTAURANT'!GRB5</f>
        <v>0</v>
      </c>
      <c r="GQS6" s="389">
        <f>'SAISIE RESTAURANT'!GRC5</f>
        <v>0</v>
      </c>
      <c r="GQT6" s="389">
        <f>'SAISIE RESTAURANT'!GRD5</f>
        <v>0</v>
      </c>
      <c r="GQU6" s="389">
        <f>'SAISIE RESTAURANT'!GRE5</f>
        <v>0</v>
      </c>
      <c r="GQV6" s="389">
        <f>'SAISIE RESTAURANT'!GRF5</f>
        <v>0</v>
      </c>
      <c r="GQW6" s="389">
        <f>'SAISIE RESTAURANT'!GRG5</f>
        <v>0</v>
      </c>
      <c r="GQX6" s="389">
        <f>'SAISIE RESTAURANT'!GRH5</f>
        <v>0</v>
      </c>
      <c r="GQY6" s="389">
        <f>'SAISIE RESTAURANT'!GRI5</f>
        <v>0</v>
      </c>
      <c r="GQZ6" s="389">
        <f>'SAISIE RESTAURANT'!GRJ5</f>
        <v>0</v>
      </c>
      <c r="GRA6" s="389">
        <f>'SAISIE RESTAURANT'!GRK5</f>
        <v>0</v>
      </c>
      <c r="GRB6" s="389">
        <f>'SAISIE RESTAURANT'!GRL5</f>
        <v>0</v>
      </c>
      <c r="GRC6" s="389">
        <f>'SAISIE RESTAURANT'!GRM5</f>
        <v>0</v>
      </c>
      <c r="GRD6" s="389">
        <f>'SAISIE RESTAURANT'!GRN5</f>
        <v>0</v>
      </c>
      <c r="GRE6" s="389">
        <f>'SAISIE RESTAURANT'!GRO5</f>
        <v>0</v>
      </c>
      <c r="GRF6" s="389">
        <f>'SAISIE RESTAURANT'!GRP5</f>
        <v>0</v>
      </c>
      <c r="GRG6" s="389">
        <f>'SAISIE RESTAURANT'!GRQ5</f>
        <v>0</v>
      </c>
      <c r="GRH6" s="389">
        <f>'SAISIE RESTAURANT'!GRR5</f>
        <v>0</v>
      </c>
      <c r="GRI6" s="389">
        <f>'SAISIE RESTAURANT'!GRS5</f>
        <v>0</v>
      </c>
      <c r="GRJ6" s="389">
        <f>'SAISIE RESTAURANT'!GRT5</f>
        <v>0</v>
      </c>
      <c r="GRK6" s="389">
        <f>'SAISIE RESTAURANT'!GRU5</f>
        <v>0</v>
      </c>
      <c r="GRL6" s="389">
        <f>'SAISIE RESTAURANT'!GRV5</f>
        <v>0</v>
      </c>
      <c r="GRM6" s="389">
        <f>'SAISIE RESTAURANT'!GRW5</f>
        <v>0</v>
      </c>
      <c r="GRN6" s="389">
        <f>'SAISIE RESTAURANT'!GRX5</f>
        <v>0</v>
      </c>
      <c r="GRO6" s="389">
        <f>'SAISIE RESTAURANT'!GRY5</f>
        <v>0</v>
      </c>
      <c r="GRP6" s="389">
        <f>'SAISIE RESTAURANT'!GRZ5</f>
        <v>0</v>
      </c>
      <c r="GRQ6" s="389">
        <f>'SAISIE RESTAURANT'!GSA5</f>
        <v>0</v>
      </c>
      <c r="GRR6" s="389">
        <f>'SAISIE RESTAURANT'!GSB5</f>
        <v>0</v>
      </c>
      <c r="GRS6" s="389">
        <f>'SAISIE RESTAURANT'!GSC5</f>
        <v>0</v>
      </c>
      <c r="GRT6" s="389">
        <f>'SAISIE RESTAURANT'!GSD5</f>
        <v>0</v>
      </c>
      <c r="GRU6" s="389">
        <f>'SAISIE RESTAURANT'!GSE5</f>
        <v>0</v>
      </c>
      <c r="GRV6" s="389">
        <f>'SAISIE RESTAURANT'!GSF5</f>
        <v>0</v>
      </c>
      <c r="GRW6" s="389">
        <f>'SAISIE RESTAURANT'!GSG5</f>
        <v>0</v>
      </c>
      <c r="GRX6" s="389">
        <f>'SAISIE RESTAURANT'!GSH5</f>
        <v>0</v>
      </c>
      <c r="GRY6" s="389">
        <f>'SAISIE RESTAURANT'!GSI5</f>
        <v>0</v>
      </c>
      <c r="GRZ6" s="389">
        <f>'SAISIE RESTAURANT'!GSJ5</f>
        <v>0</v>
      </c>
      <c r="GSA6" s="389">
        <f>'SAISIE RESTAURANT'!GSK5</f>
        <v>0</v>
      </c>
      <c r="GSB6" s="389">
        <f>'SAISIE RESTAURANT'!GSL5</f>
        <v>0</v>
      </c>
      <c r="GSC6" s="389">
        <f>'SAISIE RESTAURANT'!GSM5</f>
        <v>0</v>
      </c>
      <c r="GSD6" s="389">
        <f>'SAISIE RESTAURANT'!GSN5</f>
        <v>0</v>
      </c>
      <c r="GSE6" s="389">
        <f>'SAISIE RESTAURANT'!GSO5</f>
        <v>0</v>
      </c>
      <c r="GSF6" s="389">
        <f>'SAISIE RESTAURANT'!GSP5</f>
        <v>0</v>
      </c>
      <c r="GSG6" s="389">
        <f>'SAISIE RESTAURANT'!GSQ5</f>
        <v>0</v>
      </c>
      <c r="GSH6" s="389">
        <f>'SAISIE RESTAURANT'!GSR5</f>
        <v>0</v>
      </c>
      <c r="GSI6" s="389">
        <f>'SAISIE RESTAURANT'!GSS5</f>
        <v>0</v>
      </c>
      <c r="GSJ6" s="389">
        <f>'SAISIE RESTAURANT'!GST5</f>
        <v>0</v>
      </c>
      <c r="GSK6" s="389">
        <f>'SAISIE RESTAURANT'!GSU5</f>
        <v>0</v>
      </c>
      <c r="GSL6" s="389">
        <f>'SAISIE RESTAURANT'!GSV5</f>
        <v>0</v>
      </c>
      <c r="GSM6" s="389">
        <f>'SAISIE RESTAURANT'!GSW5</f>
        <v>0</v>
      </c>
      <c r="GSN6" s="389">
        <f>'SAISIE RESTAURANT'!GSX5</f>
        <v>0</v>
      </c>
      <c r="GSO6" s="389">
        <f>'SAISIE RESTAURANT'!GSY5</f>
        <v>0</v>
      </c>
      <c r="GSP6" s="389">
        <f>'SAISIE RESTAURANT'!GSZ5</f>
        <v>0</v>
      </c>
      <c r="GSQ6" s="389">
        <f>'SAISIE RESTAURANT'!GTA5</f>
        <v>0</v>
      </c>
      <c r="GSR6" s="389">
        <f>'SAISIE RESTAURANT'!GTB5</f>
        <v>0</v>
      </c>
      <c r="GSS6" s="389">
        <f>'SAISIE RESTAURANT'!GTC5</f>
        <v>0</v>
      </c>
      <c r="GST6" s="389">
        <f>'SAISIE RESTAURANT'!GTD5</f>
        <v>0</v>
      </c>
      <c r="GSU6" s="389">
        <f>'SAISIE RESTAURANT'!GTE5</f>
        <v>0</v>
      </c>
      <c r="GSV6" s="389">
        <f>'SAISIE RESTAURANT'!GTF5</f>
        <v>0</v>
      </c>
      <c r="GSW6" s="389">
        <f>'SAISIE RESTAURANT'!GTG5</f>
        <v>0</v>
      </c>
      <c r="GSX6" s="389">
        <f>'SAISIE RESTAURANT'!GTH5</f>
        <v>0</v>
      </c>
      <c r="GSY6" s="389">
        <f>'SAISIE RESTAURANT'!GTI5</f>
        <v>0</v>
      </c>
      <c r="GSZ6" s="389">
        <f>'SAISIE RESTAURANT'!GTJ5</f>
        <v>0</v>
      </c>
      <c r="GTA6" s="389">
        <f>'SAISIE RESTAURANT'!GTK5</f>
        <v>0</v>
      </c>
      <c r="GTB6" s="389">
        <f>'SAISIE RESTAURANT'!GTL5</f>
        <v>0</v>
      </c>
      <c r="GTC6" s="389">
        <f>'SAISIE RESTAURANT'!GTM5</f>
        <v>0</v>
      </c>
      <c r="GTD6" s="389">
        <f>'SAISIE RESTAURANT'!GTN5</f>
        <v>0</v>
      </c>
      <c r="GTE6" s="389">
        <f>'SAISIE RESTAURANT'!GTO5</f>
        <v>0</v>
      </c>
      <c r="GTF6" s="389">
        <f>'SAISIE RESTAURANT'!GTP5</f>
        <v>0</v>
      </c>
      <c r="GTG6" s="389">
        <f>'SAISIE RESTAURANT'!GTQ5</f>
        <v>0</v>
      </c>
      <c r="GTH6" s="389">
        <f>'SAISIE RESTAURANT'!GTR5</f>
        <v>0</v>
      </c>
      <c r="GTI6" s="389">
        <f>'SAISIE RESTAURANT'!GTS5</f>
        <v>0</v>
      </c>
      <c r="GTJ6" s="389">
        <f>'SAISIE RESTAURANT'!GTT5</f>
        <v>0</v>
      </c>
      <c r="GTK6" s="389">
        <f>'SAISIE RESTAURANT'!GTU5</f>
        <v>0</v>
      </c>
      <c r="GTL6" s="389">
        <f>'SAISIE RESTAURANT'!GTV5</f>
        <v>0</v>
      </c>
      <c r="GTM6" s="389">
        <f>'SAISIE RESTAURANT'!GTW5</f>
        <v>0</v>
      </c>
      <c r="GTN6" s="389">
        <f>'SAISIE RESTAURANT'!GTX5</f>
        <v>0</v>
      </c>
      <c r="GTO6" s="389">
        <f>'SAISIE RESTAURANT'!GTY5</f>
        <v>0</v>
      </c>
      <c r="GTP6" s="389">
        <f>'SAISIE RESTAURANT'!GTZ5</f>
        <v>0</v>
      </c>
      <c r="GTQ6" s="389">
        <f>'SAISIE RESTAURANT'!GUA5</f>
        <v>0</v>
      </c>
      <c r="GTR6" s="389">
        <f>'SAISIE RESTAURANT'!GUB5</f>
        <v>0</v>
      </c>
      <c r="GTS6" s="389">
        <f>'SAISIE RESTAURANT'!GUC5</f>
        <v>0</v>
      </c>
      <c r="GTT6" s="389">
        <f>'SAISIE RESTAURANT'!GUD5</f>
        <v>0</v>
      </c>
      <c r="GTU6" s="389">
        <f>'SAISIE RESTAURANT'!GUE5</f>
        <v>0</v>
      </c>
      <c r="GTV6" s="389">
        <f>'SAISIE RESTAURANT'!GUF5</f>
        <v>0</v>
      </c>
      <c r="GTW6" s="389">
        <f>'SAISIE RESTAURANT'!GUG5</f>
        <v>0</v>
      </c>
      <c r="GTX6" s="389">
        <f>'SAISIE RESTAURANT'!GUH5</f>
        <v>0</v>
      </c>
      <c r="GTY6" s="389">
        <f>'SAISIE RESTAURANT'!GUI5</f>
        <v>0</v>
      </c>
      <c r="GTZ6" s="389">
        <f>'SAISIE RESTAURANT'!GUJ5</f>
        <v>0</v>
      </c>
      <c r="GUA6" s="389">
        <f>'SAISIE RESTAURANT'!GUK5</f>
        <v>0</v>
      </c>
      <c r="GUB6" s="389">
        <f>'SAISIE RESTAURANT'!GUL5</f>
        <v>0</v>
      </c>
      <c r="GUC6" s="389">
        <f>'SAISIE RESTAURANT'!GUM5</f>
        <v>0</v>
      </c>
      <c r="GUD6" s="389">
        <f>'SAISIE RESTAURANT'!GUN5</f>
        <v>0</v>
      </c>
      <c r="GUE6" s="389">
        <f>'SAISIE RESTAURANT'!GUO5</f>
        <v>0</v>
      </c>
      <c r="GUF6" s="389">
        <f>'SAISIE RESTAURANT'!GUP5</f>
        <v>0</v>
      </c>
      <c r="GUG6" s="389">
        <f>'SAISIE RESTAURANT'!GUQ5</f>
        <v>0</v>
      </c>
      <c r="GUH6" s="389">
        <f>'SAISIE RESTAURANT'!GUR5</f>
        <v>0</v>
      </c>
      <c r="GUI6" s="389">
        <f>'SAISIE RESTAURANT'!GUS5</f>
        <v>0</v>
      </c>
      <c r="GUJ6" s="389">
        <f>'SAISIE RESTAURANT'!GUT5</f>
        <v>0</v>
      </c>
      <c r="GUK6" s="389">
        <f>'SAISIE RESTAURANT'!GUU5</f>
        <v>0</v>
      </c>
      <c r="GUL6" s="389">
        <f>'SAISIE RESTAURANT'!GUV5</f>
        <v>0</v>
      </c>
      <c r="GUM6" s="389">
        <f>'SAISIE RESTAURANT'!GUW5</f>
        <v>0</v>
      </c>
      <c r="GUN6" s="389">
        <f>'SAISIE RESTAURANT'!GUX5</f>
        <v>0</v>
      </c>
      <c r="GUO6" s="389">
        <f>'SAISIE RESTAURANT'!GUY5</f>
        <v>0</v>
      </c>
      <c r="GUP6" s="389">
        <f>'SAISIE RESTAURANT'!GUZ5</f>
        <v>0</v>
      </c>
      <c r="GUQ6" s="389">
        <f>'SAISIE RESTAURANT'!GVA5</f>
        <v>0</v>
      </c>
      <c r="GUR6" s="389">
        <f>'SAISIE RESTAURANT'!GVB5</f>
        <v>0</v>
      </c>
      <c r="GUS6" s="389">
        <f>'SAISIE RESTAURANT'!GVC5</f>
        <v>0</v>
      </c>
      <c r="GUT6" s="389">
        <f>'SAISIE RESTAURANT'!GVD5</f>
        <v>0</v>
      </c>
      <c r="GUU6" s="389">
        <f>'SAISIE RESTAURANT'!GVE5</f>
        <v>0</v>
      </c>
      <c r="GUV6" s="389">
        <f>'SAISIE RESTAURANT'!GVF5</f>
        <v>0</v>
      </c>
      <c r="GUW6" s="389">
        <f>'SAISIE RESTAURANT'!GVG5</f>
        <v>0</v>
      </c>
      <c r="GUX6" s="389">
        <f>'SAISIE RESTAURANT'!GVH5</f>
        <v>0</v>
      </c>
      <c r="GUY6" s="389">
        <f>'SAISIE RESTAURANT'!GVI5</f>
        <v>0</v>
      </c>
      <c r="GUZ6" s="389">
        <f>'SAISIE RESTAURANT'!GVJ5</f>
        <v>0</v>
      </c>
      <c r="GVA6" s="389">
        <f>'SAISIE RESTAURANT'!GVK5</f>
        <v>0</v>
      </c>
      <c r="GVB6" s="389">
        <f>'SAISIE RESTAURANT'!GVL5</f>
        <v>0</v>
      </c>
      <c r="GVC6" s="389">
        <f>'SAISIE RESTAURANT'!GVM5</f>
        <v>0</v>
      </c>
      <c r="GVD6" s="389">
        <f>'SAISIE RESTAURANT'!GVN5</f>
        <v>0</v>
      </c>
      <c r="GVE6" s="389">
        <f>'SAISIE RESTAURANT'!GVO5</f>
        <v>0</v>
      </c>
      <c r="GVF6" s="389">
        <f>'SAISIE RESTAURANT'!GVP5</f>
        <v>0</v>
      </c>
      <c r="GVG6" s="389">
        <f>'SAISIE RESTAURANT'!GVQ5</f>
        <v>0</v>
      </c>
      <c r="GVH6" s="389">
        <f>'SAISIE RESTAURANT'!GVR5</f>
        <v>0</v>
      </c>
      <c r="GVI6" s="389">
        <f>'SAISIE RESTAURANT'!GVS5</f>
        <v>0</v>
      </c>
      <c r="GVJ6" s="389">
        <f>'SAISIE RESTAURANT'!GVT5</f>
        <v>0</v>
      </c>
      <c r="GVK6" s="389">
        <f>'SAISIE RESTAURANT'!GVU5</f>
        <v>0</v>
      </c>
      <c r="GVL6" s="389">
        <f>'SAISIE RESTAURANT'!GVV5</f>
        <v>0</v>
      </c>
      <c r="GVM6" s="389">
        <f>'SAISIE RESTAURANT'!GVW5</f>
        <v>0</v>
      </c>
      <c r="GVN6" s="389">
        <f>'SAISIE RESTAURANT'!GVX5</f>
        <v>0</v>
      </c>
      <c r="GVO6" s="389">
        <f>'SAISIE RESTAURANT'!GVY5</f>
        <v>0</v>
      </c>
      <c r="GVP6" s="389">
        <f>'SAISIE RESTAURANT'!GVZ5</f>
        <v>0</v>
      </c>
      <c r="GVQ6" s="389">
        <f>'SAISIE RESTAURANT'!GWA5</f>
        <v>0</v>
      </c>
      <c r="GVR6" s="389">
        <f>'SAISIE RESTAURANT'!GWB5</f>
        <v>0</v>
      </c>
      <c r="GVS6" s="389">
        <f>'SAISIE RESTAURANT'!GWC5</f>
        <v>0</v>
      </c>
      <c r="GVT6" s="389">
        <f>'SAISIE RESTAURANT'!GWD5</f>
        <v>0</v>
      </c>
      <c r="GVU6" s="389">
        <f>'SAISIE RESTAURANT'!GWE5</f>
        <v>0</v>
      </c>
      <c r="GVV6" s="389">
        <f>'SAISIE RESTAURANT'!GWF5</f>
        <v>0</v>
      </c>
      <c r="GVW6" s="389">
        <f>'SAISIE RESTAURANT'!GWG5</f>
        <v>0</v>
      </c>
      <c r="GVX6" s="389">
        <f>'SAISIE RESTAURANT'!GWH5</f>
        <v>0</v>
      </c>
      <c r="GVY6" s="389">
        <f>'SAISIE RESTAURANT'!GWI5</f>
        <v>0</v>
      </c>
      <c r="GVZ6" s="389">
        <f>'SAISIE RESTAURANT'!GWJ5</f>
        <v>0</v>
      </c>
      <c r="GWA6" s="389">
        <f>'SAISIE RESTAURANT'!GWK5</f>
        <v>0</v>
      </c>
      <c r="GWB6" s="389">
        <f>'SAISIE RESTAURANT'!GWL5</f>
        <v>0</v>
      </c>
      <c r="GWC6" s="389">
        <f>'SAISIE RESTAURANT'!GWM5</f>
        <v>0</v>
      </c>
      <c r="GWD6" s="389">
        <f>'SAISIE RESTAURANT'!GWN5</f>
        <v>0</v>
      </c>
      <c r="GWE6" s="389">
        <f>'SAISIE RESTAURANT'!GWO5</f>
        <v>0</v>
      </c>
      <c r="GWF6" s="389">
        <f>'SAISIE RESTAURANT'!GWP5</f>
        <v>0</v>
      </c>
      <c r="GWG6" s="389">
        <f>'SAISIE RESTAURANT'!GWQ5</f>
        <v>0</v>
      </c>
      <c r="GWH6" s="389">
        <f>'SAISIE RESTAURANT'!GWR5</f>
        <v>0</v>
      </c>
      <c r="GWI6" s="389">
        <f>'SAISIE RESTAURANT'!GWS5</f>
        <v>0</v>
      </c>
      <c r="GWJ6" s="389">
        <f>'SAISIE RESTAURANT'!GWT5</f>
        <v>0</v>
      </c>
      <c r="GWK6" s="389">
        <f>'SAISIE RESTAURANT'!GWU5</f>
        <v>0</v>
      </c>
      <c r="GWL6" s="389">
        <f>'SAISIE RESTAURANT'!GWV5</f>
        <v>0</v>
      </c>
      <c r="GWM6" s="389">
        <f>'SAISIE RESTAURANT'!GWW5</f>
        <v>0</v>
      </c>
      <c r="GWN6" s="389">
        <f>'SAISIE RESTAURANT'!GWX5</f>
        <v>0</v>
      </c>
      <c r="GWO6" s="389">
        <f>'SAISIE RESTAURANT'!GWY5</f>
        <v>0</v>
      </c>
      <c r="GWP6" s="389">
        <f>'SAISIE RESTAURANT'!GWZ5</f>
        <v>0</v>
      </c>
      <c r="GWQ6" s="389">
        <f>'SAISIE RESTAURANT'!GXA5</f>
        <v>0</v>
      </c>
      <c r="GWR6" s="389">
        <f>'SAISIE RESTAURANT'!GXB5</f>
        <v>0</v>
      </c>
      <c r="GWS6" s="389">
        <f>'SAISIE RESTAURANT'!GXC5</f>
        <v>0</v>
      </c>
      <c r="GWT6" s="389">
        <f>'SAISIE RESTAURANT'!GXD5</f>
        <v>0</v>
      </c>
      <c r="GWU6" s="389">
        <f>'SAISIE RESTAURANT'!GXE5</f>
        <v>0</v>
      </c>
      <c r="GWV6" s="389">
        <f>'SAISIE RESTAURANT'!GXF5</f>
        <v>0</v>
      </c>
      <c r="GWW6" s="389">
        <f>'SAISIE RESTAURANT'!GXG5</f>
        <v>0</v>
      </c>
      <c r="GWX6" s="389">
        <f>'SAISIE RESTAURANT'!GXH5</f>
        <v>0</v>
      </c>
      <c r="GWY6" s="389">
        <f>'SAISIE RESTAURANT'!GXI5</f>
        <v>0</v>
      </c>
      <c r="GWZ6" s="389">
        <f>'SAISIE RESTAURANT'!GXJ5</f>
        <v>0</v>
      </c>
      <c r="GXA6" s="389">
        <f>'SAISIE RESTAURANT'!GXK5</f>
        <v>0</v>
      </c>
      <c r="GXB6" s="389">
        <f>'SAISIE RESTAURANT'!GXL5</f>
        <v>0</v>
      </c>
      <c r="GXC6" s="389">
        <f>'SAISIE RESTAURANT'!GXM5</f>
        <v>0</v>
      </c>
      <c r="GXD6" s="389">
        <f>'SAISIE RESTAURANT'!GXN5</f>
        <v>0</v>
      </c>
      <c r="GXE6" s="389">
        <f>'SAISIE RESTAURANT'!GXO5</f>
        <v>0</v>
      </c>
      <c r="GXF6" s="389">
        <f>'SAISIE RESTAURANT'!GXP5</f>
        <v>0</v>
      </c>
      <c r="GXG6" s="389">
        <f>'SAISIE RESTAURANT'!GXQ5</f>
        <v>0</v>
      </c>
      <c r="GXH6" s="389">
        <f>'SAISIE RESTAURANT'!GXR5</f>
        <v>0</v>
      </c>
      <c r="GXI6" s="389">
        <f>'SAISIE RESTAURANT'!GXS5</f>
        <v>0</v>
      </c>
      <c r="GXJ6" s="389">
        <f>'SAISIE RESTAURANT'!GXT5</f>
        <v>0</v>
      </c>
      <c r="GXK6" s="389">
        <f>'SAISIE RESTAURANT'!GXU5</f>
        <v>0</v>
      </c>
      <c r="GXL6" s="389">
        <f>'SAISIE RESTAURANT'!GXV5</f>
        <v>0</v>
      </c>
      <c r="GXM6" s="389">
        <f>'SAISIE RESTAURANT'!GXW5</f>
        <v>0</v>
      </c>
      <c r="GXN6" s="389">
        <f>'SAISIE RESTAURANT'!GXX5</f>
        <v>0</v>
      </c>
      <c r="GXO6" s="389">
        <f>'SAISIE RESTAURANT'!GXY5</f>
        <v>0</v>
      </c>
      <c r="GXP6" s="389">
        <f>'SAISIE RESTAURANT'!GXZ5</f>
        <v>0</v>
      </c>
      <c r="GXQ6" s="389">
        <f>'SAISIE RESTAURANT'!GYA5</f>
        <v>0</v>
      </c>
      <c r="GXR6" s="389">
        <f>'SAISIE RESTAURANT'!GYB5</f>
        <v>0</v>
      </c>
      <c r="GXS6" s="389">
        <f>'SAISIE RESTAURANT'!GYC5</f>
        <v>0</v>
      </c>
      <c r="GXT6" s="389">
        <f>'SAISIE RESTAURANT'!GYD5</f>
        <v>0</v>
      </c>
      <c r="GXU6" s="389">
        <f>'SAISIE RESTAURANT'!GYE5</f>
        <v>0</v>
      </c>
      <c r="GXV6" s="389">
        <f>'SAISIE RESTAURANT'!GYF5</f>
        <v>0</v>
      </c>
      <c r="GXW6" s="389">
        <f>'SAISIE RESTAURANT'!GYG5</f>
        <v>0</v>
      </c>
      <c r="GXX6" s="389">
        <f>'SAISIE RESTAURANT'!GYH5</f>
        <v>0</v>
      </c>
      <c r="GXY6" s="389">
        <f>'SAISIE RESTAURANT'!GYI5</f>
        <v>0</v>
      </c>
      <c r="GXZ6" s="389">
        <f>'SAISIE RESTAURANT'!GYJ5</f>
        <v>0</v>
      </c>
      <c r="GYA6" s="389">
        <f>'SAISIE RESTAURANT'!GYK5</f>
        <v>0</v>
      </c>
      <c r="GYB6" s="389">
        <f>'SAISIE RESTAURANT'!GYL5</f>
        <v>0</v>
      </c>
      <c r="GYC6" s="389">
        <f>'SAISIE RESTAURANT'!GYM5</f>
        <v>0</v>
      </c>
      <c r="GYD6" s="389">
        <f>'SAISIE RESTAURANT'!GYN5</f>
        <v>0</v>
      </c>
      <c r="GYE6" s="389">
        <f>'SAISIE RESTAURANT'!GYO5</f>
        <v>0</v>
      </c>
      <c r="GYF6" s="389">
        <f>'SAISIE RESTAURANT'!GYP5</f>
        <v>0</v>
      </c>
      <c r="GYG6" s="389">
        <f>'SAISIE RESTAURANT'!GYQ5</f>
        <v>0</v>
      </c>
      <c r="GYH6" s="389">
        <f>'SAISIE RESTAURANT'!GYR5</f>
        <v>0</v>
      </c>
      <c r="GYI6" s="389">
        <f>'SAISIE RESTAURANT'!GYS5</f>
        <v>0</v>
      </c>
      <c r="GYJ6" s="389">
        <f>'SAISIE RESTAURANT'!GYT5</f>
        <v>0</v>
      </c>
      <c r="GYK6" s="389">
        <f>'SAISIE RESTAURANT'!GYU5</f>
        <v>0</v>
      </c>
      <c r="GYL6" s="389">
        <f>'SAISIE RESTAURANT'!GYV5</f>
        <v>0</v>
      </c>
      <c r="GYM6" s="389">
        <f>'SAISIE RESTAURANT'!GYW5</f>
        <v>0</v>
      </c>
      <c r="GYN6" s="389">
        <f>'SAISIE RESTAURANT'!GYX5</f>
        <v>0</v>
      </c>
      <c r="GYO6" s="389">
        <f>'SAISIE RESTAURANT'!GYY5</f>
        <v>0</v>
      </c>
      <c r="GYP6" s="389">
        <f>'SAISIE RESTAURANT'!GYZ5</f>
        <v>0</v>
      </c>
      <c r="GYQ6" s="389">
        <f>'SAISIE RESTAURANT'!GZA5</f>
        <v>0</v>
      </c>
      <c r="GYR6" s="389">
        <f>'SAISIE RESTAURANT'!GZB5</f>
        <v>0</v>
      </c>
      <c r="GYS6" s="389">
        <f>'SAISIE RESTAURANT'!GZC5</f>
        <v>0</v>
      </c>
      <c r="GYT6" s="389">
        <f>'SAISIE RESTAURANT'!GZD5</f>
        <v>0</v>
      </c>
      <c r="GYU6" s="389">
        <f>'SAISIE RESTAURANT'!GZE5</f>
        <v>0</v>
      </c>
      <c r="GYV6" s="389">
        <f>'SAISIE RESTAURANT'!GZF5</f>
        <v>0</v>
      </c>
      <c r="GYW6" s="389">
        <f>'SAISIE RESTAURANT'!GZG5</f>
        <v>0</v>
      </c>
      <c r="GYX6" s="389">
        <f>'SAISIE RESTAURANT'!GZH5</f>
        <v>0</v>
      </c>
      <c r="GYY6" s="389">
        <f>'SAISIE RESTAURANT'!GZI5</f>
        <v>0</v>
      </c>
      <c r="GYZ6" s="389">
        <f>'SAISIE RESTAURANT'!GZJ5</f>
        <v>0</v>
      </c>
      <c r="GZA6" s="389">
        <f>'SAISIE RESTAURANT'!GZK5</f>
        <v>0</v>
      </c>
      <c r="GZB6" s="389">
        <f>'SAISIE RESTAURANT'!GZL5</f>
        <v>0</v>
      </c>
      <c r="GZC6" s="389">
        <f>'SAISIE RESTAURANT'!GZM5</f>
        <v>0</v>
      </c>
      <c r="GZD6" s="389">
        <f>'SAISIE RESTAURANT'!GZN5</f>
        <v>0</v>
      </c>
      <c r="GZE6" s="389">
        <f>'SAISIE RESTAURANT'!GZO5</f>
        <v>0</v>
      </c>
      <c r="GZF6" s="389">
        <f>'SAISIE RESTAURANT'!GZP5</f>
        <v>0</v>
      </c>
      <c r="GZG6" s="389">
        <f>'SAISIE RESTAURANT'!GZQ5</f>
        <v>0</v>
      </c>
      <c r="GZH6" s="389">
        <f>'SAISIE RESTAURANT'!GZR5</f>
        <v>0</v>
      </c>
      <c r="GZI6" s="389">
        <f>'SAISIE RESTAURANT'!GZS5</f>
        <v>0</v>
      </c>
      <c r="GZJ6" s="389">
        <f>'SAISIE RESTAURANT'!GZT5</f>
        <v>0</v>
      </c>
      <c r="GZK6" s="389">
        <f>'SAISIE RESTAURANT'!GZU5</f>
        <v>0</v>
      </c>
      <c r="GZL6" s="389">
        <f>'SAISIE RESTAURANT'!GZV5</f>
        <v>0</v>
      </c>
      <c r="GZM6" s="389">
        <f>'SAISIE RESTAURANT'!GZW5</f>
        <v>0</v>
      </c>
      <c r="GZN6" s="389">
        <f>'SAISIE RESTAURANT'!GZX5</f>
        <v>0</v>
      </c>
      <c r="GZO6" s="389">
        <f>'SAISIE RESTAURANT'!GZY5</f>
        <v>0</v>
      </c>
      <c r="GZP6" s="389">
        <f>'SAISIE RESTAURANT'!GZZ5</f>
        <v>0</v>
      </c>
      <c r="GZQ6" s="389">
        <f>'SAISIE RESTAURANT'!HAA5</f>
        <v>0</v>
      </c>
      <c r="GZR6" s="389">
        <f>'SAISIE RESTAURANT'!HAB5</f>
        <v>0</v>
      </c>
      <c r="GZS6" s="389">
        <f>'SAISIE RESTAURANT'!HAC5</f>
        <v>0</v>
      </c>
      <c r="GZT6" s="389">
        <f>'SAISIE RESTAURANT'!HAD5</f>
        <v>0</v>
      </c>
      <c r="GZU6" s="389">
        <f>'SAISIE RESTAURANT'!HAE5</f>
        <v>0</v>
      </c>
      <c r="GZV6" s="389">
        <f>'SAISIE RESTAURANT'!HAF5</f>
        <v>0</v>
      </c>
      <c r="GZW6" s="389">
        <f>'SAISIE RESTAURANT'!HAG5</f>
        <v>0</v>
      </c>
      <c r="GZX6" s="389">
        <f>'SAISIE RESTAURANT'!HAH5</f>
        <v>0</v>
      </c>
      <c r="GZY6" s="389">
        <f>'SAISIE RESTAURANT'!HAI5</f>
        <v>0</v>
      </c>
      <c r="GZZ6" s="389">
        <f>'SAISIE RESTAURANT'!HAJ5</f>
        <v>0</v>
      </c>
      <c r="HAA6" s="389">
        <f>'SAISIE RESTAURANT'!HAK5</f>
        <v>0</v>
      </c>
      <c r="HAB6" s="389">
        <f>'SAISIE RESTAURANT'!HAL5</f>
        <v>0</v>
      </c>
      <c r="HAC6" s="389">
        <f>'SAISIE RESTAURANT'!HAM5</f>
        <v>0</v>
      </c>
      <c r="HAD6" s="389">
        <f>'SAISIE RESTAURANT'!HAN5</f>
        <v>0</v>
      </c>
      <c r="HAE6" s="389">
        <f>'SAISIE RESTAURANT'!HAO5</f>
        <v>0</v>
      </c>
      <c r="HAF6" s="389">
        <f>'SAISIE RESTAURANT'!HAP5</f>
        <v>0</v>
      </c>
      <c r="HAG6" s="389">
        <f>'SAISIE RESTAURANT'!HAQ5</f>
        <v>0</v>
      </c>
      <c r="HAH6" s="389">
        <f>'SAISIE RESTAURANT'!HAR5</f>
        <v>0</v>
      </c>
      <c r="HAI6" s="389">
        <f>'SAISIE RESTAURANT'!HAS5</f>
        <v>0</v>
      </c>
      <c r="HAJ6" s="389">
        <f>'SAISIE RESTAURANT'!HAT5</f>
        <v>0</v>
      </c>
      <c r="HAK6" s="389">
        <f>'SAISIE RESTAURANT'!HAU5</f>
        <v>0</v>
      </c>
      <c r="HAL6" s="389">
        <f>'SAISIE RESTAURANT'!HAV5</f>
        <v>0</v>
      </c>
      <c r="HAM6" s="389">
        <f>'SAISIE RESTAURANT'!HAW5</f>
        <v>0</v>
      </c>
      <c r="HAN6" s="389">
        <f>'SAISIE RESTAURANT'!HAX5</f>
        <v>0</v>
      </c>
      <c r="HAO6" s="389">
        <f>'SAISIE RESTAURANT'!HAY5</f>
        <v>0</v>
      </c>
      <c r="HAP6" s="389">
        <f>'SAISIE RESTAURANT'!HAZ5</f>
        <v>0</v>
      </c>
      <c r="HAQ6" s="389">
        <f>'SAISIE RESTAURANT'!HBA5</f>
        <v>0</v>
      </c>
      <c r="HAR6" s="389">
        <f>'SAISIE RESTAURANT'!HBB5</f>
        <v>0</v>
      </c>
      <c r="HAS6" s="389">
        <f>'SAISIE RESTAURANT'!HBC5</f>
        <v>0</v>
      </c>
      <c r="HAT6" s="389">
        <f>'SAISIE RESTAURANT'!HBD5</f>
        <v>0</v>
      </c>
      <c r="HAU6" s="389">
        <f>'SAISIE RESTAURANT'!HBE5</f>
        <v>0</v>
      </c>
      <c r="HAV6" s="389">
        <f>'SAISIE RESTAURANT'!HBF5</f>
        <v>0</v>
      </c>
      <c r="HAW6" s="389">
        <f>'SAISIE RESTAURANT'!HBG5</f>
        <v>0</v>
      </c>
      <c r="HAX6" s="389">
        <f>'SAISIE RESTAURANT'!HBH5</f>
        <v>0</v>
      </c>
      <c r="HAY6" s="389">
        <f>'SAISIE RESTAURANT'!HBI5</f>
        <v>0</v>
      </c>
      <c r="HAZ6" s="389">
        <f>'SAISIE RESTAURANT'!HBJ5</f>
        <v>0</v>
      </c>
      <c r="HBA6" s="389">
        <f>'SAISIE RESTAURANT'!HBK5</f>
        <v>0</v>
      </c>
      <c r="HBB6" s="389">
        <f>'SAISIE RESTAURANT'!HBL5</f>
        <v>0</v>
      </c>
      <c r="HBC6" s="389">
        <f>'SAISIE RESTAURANT'!HBM5</f>
        <v>0</v>
      </c>
      <c r="HBD6" s="389">
        <f>'SAISIE RESTAURANT'!HBN5</f>
        <v>0</v>
      </c>
      <c r="HBE6" s="389">
        <f>'SAISIE RESTAURANT'!HBO5</f>
        <v>0</v>
      </c>
      <c r="HBF6" s="389">
        <f>'SAISIE RESTAURANT'!HBP5</f>
        <v>0</v>
      </c>
      <c r="HBG6" s="389">
        <f>'SAISIE RESTAURANT'!HBQ5</f>
        <v>0</v>
      </c>
      <c r="HBH6" s="389">
        <f>'SAISIE RESTAURANT'!HBR5</f>
        <v>0</v>
      </c>
      <c r="HBI6" s="389">
        <f>'SAISIE RESTAURANT'!HBS5</f>
        <v>0</v>
      </c>
      <c r="HBJ6" s="389">
        <f>'SAISIE RESTAURANT'!HBT5</f>
        <v>0</v>
      </c>
      <c r="HBK6" s="389">
        <f>'SAISIE RESTAURANT'!HBU5</f>
        <v>0</v>
      </c>
      <c r="HBL6" s="389">
        <f>'SAISIE RESTAURANT'!HBV5</f>
        <v>0</v>
      </c>
      <c r="HBM6" s="389">
        <f>'SAISIE RESTAURANT'!HBW5</f>
        <v>0</v>
      </c>
      <c r="HBN6" s="389">
        <f>'SAISIE RESTAURANT'!HBX5</f>
        <v>0</v>
      </c>
      <c r="HBO6" s="389">
        <f>'SAISIE RESTAURANT'!HBY5</f>
        <v>0</v>
      </c>
      <c r="HBP6" s="389">
        <f>'SAISIE RESTAURANT'!HBZ5</f>
        <v>0</v>
      </c>
      <c r="HBQ6" s="389">
        <f>'SAISIE RESTAURANT'!HCA5</f>
        <v>0</v>
      </c>
      <c r="HBR6" s="389">
        <f>'SAISIE RESTAURANT'!HCB5</f>
        <v>0</v>
      </c>
      <c r="HBS6" s="389">
        <f>'SAISIE RESTAURANT'!HCC5</f>
        <v>0</v>
      </c>
      <c r="HBT6" s="389">
        <f>'SAISIE RESTAURANT'!HCD5</f>
        <v>0</v>
      </c>
      <c r="HBU6" s="389">
        <f>'SAISIE RESTAURANT'!HCE5</f>
        <v>0</v>
      </c>
      <c r="HBV6" s="389">
        <f>'SAISIE RESTAURANT'!HCF5</f>
        <v>0</v>
      </c>
      <c r="HBW6" s="389">
        <f>'SAISIE RESTAURANT'!HCG5</f>
        <v>0</v>
      </c>
      <c r="HBX6" s="389">
        <f>'SAISIE RESTAURANT'!HCH5</f>
        <v>0</v>
      </c>
      <c r="HBY6" s="389">
        <f>'SAISIE RESTAURANT'!HCI5</f>
        <v>0</v>
      </c>
      <c r="HBZ6" s="389">
        <f>'SAISIE RESTAURANT'!HCJ5</f>
        <v>0</v>
      </c>
      <c r="HCA6" s="389">
        <f>'SAISIE RESTAURANT'!HCK5</f>
        <v>0</v>
      </c>
      <c r="HCB6" s="389">
        <f>'SAISIE RESTAURANT'!HCL5</f>
        <v>0</v>
      </c>
      <c r="HCC6" s="389">
        <f>'SAISIE RESTAURANT'!HCM5</f>
        <v>0</v>
      </c>
      <c r="HCD6" s="389">
        <f>'SAISIE RESTAURANT'!HCN5</f>
        <v>0</v>
      </c>
      <c r="HCE6" s="389">
        <f>'SAISIE RESTAURANT'!HCO5</f>
        <v>0</v>
      </c>
      <c r="HCF6" s="389">
        <f>'SAISIE RESTAURANT'!HCP5</f>
        <v>0</v>
      </c>
      <c r="HCG6" s="389">
        <f>'SAISIE RESTAURANT'!HCQ5</f>
        <v>0</v>
      </c>
      <c r="HCH6" s="389">
        <f>'SAISIE RESTAURANT'!HCR5</f>
        <v>0</v>
      </c>
      <c r="HCI6" s="389">
        <f>'SAISIE RESTAURANT'!HCS5</f>
        <v>0</v>
      </c>
      <c r="HCJ6" s="389">
        <f>'SAISIE RESTAURANT'!HCT5</f>
        <v>0</v>
      </c>
      <c r="HCK6" s="389">
        <f>'SAISIE RESTAURANT'!HCU5</f>
        <v>0</v>
      </c>
      <c r="HCL6" s="389">
        <f>'SAISIE RESTAURANT'!HCV5</f>
        <v>0</v>
      </c>
      <c r="HCM6" s="389">
        <f>'SAISIE RESTAURANT'!HCW5</f>
        <v>0</v>
      </c>
      <c r="HCN6" s="389">
        <f>'SAISIE RESTAURANT'!HCX5</f>
        <v>0</v>
      </c>
      <c r="HCO6" s="389">
        <f>'SAISIE RESTAURANT'!HCY5</f>
        <v>0</v>
      </c>
      <c r="HCP6" s="389">
        <f>'SAISIE RESTAURANT'!HCZ5</f>
        <v>0</v>
      </c>
      <c r="HCQ6" s="389">
        <f>'SAISIE RESTAURANT'!HDA5</f>
        <v>0</v>
      </c>
      <c r="HCR6" s="389">
        <f>'SAISIE RESTAURANT'!HDB5</f>
        <v>0</v>
      </c>
      <c r="HCS6" s="389">
        <f>'SAISIE RESTAURANT'!HDC5</f>
        <v>0</v>
      </c>
      <c r="HCT6" s="389">
        <f>'SAISIE RESTAURANT'!HDD5</f>
        <v>0</v>
      </c>
      <c r="HCU6" s="389">
        <f>'SAISIE RESTAURANT'!HDE5</f>
        <v>0</v>
      </c>
      <c r="HCV6" s="389">
        <f>'SAISIE RESTAURANT'!HDF5</f>
        <v>0</v>
      </c>
      <c r="HCW6" s="389">
        <f>'SAISIE RESTAURANT'!HDG5</f>
        <v>0</v>
      </c>
      <c r="HCX6" s="389">
        <f>'SAISIE RESTAURANT'!HDH5</f>
        <v>0</v>
      </c>
      <c r="HCY6" s="389">
        <f>'SAISIE RESTAURANT'!HDI5</f>
        <v>0</v>
      </c>
      <c r="HCZ6" s="389">
        <f>'SAISIE RESTAURANT'!HDJ5</f>
        <v>0</v>
      </c>
      <c r="HDA6" s="389">
        <f>'SAISIE RESTAURANT'!HDK5</f>
        <v>0</v>
      </c>
      <c r="HDB6" s="389">
        <f>'SAISIE RESTAURANT'!HDL5</f>
        <v>0</v>
      </c>
      <c r="HDC6" s="389">
        <f>'SAISIE RESTAURANT'!HDM5</f>
        <v>0</v>
      </c>
      <c r="HDD6" s="389">
        <f>'SAISIE RESTAURANT'!HDN5</f>
        <v>0</v>
      </c>
      <c r="HDE6" s="389">
        <f>'SAISIE RESTAURANT'!HDO5</f>
        <v>0</v>
      </c>
      <c r="HDF6" s="389">
        <f>'SAISIE RESTAURANT'!HDP5</f>
        <v>0</v>
      </c>
      <c r="HDG6" s="389">
        <f>'SAISIE RESTAURANT'!HDQ5</f>
        <v>0</v>
      </c>
      <c r="HDH6" s="389">
        <f>'SAISIE RESTAURANT'!HDR5</f>
        <v>0</v>
      </c>
      <c r="HDI6" s="389">
        <f>'SAISIE RESTAURANT'!HDS5</f>
        <v>0</v>
      </c>
      <c r="HDJ6" s="389">
        <f>'SAISIE RESTAURANT'!HDT5</f>
        <v>0</v>
      </c>
      <c r="HDK6" s="389">
        <f>'SAISIE RESTAURANT'!HDU5</f>
        <v>0</v>
      </c>
      <c r="HDL6" s="389">
        <f>'SAISIE RESTAURANT'!HDV5</f>
        <v>0</v>
      </c>
      <c r="HDM6" s="389">
        <f>'SAISIE RESTAURANT'!HDW5</f>
        <v>0</v>
      </c>
      <c r="HDN6" s="389">
        <f>'SAISIE RESTAURANT'!HDX5</f>
        <v>0</v>
      </c>
      <c r="HDO6" s="389">
        <f>'SAISIE RESTAURANT'!HDY5</f>
        <v>0</v>
      </c>
      <c r="HDP6" s="389">
        <f>'SAISIE RESTAURANT'!HDZ5</f>
        <v>0</v>
      </c>
      <c r="HDQ6" s="389">
        <f>'SAISIE RESTAURANT'!HEA5</f>
        <v>0</v>
      </c>
      <c r="HDR6" s="389">
        <f>'SAISIE RESTAURANT'!HEB5</f>
        <v>0</v>
      </c>
      <c r="HDS6" s="389">
        <f>'SAISIE RESTAURANT'!HEC5</f>
        <v>0</v>
      </c>
      <c r="HDT6" s="389">
        <f>'SAISIE RESTAURANT'!HED5</f>
        <v>0</v>
      </c>
      <c r="HDU6" s="389">
        <f>'SAISIE RESTAURANT'!HEE5</f>
        <v>0</v>
      </c>
      <c r="HDV6" s="389">
        <f>'SAISIE RESTAURANT'!HEF5</f>
        <v>0</v>
      </c>
      <c r="HDW6" s="389">
        <f>'SAISIE RESTAURANT'!HEG5</f>
        <v>0</v>
      </c>
      <c r="HDX6" s="389">
        <f>'SAISIE RESTAURANT'!HEH5</f>
        <v>0</v>
      </c>
      <c r="HDY6" s="389">
        <f>'SAISIE RESTAURANT'!HEI5</f>
        <v>0</v>
      </c>
      <c r="HDZ6" s="389">
        <f>'SAISIE RESTAURANT'!HEJ5</f>
        <v>0</v>
      </c>
      <c r="HEA6" s="389">
        <f>'SAISIE RESTAURANT'!HEK5</f>
        <v>0</v>
      </c>
      <c r="HEB6" s="389">
        <f>'SAISIE RESTAURANT'!HEL5</f>
        <v>0</v>
      </c>
      <c r="HEC6" s="389">
        <f>'SAISIE RESTAURANT'!HEM5</f>
        <v>0</v>
      </c>
      <c r="HED6" s="389">
        <f>'SAISIE RESTAURANT'!HEN5</f>
        <v>0</v>
      </c>
      <c r="HEE6" s="389">
        <f>'SAISIE RESTAURANT'!HEO5</f>
        <v>0</v>
      </c>
      <c r="HEF6" s="389">
        <f>'SAISIE RESTAURANT'!HEP5</f>
        <v>0</v>
      </c>
      <c r="HEG6" s="389">
        <f>'SAISIE RESTAURANT'!HEQ5</f>
        <v>0</v>
      </c>
      <c r="HEH6" s="389">
        <f>'SAISIE RESTAURANT'!HER5</f>
        <v>0</v>
      </c>
      <c r="HEI6" s="389">
        <f>'SAISIE RESTAURANT'!HES5</f>
        <v>0</v>
      </c>
      <c r="HEJ6" s="389">
        <f>'SAISIE RESTAURANT'!HET5</f>
        <v>0</v>
      </c>
      <c r="HEK6" s="389">
        <f>'SAISIE RESTAURANT'!HEU5</f>
        <v>0</v>
      </c>
      <c r="HEL6" s="389">
        <f>'SAISIE RESTAURANT'!HEV5</f>
        <v>0</v>
      </c>
      <c r="HEM6" s="389">
        <f>'SAISIE RESTAURANT'!HEW5</f>
        <v>0</v>
      </c>
      <c r="HEN6" s="389">
        <f>'SAISIE RESTAURANT'!HEX5</f>
        <v>0</v>
      </c>
      <c r="HEO6" s="389">
        <f>'SAISIE RESTAURANT'!HEY5</f>
        <v>0</v>
      </c>
      <c r="HEP6" s="389">
        <f>'SAISIE RESTAURANT'!HEZ5</f>
        <v>0</v>
      </c>
      <c r="HEQ6" s="389">
        <f>'SAISIE RESTAURANT'!HFA5</f>
        <v>0</v>
      </c>
      <c r="HER6" s="389">
        <f>'SAISIE RESTAURANT'!HFB5</f>
        <v>0</v>
      </c>
      <c r="HES6" s="389">
        <f>'SAISIE RESTAURANT'!HFC5</f>
        <v>0</v>
      </c>
      <c r="HET6" s="389">
        <f>'SAISIE RESTAURANT'!HFD5</f>
        <v>0</v>
      </c>
      <c r="HEU6" s="389">
        <f>'SAISIE RESTAURANT'!HFE5</f>
        <v>0</v>
      </c>
      <c r="HEV6" s="389">
        <f>'SAISIE RESTAURANT'!HFF5</f>
        <v>0</v>
      </c>
      <c r="HEW6" s="389">
        <f>'SAISIE RESTAURANT'!HFG5</f>
        <v>0</v>
      </c>
      <c r="HEX6" s="389">
        <f>'SAISIE RESTAURANT'!HFH5</f>
        <v>0</v>
      </c>
      <c r="HEY6" s="389">
        <f>'SAISIE RESTAURANT'!HFI5</f>
        <v>0</v>
      </c>
      <c r="HEZ6" s="389">
        <f>'SAISIE RESTAURANT'!HFJ5</f>
        <v>0</v>
      </c>
      <c r="HFA6" s="389">
        <f>'SAISIE RESTAURANT'!HFK5</f>
        <v>0</v>
      </c>
      <c r="HFB6" s="389">
        <f>'SAISIE RESTAURANT'!HFL5</f>
        <v>0</v>
      </c>
      <c r="HFC6" s="389">
        <f>'SAISIE RESTAURANT'!HFM5</f>
        <v>0</v>
      </c>
      <c r="HFD6" s="389">
        <f>'SAISIE RESTAURANT'!HFN5</f>
        <v>0</v>
      </c>
      <c r="HFE6" s="389">
        <f>'SAISIE RESTAURANT'!HFO5</f>
        <v>0</v>
      </c>
      <c r="HFF6" s="389">
        <f>'SAISIE RESTAURANT'!HFP5</f>
        <v>0</v>
      </c>
      <c r="HFG6" s="389">
        <f>'SAISIE RESTAURANT'!HFQ5</f>
        <v>0</v>
      </c>
      <c r="HFH6" s="389">
        <f>'SAISIE RESTAURANT'!HFR5</f>
        <v>0</v>
      </c>
      <c r="HFI6" s="389">
        <f>'SAISIE RESTAURANT'!HFS5</f>
        <v>0</v>
      </c>
      <c r="HFJ6" s="389">
        <f>'SAISIE RESTAURANT'!HFT5</f>
        <v>0</v>
      </c>
      <c r="HFK6" s="389">
        <f>'SAISIE RESTAURANT'!HFU5</f>
        <v>0</v>
      </c>
      <c r="HFL6" s="389">
        <f>'SAISIE RESTAURANT'!HFV5</f>
        <v>0</v>
      </c>
      <c r="HFM6" s="389">
        <f>'SAISIE RESTAURANT'!HFW5</f>
        <v>0</v>
      </c>
      <c r="HFN6" s="389">
        <f>'SAISIE RESTAURANT'!HFX5</f>
        <v>0</v>
      </c>
      <c r="HFO6" s="389">
        <f>'SAISIE RESTAURANT'!HFY5</f>
        <v>0</v>
      </c>
      <c r="HFP6" s="389">
        <f>'SAISIE RESTAURANT'!HFZ5</f>
        <v>0</v>
      </c>
      <c r="HFQ6" s="389">
        <f>'SAISIE RESTAURANT'!HGA5</f>
        <v>0</v>
      </c>
      <c r="HFR6" s="389">
        <f>'SAISIE RESTAURANT'!HGB5</f>
        <v>0</v>
      </c>
      <c r="HFS6" s="389">
        <f>'SAISIE RESTAURANT'!HGC5</f>
        <v>0</v>
      </c>
      <c r="HFT6" s="389">
        <f>'SAISIE RESTAURANT'!HGD5</f>
        <v>0</v>
      </c>
      <c r="HFU6" s="389">
        <f>'SAISIE RESTAURANT'!HGE5</f>
        <v>0</v>
      </c>
      <c r="HFV6" s="389">
        <f>'SAISIE RESTAURANT'!HGF5</f>
        <v>0</v>
      </c>
      <c r="HFW6" s="389">
        <f>'SAISIE RESTAURANT'!HGG5</f>
        <v>0</v>
      </c>
      <c r="HFX6" s="389">
        <f>'SAISIE RESTAURANT'!HGH5</f>
        <v>0</v>
      </c>
      <c r="HFY6" s="389">
        <f>'SAISIE RESTAURANT'!HGI5</f>
        <v>0</v>
      </c>
      <c r="HFZ6" s="389">
        <f>'SAISIE RESTAURANT'!HGJ5</f>
        <v>0</v>
      </c>
      <c r="HGA6" s="389">
        <f>'SAISIE RESTAURANT'!HGK5</f>
        <v>0</v>
      </c>
      <c r="HGB6" s="389">
        <f>'SAISIE RESTAURANT'!HGL5</f>
        <v>0</v>
      </c>
      <c r="HGC6" s="389">
        <f>'SAISIE RESTAURANT'!HGM5</f>
        <v>0</v>
      </c>
      <c r="HGD6" s="389">
        <f>'SAISIE RESTAURANT'!HGN5</f>
        <v>0</v>
      </c>
      <c r="HGE6" s="389">
        <f>'SAISIE RESTAURANT'!HGO5</f>
        <v>0</v>
      </c>
      <c r="HGF6" s="389">
        <f>'SAISIE RESTAURANT'!HGP5</f>
        <v>0</v>
      </c>
      <c r="HGG6" s="389">
        <f>'SAISIE RESTAURANT'!HGQ5</f>
        <v>0</v>
      </c>
      <c r="HGH6" s="389">
        <f>'SAISIE RESTAURANT'!HGR5</f>
        <v>0</v>
      </c>
      <c r="HGI6" s="389">
        <f>'SAISIE RESTAURANT'!HGS5</f>
        <v>0</v>
      </c>
      <c r="HGJ6" s="389">
        <f>'SAISIE RESTAURANT'!HGT5</f>
        <v>0</v>
      </c>
      <c r="HGK6" s="389">
        <f>'SAISIE RESTAURANT'!HGU5</f>
        <v>0</v>
      </c>
      <c r="HGL6" s="389">
        <f>'SAISIE RESTAURANT'!HGV5</f>
        <v>0</v>
      </c>
      <c r="HGM6" s="389">
        <f>'SAISIE RESTAURANT'!HGW5</f>
        <v>0</v>
      </c>
      <c r="HGN6" s="389">
        <f>'SAISIE RESTAURANT'!HGX5</f>
        <v>0</v>
      </c>
      <c r="HGO6" s="389">
        <f>'SAISIE RESTAURANT'!HGY5</f>
        <v>0</v>
      </c>
      <c r="HGP6" s="389">
        <f>'SAISIE RESTAURANT'!HGZ5</f>
        <v>0</v>
      </c>
      <c r="HGQ6" s="389">
        <f>'SAISIE RESTAURANT'!HHA5</f>
        <v>0</v>
      </c>
      <c r="HGR6" s="389">
        <f>'SAISIE RESTAURANT'!HHB5</f>
        <v>0</v>
      </c>
      <c r="HGS6" s="389">
        <f>'SAISIE RESTAURANT'!HHC5</f>
        <v>0</v>
      </c>
      <c r="HGT6" s="389">
        <f>'SAISIE RESTAURANT'!HHD5</f>
        <v>0</v>
      </c>
      <c r="HGU6" s="389">
        <f>'SAISIE RESTAURANT'!HHE5</f>
        <v>0</v>
      </c>
      <c r="HGV6" s="389">
        <f>'SAISIE RESTAURANT'!HHF5</f>
        <v>0</v>
      </c>
      <c r="HGW6" s="389">
        <f>'SAISIE RESTAURANT'!HHG5</f>
        <v>0</v>
      </c>
      <c r="HGX6" s="389">
        <f>'SAISIE RESTAURANT'!HHH5</f>
        <v>0</v>
      </c>
      <c r="HGY6" s="389">
        <f>'SAISIE RESTAURANT'!HHI5</f>
        <v>0</v>
      </c>
      <c r="HGZ6" s="389">
        <f>'SAISIE RESTAURANT'!HHJ5</f>
        <v>0</v>
      </c>
      <c r="HHA6" s="389">
        <f>'SAISIE RESTAURANT'!HHK5</f>
        <v>0</v>
      </c>
      <c r="HHB6" s="389">
        <f>'SAISIE RESTAURANT'!HHL5</f>
        <v>0</v>
      </c>
      <c r="HHC6" s="389">
        <f>'SAISIE RESTAURANT'!HHM5</f>
        <v>0</v>
      </c>
      <c r="HHD6" s="389">
        <f>'SAISIE RESTAURANT'!HHN5</f>
        <v>0</v>
      </c>
      <c r="HHE6" s="389">
        <f>'SAISIE RESTAURANT'!HHO5</f>
        <v>0</v>
      </c>
      <c r="HHF6" s="389">
        <f>'SAISIE RESTAURANT'!HHP5</f>
        <v>0</v>
      </c>
      <c r="HHG6" s="389">
        <f>'SAISIE RESTAURANT'!HHQ5</f>
        <v>0</v>
      </c>
      <c r="HHH6" s="389">
        <f>'SAISIE RESTAURANT'!HHR5</f>
        <v>0</v>
      </c>
      <c r="HHI6" s="389">
        <f>'SAISIE RESTAURANT'!HHS5</f>
        <v>0</v>
      </c>
      <c r="HHJ6" s="389">
        <f>'SAISIE RESTAURANT'!HHT5</f>
        <v>0</v>
      </c>
      <c r="HHK6" s="389">
        <f>'SAISIE RESTAURANT'!HHU5</f>
        <v>0</v>
      </c>
      <c r="HHL6" s="389">
        <f>'SAISIE RESTAURANT'!HHV5</f>
        <v>0</v>
      </c>
      <c r="HHM6" s="389">
        <f>'SAISIE RESTAURANT'!HHW5</f>
        <v>0</v>
      </c>
      <c r="HHN6" s="389">
        <f>'SAISIE RESTAURANT'!HHX5</f>
        <v>0</v>
      </c>
      <c r="HHO6" s="389">
        <f>'SAISIE RESTAURANT'!HHY5</f>
        <v>0</v>
      </c>
      <c r="HHP6" s="389">
        <f>'SAISIE RESTAURANT'!HHZ5</f>
        <v>0</v>
      </c>
      <c r="HHQ6" s="389">
        <f>'SAISIE RESTAURANT'!HIA5</f>
        <v>0</v>
      </c>
      <c r="HHR6" s="389">
        <f>'SAISIE RESTAURANT'!HIB5</f>
        <v>0</v>
      </c>
      <c r="HHS6" s="389">
        <f>'SAISIE RESTAURANT'!HIC5</f>
        <v>0</v>
      </c>
      <c r="HHT6" s="389">
        <f>'SAISIE RESTAURANT'!HID5</f>
        <v>0</v>
      </c>
      <c r="HHU6" s="389">
        <f>'SAISIE RESTAURANT'!HIE5</f>
        <v>0</v>
      </c>
      <c r="HHV6" s="389">
        <f>'SAISIE RESTAURANT'!HIF5</f>
        <v>0</v>
      </c>
      <c r="HHW6" s="389">
        <f>'SAISIE RESTAURANT'!HIG5</f>
        <v>0</v>
      </c>
      <c r="HHX6" s="389">
        <f>'SAISIE RESTAURANT'!HIH5</f>
        <v>0</v>
      </c>
      <c r="HHY6" s="389">
        <f>'SAISIE RESTAURANT'!HII5</f>
        <v>0</v>
      </c>
      <c r="HHZ6" s="389">
        <f>'SAISIE RESTAURANT'!HIJ5</f>
        <v>0</v>
      </c>
      <c r="HIA6" s="389">
        <f>'SAISIE RESTAURANT'!HIK5</f>
        <v>0</v>
      </c>
      <c r="HIB6" s="389">
        <f>'SAISIE RESTAURANT'!HIL5</f>
        <v>0</v>
      </c>
      <c r="HIC6" s="389">
        <f>'SAISIE RESTAURANT'!HIM5</f>
        <v>0</v>
      </c>
      <c r="HID6" s="389">
        <f>'SAISIE RESTAURANT'!HIN5</f>
        <v>0</v>
      </c>
      <c r="HIE6" s="389">
        <f>'SAISIE RESTAURANT'!HIO5</f>
        <v>0</v>
      </c>
      <c r="HIF6" s="389">
        <f>'SAISIE RESTAURANT'!HIP5</f>
        <v>0</v>
      </c>
      <c r="HIG6" s="389">
        <f>'SAISIE RESTAURANT'!HIQ5</f>
        <v>0</v>
      </c>
      <c r="HIH6" s="389">
        <f>'SAISIE RESTAURANT'!HIR5</f>
        <v>0</v>
      </c>
      <c r="HII6" s="389">
        <f>'SAISIE RESTAURANT'!HIS5</f>
        <v>0</v>
      </c>
      <c r="HIJ6" s="389">
        <f>'SAISIE RESTAURANT'!HIT5</f>
        <v>0</v>
      </c>
      <c r="HIK6" s="389">
        <f>'SAISIE RESTAURANT'!HIU5</f>
        <v>0</v>
      </c>
      <c r="HIL6" s="389">
        <f>'SAISIE RESTAURANT'!HIV5</f>
        <v>0</v>
      </c>
      <c r="HIM6" s="389">
        <f>'SAISIE RESTAURANT'!HIW5</f>
        <v>0</v>
      </c>
      <c r="HIN6" s="389">
        <f>'SAISIE RESTAURANT'!HIX5</f>
        <v>0</v>
      </c>
      <c r="HIO6" s="389">
        <f>'SAISIE RESTAURANT'!HIY5</f>
        <v>0</v>
      </c>
      <c r="HIP6" s="389">
        <f>'SAISIE RESTAURANT'!HIZ5</f>
        <v>0</v>
      </c>
      <c r="HIQ6" s="389">
        <f>'SAISIE RESTAURANT'!HJA5</f>
        <v>0</v>
      </c>
      <c r="HIR6" s="389">
        <f>'SAISIE RESTAURANT'!HJB5</f>
        <v>0</v>
      </c>
      <c r="HIS6" s="389">
        <f>'SAISIE RESTAURANT'!HJC5</f>
        <v>0</v>
      </c>
      <c r="HIT6" s="389">
        <f>'SAISIE RESTAURANT'!HJD5</f>
        <v>0</v>
      </c>
      <c r="HIU6" s="389">
        <f>'SAISIE RESTAURANT'!HJE5</f>
        <v>0</v>
      </c>
      <c r="HIV6" s="389">
        <f>'SAISIE RESTAURANT'!HJF5</f>
        <v>0</v>
      </c>
      <c r="HIW6" s="389">
        <f>'SAISIE RESTAURANT'!HJG5</f>
        <v>0</v>
      </c>
      <c r="HIX6" s="389">
        <f>'SAISIE RESTAURANT'!HJH5</f>
        <v>0</v>
      </c>
      <c r="HIY6" s="389">
        <f>'SAISIE RESTAURANT'!HJI5</f>
        <v>0</v>
      </c>
      <c r="HIZ6" s="389">
        <f>'SAISIE RESTAURANT'!HJJ5</f>
        <v>0</v>
      </c>
      <c r="HJA6" s="389">
        <f>'SAISIE RESTAURANT'!HJK5</f>
        <v>0</v>
      </c>
      <c r="HJB6" s="389">
        <f>'SAISIE RESTAURANT'!HJL5</f>
        <v>0</v>
      </c>
      <c r="HJC6" s="389">
        <f>'SAISIE RESTAURANT'!HJM5</f>
        <v>0</v>
      </c>
      <c r="HJD6" s="389">
        <f>'SAISIE RESTAURANT'!HJN5</f>
        <v>0</v>
      </c>
      <c r="HJE6" s="389">
        <f>'SAISIE RESTAURANT'!HJO5</f>
        <v>0</v>
      </c>
      <c r="HJF6" s="389">
        <f>'SAISIE RESTAURANT'!HJP5</f>
        <v>0</v>
      </c>
      <c r="HJG6" s="389">
        <f>'SAISIE RESTAURANT'!HJQ5</f>
        <v>0</v>
      </c>
      <c r="HJH6" s="389">
        <f>'SAISIE RESTAURANT'!HJR5</f>
        <v>0</v>
      </c>
      <c r="HJI6" s="389">
        <f>'SAISIE RESTAURANT'!HJS5</f>
        <v>0</v>
      </c>
      <c r="HJJ6" s="389">
        <f>'SAISIE RESTAURANT'!HJT5</f>
        <v>0</v>
      </c>
      <c r="HJK6" s="389">
        <f>'SAISIE RESTAURANT'!HJU5</f>
        <v>0</v>
      </c>
      <c r="HJL6" s="389">
        <f>'SAISIE RESTAURANT'!HJV5</f>
        <v>0</v>
      </c>
      <c r="HJM6" s="389">
        <f>'SAISIE RESTAURANT'!HJW5</f>
        <v>0</v>
      </c>
      <c r="HJN6" s="389">
        <f>'SAISIE RESTAURANT'!HJX5</f>
        <v>0</v>
      </c>
      <c r="HJO6" s="389">
        <f>'SAISIE RESTAURANT'!HJY5</f>
        <v>0</v>
      </c>
      <c r="HJP6" s="389">
        <f>'SAISIE RESTAURANT'!HJZ5</f>
        <v>0</v>
      </c>
      <c r="HJQ6" s="389">
        <f>'SAISIE RESTAURANT'!HKA5</f>
        <v>0</v>
      </c>
      <c r="HJR6" s="389">
        <f>'SAISIE RESTAURANT'!HKB5</f>
        <v>0</v>
      </c>
      <c r="HJS6" s="389">
        <f>'SAISIE RESTAURANT'!HKC5</f>
        <v>0</v>
      </c>
      <c r="HJT6" s="389">
        <f>'SAISIE RESTAURANT'!HKD5</f>
        <v>0</v>
      </c>
      <c r="HJU6" s="389">
        <f>'SAISIE RESTAURANT'!HKE5</f>
        <v>0</v>
      </c>
      <c r="HJV6" s="389">
        <f>'SAISIE RESTAURANT'!HKF5</f>
        <v>0</v>
      </c>
      <c r="HJW6" s="389">
        <f>'SAISIE RESTAURANT'!HKG5</f>
        <v>0</v>
      </c>
      <c r="HJX6" s="389">
        <f>'SAISIE RESTAURANT'!HKH5</f>
        <v>0</v>
      </c>
      <c r="HJY6" s="389">
        <f>'SAISIE RESTAURANT'!HKI5</f>
        <v>0</v>
      </c>
      <c r="HJZ6" s="389">
        <f>'SAISIE RESTAURANT'!HKJ5</f>
        <v>0</v>
      </c>
      <c r="HKA6" s="389">
        <f>'SAISIE RESTAURANT'!HKK5</f>
        <v>0</v>
      </c>
      <c r="HKB6" s="389">
        <f>'SAISIE RESTAURANT'!HKL5</f>
        <v>0</v>
      </c>
      <c r="HKC6" s="389">
        <f>'SAISIE RESTAURANT'!HKM5</f>
        <v>0</v>
      </c>
      <c r="HKD6" s="389">
        <f>'SAISIE RESTAURANT'!HKN5</f>
        <v>0</v>
      </c>
      <c r="HKE6" s="389">
        <f>'SAISIE RESTAURANT'!HKO5</f>
        <v>0</v>
      </c>
      <c r="HKF6" s="389">
        <f>'SAISIE RESTAURANT'!HKP5</f>
        <v>0</v>
      </c>
      <c r="HKG6" s="389">
        <f>'SAISIE RESTAURANT'!HKQ5</f>
        <v>0</v>
      </c>
      <c r="HKH6" s="389">
        <f>'SAISIE RESTAURANT'!HKR5</f>
        <v>0</v>
      </c>
      <c r="HKI6" s="389">
        <f>'SAISIE RESTAURANT'!HKS5</f>
        <v>0</v>
      </c>
      <c r="HKJ6" s="389">
        <f>'SAISIE RESTAURANT'!HKT5</f>
        <v>0</v>
      </c>
      <c r="HKK6" s="389">
        <f>'SAISIE RESTAURANT'!HKU5</f>
        <v>0</v>
      </c>
      <c r="HKL6" s="389">
        <f>'SAISIE RESTAURANT'!HKV5</f>
        <v>0</v>
      </c>
      <c r="HKM6" s="389">
        <f>'SAISIE RESTAURANT'!HKW5</f>
        <v>0</v>
      </c>
      <c r="HKN6" s="389">
        <f>'SAISIE RESTAURANT'!HKX5</f>
        <v>0</v>
      </c>
      <c r="HKO6" s="389">
        <f>'SAISIE RESTAURANT'!HKY5</f>
        <v>0</v>
      </c>
      <c r="HKP6" s="389">
        <f>'SAISIE RESTAURANT'!HKZ5</f>
        <v>0</v>
      </c>
      <c r="HKQ6" s="389">
        <f>'SAISIE RESTAURANT'!HLA5</f>
        <v>0</v>
      </c>
      <c r="HKR6" s="389">
        <f>'SAISIE RESTAURANT'!HLB5</f>
        <v>0</v>
      </c>
      <c r="HKS6" s="389">
        <f>'SAISIE RESTAURANT'!HLC5</f>
        <v>0</v>
      </c>
      <c r="HKT6" s="389">
        <f>'SAISIE RESTAURANT'!HLD5</f>
        <v>0</v>
      </c>
      <c r="HKU6" s="389">
        <f>'SAISIE RESTAURANT'!HLE5</f>
        <v>0</v>
      </c>
      <c r="HKV6" s="389">
        <f>'SAISIE RESTAURANT'!HLF5</f>
        <v>0</v>
      </c>
      <c r="HKW6" s="389">
        <f>'SAISIE RESTAURANT'!HLG5</f>
        <v>0</v>
      </c>
      <c r="HKX6" s="389">
        <f>'SAISIE RESTAURANT'!HLH5</f>
        <v>0</v>
      </c>
      <c r="HKY6" s="389">
        <f>'SAISIE RESTAURANT'!HLI5</f>
        <v>0</v>
      </c>
      <c r="HKZ6" s="389">
        <f>'SAISIE RESTAURANT'!HLJ5</f>
        <v>0</v>
      </c>
      <c r="HLA6" s="389">
        <f>'SAISIE RESTAURANT'!HLK5</f>
        <v>0</v>
      </c>
      <c r="HLB6" s="389">
        <f>'SAISIE RESTAURANT'!HLL5</f>
        <v>0</v>
      </c>
      <c r="HLC6" s="389">
        <f>'SAISIE RESTAURANT'!HLM5</f>
        <v>0</v>
      </c>
      <c r="HLD6" s="389">
        <f>'SAISIE RESTAURANT'!HLN5</f>
        <v>0</v>
      </c>
      <c r="HLE6" s="389">
        <f>'SAISIE RESTAURANT'!HLO5</f>
        <v>0</v>
      </c>
      <c r="HLF6" s="389">
        <f>'SAISIE RESTAURANT'!HLP5</f>
        <v>0</v>
      </c>
      <c r="HLG6" s="389">
        <f>'SAISIE RESTAURANT'!HLQ5</f>
        <v>0</v>
      </c>
      <c r="HLH6" s="389">
        <f>'SAISIE RESTAURANT'!HLR5</f>
        <v>0</v>
      </c>
      <c r="HLI6" s="389">
        <f>'SAISIE RESTAURANT'!HLS5</f>
        <v>0</v>
      </c>
      <c r="HLJ6" s="389">
        <f>'SAISIE RESTAURANT'!HLT5</f>
        <v>0</v>
      </c>
      <c r="HLK6" s="389">
        <f>'SAISIE RESTAURANT'!HLU5</f>
        <v>0</v>
      </c>
      <c r="HLL6" s="389">
        <f>'SAISIE RESTAURANT'!HLV5</f>
        <v>0</v>
      </c>
      <c r="HLM6" s="389">
        <f>'SAISIE RESTAURANT'!HLW5</f>
        <v>0</v>
      </c>
      <c r="HLN6" s="389">
        <f>'SAISIE RESTAURANT'!HLX5</f>
        <v>0</v>
      </c>
      <c r="HLO6" s="389">
        <f>'SAISIE RESTAURANT'!HLY5</f>
        <v>0</v>
      </c>
      <c r="HLP6" s="389">
        <f>'SAISIE RESTAURANT'!HLZ5</f>
        <v>0</v>
      </c>
      <c r="HLQ6" s="389">
        <f>'SAISIE RESTAURANT'!HMA5</f>
        <v>0</v>
      </c>
      <c r="HLR6" s="389">
        <f>'SAISIE RESTAURANT'!HMB5</f>
        <v>0</v>
      </c>
      <c r="HLS6" s="389">
        <f>'SAISIE RESTAURANT'!HMC5</f>
        <v>0</v>
      </c>
      <c r="HLT6" s="389">
        <f>'SAISIE RESTAURANT'!HMD5</f>
        <v>0</v>
      </c>
      <c r="HLU6" s="389">
        <f>'SAISIE RESTAURANT'!HME5</f>
        <v>0</v>
      </c>
      <c r="HLV6" s="389">
        <f>'SAISIE RESTAURANT'!HMF5</f>
        <v>0</v>
      </c>
      <c r="HLW6" s="389">
        <f>'SAISIE RESTAURANT'!HMG5</f>
        <v>0</v>
      </c>
      <c r="HLX6" s="389">
        <f>'SAISIE RESTAURANT'!HMH5</f>
        <v>0</v>
      </c>
      <c r="HLY6" s="389">
        <f>'SAISIE RESTAURANT'!HMI5</f>
        <v>0</v>
      </c>
      <c r="HLZ6" s="389">
        <f>'SAISIE RESTAURANT'!HMJ5</f>
        <v>0</v>
      </c>
      <c r="HMA6" s="389">
        <f>'SAISIE RESTAURANT'!HMK5</f>
        <v>0</v>
      </c>
      <c r="HMB6" s="389">
        <f>'SAISIE RESTAURANT'!HML5</f>
        <v>0</v>
      </c>
      <c r="HMC6" s="389">
        <f>'SAISIE RESTAURANT'!HMM5</f>
        <v>0</v>
      </c>
      <c r="HMD6" s="389">
        <f>'SAISIE RESTAURANT'!HMN5</f>
        <v>0</v>
      </c>
      <c r="HME6" s="389">
        <f>'SAISIE RESTAURANT'!HMO5</f>
        <v>0</v>
      </c>
      <c r="HMF6" s="389">
        <f>'SAISIE RESTAURANT'!HMP5</f>
        <v>0</v>
      </c>
      <c r="HMG6" s="389">
        <f>'SAISIE RESTAURANT'!HMQ5</f>
        <v>0</v>
      </c>
      <c r="HMH6" s="389">
        <f>'SAISIE RESTAURANT'!HMR5</f>
        <v>0</v>
      </c>
      <c r="HMI6" s="389">
        <f>'SAISIE RESTAURANT'!HMS5</f>
        <v>0</v>
      </c>
      <c r="HMJ6" s="389">
        <f>'SAISIE RESTAURANT'!HMT5</f>
        <v>0</v>
      </c>
      <c r="HMK6" s="389">
        <f>'SAISIE RESTAURANT'!HMU5</f>
        <v>0</v>
      </c>
      <c r="HML6" s="389">
        <f>'SAISIE RESTAURANT'!HMV5</f>
        <v>0</v>
      </c>
      <c r="HMM6" s="389">
        <f>'SAISIE RESTAURANT'!HMW5</f>
        <v>0</v>
      </c>
      <c r="HMN6" s="389">
        <f>'SAISIE RESTAURANT'!HMX5</f>
        <v>0</v>
      </c>
      <c r="HMO6" s="389">
        <f>'SAISIE RESTAURANT'!HMY5</f>
        <v>0</v>
      </c>
      <c r="HMP6" s="389">
        <f>'SAISIE RESTAURANT'!HMZ5</f>
        <v>0</v>
      </c>
      <c r="HMQ6" s="389">
        <f>'SAISIE RESTAURANT'!HNA5</f>
        <v>0</v>
      </c>
      <c r="HMR6" s="389">
        <f>'SAISIE RESTAURANT'!HNB5</f>
        <v>0</v>
      </c>
      <c r="HMS6" s="389">
        <f>'SAISIE RESTAURANT'!HNC5</f>
        <v>0</v>
      </c>
      <c r="HMT6" s="389">
        <f>'SAISIE RESTAURANT'!HND5</f>
        <v>0</v>
      </c>
      <c r="HMU6" s="389">
        <f>'SAISIE RESTAURANT'!HNE5</f>
        <v>0</v>
      </c>
      <c r="HMV6" s="389">
        <f>'SAISIE RESTAURANT'!HNF5</f>
        <v>0</v>
      </c>
      <c r="HMW6" s="389">
        <f>'SAISIE RESTAURANT'!HNG5</f>
        <v>0</v>
      </c>
      <c r="HMX6" s="389">
        <f>'SAISIE RESTAURANT'!HNH5</f>
        <v>0</v>
      </c>
      <c r="HMY6" s="389">
        <f>'SAISIE RESTAURANT'!HNI5</f>
        <v>0</v>
      </c>
      <c r="HMZ6" s="389">
        <f>'SAISIE RESTAURANT'!HNJ5</f>
        <v>0</v>
      </c>
      <c r="HNA6" s="389">
        <f>'SAISIE RESTAURANT'!HNK5</f>
        <v>0</v>
      </c>
      <c r="HNB6" s="389">
        <f>'SAISIE RESTAURANT'!HNL5</f>
        <v>0</v>
      </c>
      <c r="HNC6" s="389">
        <f>'SAISIE RESTAURANT'!HNM5</f>
        <v>0</v>
      </c>
      <c r="HND6" s="389">
        <f>'SAISIE RESTAURANT'!HNN5</f>
        <v>0</v>
      </c>
      <c r="HNE6" s="389">
        <f>'SAISIE RESTAURANT'!HNO5</f>
        <v>0</v>
      </c>
      <c r="HNF6" s="389">
        <f>'SAISIE RESTAURANT'!HNP5</f>
        <v>0</v>
      </c>
      <c r="HNG6" s="389">
        <f>'SAISIE RESTAURANT'!HNQ5</f>
        <v>0</v>
      </c>
      <c r="HNH6" s="389">
        <f>'SAISIE RESTAURANT'!HNR5</f>
        <v>0</v>
      </c>
      <c r="HNI6" s="389">
        <f>'SAISIE RESTAURANT'!HNS5</f>
        <v>0</v>
      </c>
      <c r="HNJ6" s="389">
        <f>'SAISIE RESTAURANT'!HNT5</f>
        <v>0</v>
      </c>
      <c r="HNK6" s="389">
        <f>'SAISIE RESTAURANT'!HNU5</f>
        <v>0</v>
      </c>
      <c r="HNL6" s="389">
        <f>'SAISIE RESTAURANT'!HNV5</f>
        <v>0</v>
      </c>
      <c r="HNM6" s="389">
        <f>'SAISIE RESTAURANT'!HNW5</f>
        <v>0</v>
      </c>
      <c r="HNN6" s="389">
        <f>'SAISIE RESTAURANT'!HNX5</f>
        <v>0</v>
      </c>
      <c r="HNO6" s="389">
        <f>'SAISIE RESTAURANT'!HNY5</f>
        <v>0</v>
      </c>
      <c r="HNP6" s="389">
        <f>'SAISIE RESTAURANT'!HNZ5</f>
        <v>0</v>
      </c>
      <c r="HNQ6" s="389">
        <f>'SAISIE RESTAURANT'!HOA5</f>
        <v>0</v>
      </c>
      <c r="HNR6" s="389">
        <f>'SAISIE RESTAURANT'!HOB5</f>
        <v>0</v>
      </c>
      <c r="HNS6" s="389">
        <f>'SAISIE RESTAURANT'!HOC5</f>
        <v>0</v>
      </c>
      <c r="HNT6" s="389">
        <f>'SAISIE RESTAURANT'!HOD5</f>
        <v>0</v>
      </c>
      <c r="HNU6" s="389">
        <f>'SAISIE RESTAURANT'!HOE5</f>
        <v>0</v>
      </c>
      <c r="HNV6" s="389">
        <f>'SAISIE RESTAURANT'!HOF5</f>
        <v>0</v>
      </c>
      <c r="HNW6" s="389">
        <f>'SAISIE RESTAURANT'!HOG5</f>
        <v>0</v>
      </c>
      <c r="HNX6" s="389">
        <f>'SAISIE RESTAURANT'!HOH5</f>
        <v>0</v>
      </c>
      <c r="HNY6" s="389">
        <f>'SAISIE RESTAURANT'!HOI5</f>
        <v>0</v>
      </c>
      <c r="HNZ6" s="389">
        <f>'SAISIE RESTAURANT'!HOJ5</f>
        <v>0</v>
      </c>
      <c r="HOA6" s="389">
        <f>'SAISIE RESTAURANT'!HOK5</f>
        <v>0</v>
      </c>
      <c r="HOB6" s="389">
        <f>'SAISIE RESTAURANT'!HOL5</f>
        <v>0</v>
      </c>
      <c r="HOC6" s="389">
        <f>'SAISIE RESTAURANT'!HOM5</f>
        <v>0</v>
      </c>
      <c r="HOD6" s="389">
        <f>'SAISIE RESTAURANT'!HON5</f>
        <v>0</v>
      </c>
      <c r="HOE6" s="389">
        <f>'SAISIE RESTAURANT'!HOO5</f>
        <v>0</v>
      </c>
      <c r="HOF6" s="389">
        <f>'SAISIE RESTAURANT'!HOP5</f>
        <v>0</v>
      </c>
      <c r="HOG6" s="389">
        <f>'SAISIE RESTAURANT'!HOQ5</f>
        <v>0</v>
      </c>
      <c r="HOH6" s="389">
        <f>'SAISIE RESTAURANT'!HOR5</f>
        <v>0</v>
      </c>
      <c r="HOI6" s="389">
        <f>'SAISIE RESTAURANT'!HOS5</f>
        <v>0</v>
      </c>
      <c r="HOJ6" s="389">
        <f>'SAISIE RESTAURANT'!HOT5</f>
        <v>0</v>
      </c>
      <c r="HOK6" s="389">
        <f>'SAISIE RESTAURANT'!HOU5</f>
        <v>0</v>
      </c>
      <c r="HOL6" s="389">
        <f>'SAISIE RESTAURANT'!HOV5</f>
        <v>0</v>
      </c>
      <c r="HOM6" s="389">
        <f>'SAISIE RESTAURANT'!HOW5</f>
        <v>0</v>
      </c>
      <c r="HON6" s="389">
        <f>'SAISIE RESTAURANT'!HOX5</f>
        <v>0</v>
      </c>
      <c r="HOO6" s="389">
        <f>'SAISIE RESTAURANT'!HOY5</f>
        <v>0</v>
      </c>
      <c r="HOP6" s="389">
        <f>'SAISIE RESTAURANT'!HOZ5</f>
        <v>0</v>
      </c>
      <c r="HOQ6" s="389">
        <f>'SAISIE RESTAURANT'!HPA5</f>
        <v>0</v>
      </c>
      <c r="HOR6" s="389">
        <f>'SAISIE RESTAURANT'!HPB5</f>
        <v>0</v>
      </c>
      <c r="HOS6" s="389">
        <f>'SAISIE RESTAURANT'!HPC5</f>
        <v>0</v>
      </c>
      <c r="HOT6" s="389">
        <f>'SAISIE RESTAURANT'!HPD5</f>
        <v>0</v>
      </c>
      <c r="HOU6" s="389">
        <f>'SAISIE RESTAURANT'!HPE5</f>
        <v>0</v>
      </c>
      <c r="HOV6" s="389">
        <f>'SAISIE RESTAURANT'!HPF5</f>
        <v>0</v>
      </c>
      <c r="HOW6" s="389">
        <f>'SAISIE RESTAURANT'!HPG5</f>
        <v>0</v>
      </c>
      <c r="HOX6" s="389">
        <f>'SAISIE RESTAURANT'!HPH5</f>
        <v>0</v>
      </c>
      <c r="HOY6" s="389">
        <f>'SAISIE RESTAURANT'!HPI5</f>
        <v>0</v>
      </c>
      <c r="HOZ6" s="389">
        <f>'SAISIE RESTAURANT'!HPJ5</f>
        <v>0</v>
      </c>
      <c r="HPA6" s="389">
        <f>'SAISIE RESTAURANT'!HPK5</f>
        <v>0</v>
      </c>
      <c r="HPB6" s="389">
        <f>'SAISIE RESTAURANT'!HPL5</f>
        <v>0</v>
      </c>
      <c r="HPC6" s="389">
        <f>'SAISIE RESTAURANT'!HPM5</f>
        <v>0</v>
      </c>
      <c r="HPD6" s="389">
        <f>'SAISIE RESTAURANT'!HPN5</f>
        <v>0</v>
      </c>
      <c r="HPE6" s="389">
        <f>'SAISIE RESTAURANT'!HPO5</f>
        <v>0</v>
      </c>
      <c r="HPF6" s="389">
        <f>'SAISIE RESTAURANT'!HPP5</f>
        <v>0</v>
      </c>
      <c r="HPG6" s="389">
        <f>'SAISIE RESTAURANT'!HPQ5</f>
        <v>0</v>
      </c>
      <c r="HPH6" s="389">
        <f>'SAISIE RESTAURANT'!HPR5</f>
        <v>0</v>
      </c>
      <c r="HPI6" s="389">
        <f>'SAISIE RESTAURANT'!HPS5</f>
        <v>0</v>
      </c>
      <c r="HPJ6" s="389">
        <f>'SAISIE RESTAURANT'!HPT5</f>
        <v>0</v>
      </c>
      <c r="HPK6" s="389">
        <f>'SAISIE RESTAURANT'!HPU5</f>
        <v>0</v>
      </c>
      <c r="HPL6" s="389">
        <f>'SAISIE RESTAURANT'!HPV5</f>
        <v>0</v>
      </c>
      <c r="HPM6" s="389">
        <f>'SAISIE RESTAURANT'!HPW5</f>
        <v>0</v>
      </c>
      <c r="HPN6" s="389">
        <f>'SAISIE RESTAURANT'!HPX5</f>
        <v>0</v>
      </c>
      <c r="HPO6" s="389">
        <f>'SAISIE RESTAURANT'!HPY5</f>
        <v>0</v>
      </c>
      <c r="HPP6" s="389">
        <f>'SAISIE RESTAURANT'!HPZ5</f>
        <v>0</v>
      </c>
      <c r="HPQ6" s="389">
        <f>'SAISIE RESTAURANT'!HQA5</f>
        <v>0</v>
      </c>
      <c r="HPR6" s="389">
        <f>'SAISIE RESTAURANT'!HQB5</f>
        <v>0</v>
      </c>
      <c r="HPS6" s="389">
        <f>'SAISIE RESTAURANT'!HQC5</f>
        <v>0</v>
      </c>
      <c r="HPT6" s="389">
        <f>'SAISIE RESTAURANT'!HQD5</f>
        <v>0</v>
      </c>
      <c r="HPU6" s="389">
        <f>'SAISIE RESTAURANT'!HQE5</f>
        <v>0</v>
      </c>
      <c r="HPV6" s="389">
        <f>'SAISIE RESTAURANT'!HQF5</f>
        <v>0</v>
      </c>
      <c r="HPW6" s="389">
        <f>'SAISIE RESTAURANT'!HQG5</f>
        <v>0</v>
      </c>
      <c r="HPX6" s="389">
        <f>'SAISIE RESTAURANT'!HQH5</f>
        <v>0</v>
      </c>
      <c r="HPY6" s="389">
        <f>'SAISIE RESTAURANT'!HQI5</f>
        <v>0</v>
      </c>
      <c r="HPZ6" s="389">
        <f>'SAISIE RESTAURANT'!HQJ5</f>
        <v>0</v>
      </c>
      <c r="HQA6" s="389">
        <f>'SAISIE RESTAURANT'!HQK5</f>
        <v>0</v>
      </c>
      <c r="HQB6" s="389">
        <f>'SAISIE RESTAURANT'!HQL5</f>
        <v>0</v>
      </c>
      <c r="HQC6" s="389">
        <f>'SAISIE RESTAURANT'!HQM5</f>
        <v>0</v>
      </c>
      <c r="HQD6" s="389">
        <f>'SAISIE RESTAURANT'!HQN5</f>
        <v>0</v>
      </c>
      <c r="HQE6" s="389">
        <f>'SAISIE RESTAURANT'!HQO5</f>
        <v>0</v>
      </c>
      <c r="HQF6" s="389">
        <f>'SAISIE RESTAURANT'!HQP5</f>
        <v>0</v>
      </c>
      <c r="HQG6" s="389">
        <f>'SAISIE RESTAURANT'!HQQ5</f>
        <v>0</v>
      </c>
      <c r="HQH6" s="389">
        <f>'SAISIE RESTAURANT'!HQR5</f>
        <v>0</v>
      </c>
      <c r="HQI6" s="389">
        <f>'SAISIE RESTAURANT'!HQS5</f>
        <v>0</v>
      </c>
      <c r="HQJ6" s="389">
        <f>'SAISIE RESTAURANT'!HQT5</f>
        <v>0</v>
      </c>
      <c r="HQK6" s="389">
        <f>'SAISIE RESTAURANT'!HQU5</f>
        <v>0</v>
      </c>
      <c r="HQL6" s="389">
        <f>'SAISIE RESTAURANT'!HQV5</f>
        <v>0</v>
      </c>
      <c r="HQM6" s="389">
        <f>'SAISIE RESTAURANT'!HQW5</f>
        <v>0</v>
      </c>
      <c r="HQN6" s="389">
        <f>'SAISIE RESTAURANT'!HQX5</f>
        <v>0</v>
      </c>
      <c r="HQO6" s="389">
        <f>'SAISIE RESTAURANT'!HQY5</f>
        <v>0</v>
      </c>
      <c r="HQP6" s="389">
        <f>'SAISIE RESTAURANT'!HQZ5</f>
        <v>0</v>
      </c>
      <c r="HQQ6" s="389">
        <f>'SAISIE RESTAURANT'!HRA5</f>
        <v>0</v>
      </c>
      <c r="HQR6" s="389">
        <f>'SAISIE RESTAURANT'!HRB5</f>
        <v>0</v>
      </c>
      <c r="HQS6" s="389">
        <f>'SAISIE RESTAURANT'!HRC5</f>
        <v>0</v>
      </c>
      <c r="HQT6" s="389">
        <f>'SAISIE RESTAURANT'!HRD5</f>
        <v>0</v>
      </c>
      <c r="HQU6" s="389">
        <f>'SAISIE RESTAURANT'!HRE5</f>
        <v>0</v>
      </c>
      <c r="HQV6" s="389">
        <f>'SAISIE RESTAURANT'!HRF5</f>
        <v>0</v>
      </c>
      <c r="HQW6" s="389">
        <f>'SAISIE RESTAURANT'!HRG5</f>
        <v>0</v>
      </c>
      <c r="HQX6" s="389">
        <f>'SAISIE RESTAURANT'!HRH5</f>
        <v>0</v>
      </c>
      <c r="HQY6" s="389">
        <f>'SAISIE RESTAURANT'!HRI5</f>
        <v>0</v>
      </c>
      <c r="HQZ6" s="389">
        <f>'SAISIE RESTAURANT'!HRJ5</f>
        <v>0</v>
      </c>
      <c r="HRA6" s="389">
        <f>'SAISIE RESTAURANT'!HRK5</f>
        <v>0</v>
      </c>
      <c r="HRB6" s="389">
        <f>'SAISIE RESTAURANT'!HRL5</f>
        <v>0</v>
      </c>
      <c r="HRC6" s="389">
        <f>'SAISIE RESTAURANT'!HRM5</f>
        <v>0</v>
      </c>
      <c r="HRD6" s="389">
        <f>'SAISIE RESTAURANT'!HRN5</f>
        <v>0</v>
      </c>
      <c r="HRE6" s="389">
        <f>'SAISIE RESTAURANT'!HRO5</f>
        <v>0</v>
      </c>
      <c r="HRF6" s="389">
        <f>'SAISIE RESTAURANT'!HRP5</f>
        <v>0</v>
      </c>
      <c r="HRG6" s="389">
        <f>'SAISIE RESTAURANT'!HRQ5</f>
        <v>0</v>
      </c>
      <c r="HRH6" s="389">
        <f>'SAISIE RESTAURANT'!HRR5</f>
        <v>0</v>
      </c>
      <c r="HRI6" s="389">
        <f>'SAISIE RESTAURANT'!HRS5</f>
        <v>0</v>
      </c>
      <c r="HRJ6" s="389">
        <f>'SAISIE RESTAURANT'!HRT5</f>
        <v>0</v>
      </c>
      <c r="HRK6" s="389">
        <f>'SAISIE RESTAURANT'!HRU5</f>
        <v>0</v>
      </c>
      <c r="HRL6" s="389">
        <f>'SAISIE RESTAURANT'!HRV5</f>
        <v>0</v>
      </c>
      <c r="HRM6" s="389">
        <f>'SAISIE RESTAURANT'!HRW5</f>
        <v>0</v>
      </c>
      <c r="HRN6" s="389">
        <f>'SAISIE RESTAURANT'!HRX5</f>
        <v>0</v>
      </c>
      <c r="HRO6" s="389">
        <f>'SAISIE RESTAURANT'!HRY5</f>
        <v>0</v>
      </c>
      <c r="HRP6" s="389">
        <f>'SAISIE RESTAURANT'!HRZ5</f>
        <v>0</v>
      </c>
      <c r="HRQ6" s="389">
        <f>'SAISIE RESTAURANT'!HSA5</f>
        <v>0</v>
      </c>
      <c r="HRR6" s="389">
        <f>'SAISIE RESTAURANT'!HSB5</f>
        <v>0</v>
      </c>
      <c r="HRS6" s="389">
        <f>'SAISIE RESTAURANT'!HSC5</f>
        <v>0</v>
      </c>
      <c r="HRT6" s="389">
        <f>'SAISIE RESTAURANT'!HSD5</f>
        <v>0</v>
      </c>
      <c r="HRU6" s="389">
        <f>'SAISIE RESTAURANT'!HSE5</f>
        <v>0</v>
      </c>
      <c r="HRV6" s="389">
        <f>'SAISIE RESTAURANT'!HSF5</f>
        <v>0</v>
      </c>
      <c r="HRW6" s="389">
        <f>'SAISIE RESTAURANT'!HSG5</f>
        <v>0</v>
      </c>
      <c r="HRX6" s="389">
        <f>'SAISIE RESTAURANT'!HSH5</f>
        <v>0</v>
      </c>
      <c r="HRY6" s="389">
        <f>'SAISIE RESTAURANT'!HSI5</f>
        <v>0</v>
      </c>
      <c r="HRZ6" s="389">
        <f>'SAISIE RESTAURANT'!HSJ5</f>
        <v>0</v>
      </c>
      <c r="HSA6" s="389">
        <f>'SAISIE RESTAURANT'!HSK5</f>
        <v>0</v>
      </c>
      <c r="HSB6" s="389">
        <f>'SAISIE RESTAURANT'!HSL5</f>
        <v>0</v>
      </c>
      <c r="HSC6" s="389">
        <f>'SAISIE RESTAURANT'!HSM5</f>
        <v>0</v>
      </c>
      <c r="HSD6" s="389">
        <f>'SAISIE RESTAURANT'!HSN5</f>
        <v>0</v>
      </c>
      <c r="HSE6" s="389">
        <f>'SAISIE RESTAURANT'!HSO5</f>
        <v>0</v>
      </c>
      <c r="HSF6" s="389">
        <f>'SAISIE RESTAURANT'!HSP5</f>
        <v>0</v>
      </c>
      <c r="HSG6" s="389">
        <f>'SAISIE RESTAURANT'!HSQ5</f>
        <v>0</v>
      </c>
      <c r="HSH6" s="389">
        <f>'SAISIE RESTAURANT'!HSR5</f>
        <v>0</v>
      </c>
      <c r="HSI6" s="389">
        <f>'SAISIE RESTAURANT'!HSS5</f>
        <v>0</v>
      </c>
      <c r="HSJ6" s="389">
        <f>'SAISIE RESTAURANT'!HST5</f>
        <v>0</v>
      </c>
      <c r="HSK6" s="389">
        <f>'SAISIE RESTAURANT'!HSU5</f>
        <v>0</v>
      </c>
      <c r="HSL6" s="389">
        <f>'SAISIE RESTAURANT'!HSV5</f>
        <v>0</v>
      </c>
      <c r="HSM6" s="389">
        <f>'SAISIE RESTAURANT'!HSW5</f>
        <v>0</v>
      </c>
      <c r="HSN6" s="389">
        <f>'SAISIE RESTAURANT'!HSX5</f>
        <v>0</v>
      </c>
      <c r="HSO6" s="389">
        <f>'SAISIE RESTAURANT'!HSY5</f>
        <v>0</v>
      </c>
      <c r="HSP6" s="389">
        <f>'SAISIE RESTAURANT'!HSZ5</f>
        <v>0</v>
      </c>
      <c r="HSQ6" s="389">
        <f>'SAISIE RESTAURANT'!HTA5</f>
        <v>0</v>
      </c>
      <c r="HSR6" s="389">
        <f>'SAISIE RESTAURANT'!HTB5</f>
        <v>0</v>
      </c>
      <c r="HSS6" s="389">
        <f>'SAISIE RESTAURANT'!HTC5</f>
        <v>0</v>
      </c>
      <c r="HST6" s="389">
        <f>'SAISIE RESTAURANT'!HTD5</f>
        <v>0</v>
      </c>
      <c r="HSU6" s="389">
        <f>'SAISIE RESTAURANT'!HTE5</f>
        <v>0</v>
      </c>
      <c r="HSV6" s="389">
        <f>'SAISIE RESTAURANT'!HTF5</f>
        <v>0</v>
      </c>
      <c r="HSW6" s="389">
        <f>'SAISIE RESTAURANT'!HTG5</f>
        <v>0</v>
      </c>
      <c r="HSX6" s="389">
        <f>'SAISIE RESTAURANT'!HTH5</f>
        <v>0</v>
      </c>
      <c r="HSY6" s="389">
        <f>'SAISIE RESTAURANT'!HTI5</f>
        <v>0</v>
      </c>
      <c r="HSZ6" s="389">
        <f>'SAISIE RESTAURANT'!HTJ5</f>
        <v>0</v>
      </c>
      <c r="HTA6" s="389">
        <f>'SAISIE RESTAURANT'!HTK5</f>
        <v>0</v>
      </c>
      <c r="HTB6" s="389">
        <f>'SAISIE RESTAURANT'!HTL5</f>
        <v>0</v>
      </c>
      <c r="HTC6" s="389">
        <f>'SAISIE RESTAURANT'!HTM5</f>
        <v>0</v>
      </c>
      <c r="HTD6" s="389">
        <f>'SAISIE RESTAURANT'!HTN5</f>
        <v>0</v>
      </c>
      <c r="HTE6" s="389">
        <f>'SAISIE RESTAURANT'!HTO5</f>
        <v>0</v>
      </c>
      <c r="HTF6" s="389">
        <f>'SAISIE RESTAURANT'!HTP5</f>
        <v>0</v>
      </c>
      <c r="HTG6" s="389">
        <f>'SAISIE RESTAURANT'!HTQ5</f>
        <v>0</v>
      </c>
      <c r="HTH6" s="389">
        <f>'SAISIE RESTAURANT'!HTR5</f>
        <v>0</v>
      </c>
      <c r="HTI6" s="389">
        <f>'SAISIE RESTAURANT'!HTS5</f>
        <v>0</v>
      </c>
      <c r="HTJ6" s="389">
        <f>'SAISIE RESTAURANT'!HTT5</f>
        <v>0</v>
      </c>
      <c r="HTK6" s="389">
        <f>'SAISIE RESTAURANT'!HTU5</f>
        <v>0</v>
      </c>
      <c r="HTL6" s="389">
        <f>'SAISIE RESTAURANT'!HTV5</f>
        <v>0</v>
      </c>
      <c r="HTM6" s="389">
        <f>'SAISIE RESTAURANT'!HTW5</f>
        <v>0</v>
      </c>
      <c r="HTN6" s="389">
        <f>'SAISIE RESTAURANT'!HTX5</f>
        <v>0</v>
      </c>
      <c r="HTO6" s="389">
        <f>'SAISIE RESTAURANT'!HTY5</f>
        <v>0</v>
      </c>
      <c r="HTP6" s="389">
        <f>'SAISIE RESTAURANT'!HTZ5</f>
        <v>0</v>
      </c>
      <c r="HTQ6" s="389">
        <f>'SAISIE RESTAURANT'!HUA5</f>
        <v>0</v>
      </c>
      <c r="HTR6" s="389">
        <f>'SAISIE RESTAURANT'!HUB5</f>
        <v>0</v>
      </c>
      <c r="HTS6" s="389">
        <f>'SAISIE RESTAURANT'!HUC5</f>
        <v>0</v>
      </c>
      <c r="HTT6" s="389">
        <f>'SAISIE RESTAURANT'!HUD5</f>
        <v>0</v>
      </c>
      <c r="HTU6" s="389">
        <f>'SAISIE RESTAURANT'!HUE5</f>
        <v>0</v>
      </c>
      <c r="HTV6" s="389">
        <f>'SAISIE RESTAURANT'!HUF5</f>
        <v>0</v>
      </c>
      <c r="HTW6" s="389">
        <f>'SAISIE RESTAURANT'!HUG5</f>
        <v>0</v>
      </c>
      <c r="HTX6" s="389">
        <f>'SAISIE RESTAURANT'!HUH5</f>
        <v>0</v>
      </c>
      <c r="HTY6" s="389">
        <f>'SAISIE RESTAURANT'!HUI5</f>
        <v>0</v>
      </c>
      <c r="HTZ6" s="389">
        <f>'SAISIE RESTAURANT'!HUJ5</f>
        <v>0</v>
      </c>
      <c r="HUA6" s="389">
        <f>'SAISIE RESTAURANT'!HUK5</f>
        <v>0</v>
      </c>
      <c r="HUB6" s="389">
        <f>'SAISIE RESTAURANT'!HUL5</f>
        <v>0</v>
      </c>
      <c r="HUC6" s="389">
        <f>'SAISIE RESTAURANT'!HUM5</f>
        <v>0</v>
      </c>
      <c r="HUD6" s="389">
        <f>'SAISIE RESTAURANT'!HUN5</f>
        <v>0</v>
      </c>
      <c r="HUE6" s="389">
        <f>'SAISIE RESTAURANT'!HUO5</f>
        <v>0</v>
      </c>
      <c r="HUF6" s="389">
        <f>'SAISIE RESTAURANT'!HUP5</f>
        <v>0</v>
      </c>
      <c r="HUG6" s="389">
        <f>'SAISIE RESTAURANT'!HUQ5</f>
        <v>0</v>
      </c>
      <c r="HUH6" s="389">
        <f>'SAISIE RESTAURANT'!HUR5</f>
        <v>0</v>
      </c>
      <c r="HUI6" s="389">
        <f>'SAISIE RESTAURANT'!HUS5</f>
        <v>0</v>
      </c>
      <c r="HUJ6" s="389">
        <f>'SAISIE RESTAURANT'!HUT5</f>
        <v>0</v>
      </c>
      <c r="HUK6" s="389">
        <f>'SAISIE RESTAURANT'!HUU5</f>
        <v>0</v>
      </c>
      <c r="HUL6" s="389">
        <f>'SAISIE RESTAURANT'!HUV5</f>
        <v>0</v>
      </c>
      <c r="HUM6" s="389">
        <f>'SAISIE RESTAURANT'!HUW5</f>
        <v>0</v>
      </c>
      <c r="HUN6" s="389">
        <f>'SAISIE RESTAURANT'!HUX5</f>
        <v>0</v>
      </c>
      <c r="HUO6" s="389">
        <f>'SAISIE RESTAURANT'!HUY5</f>
        <v>0</v>
      </c>
      <c r="HUP6" s="389">
        <f>'SAISIE RESTAURANT'!HUZ5</f>
        <v>0</v>
      </c>
      <c r="HUQ6" s="389">
        <f>'SAISIE RESTAURANT'!HVA5</f>
        <v>0</v>
      </c>
      <c r="HUR6" s="389">
        <f>'SAISIE RESTAURANT'!HVB5</f>
        <v>0</v>
      </c>
      <c r="HUS6" s="389">
        <f>'SAISIE RESTAURANT'!HVC5</f>
        <v>0</v>
      </c>
      <c r="HUT6" s="389">
        <f>'SAISIE RESTAURANT'!HVD5</f>
        <v>0</v>
      </c>
      <c r="HUU6" s="389">
        <f>'SAISIE RESTAURANT'!HVE5</f>
        <v>0</v>
      </c>
      <c r="HUV6" s="389">
        <f>'SAISIE RESTAURANT'!HVF5</f>
        <v>0</v>
      </c>
      <c r="HUW6" s="389">
        <f>'SAISIE RESTAURANT'!HVG5</f>
        <v>0</v>
      </c>
      <c r="HUX6" s="389">
        <f>'SAISIE RESTAURANT'!HVH5</f>
        <v>0</v>
      </c>
      <c r="HUY6" s="389">
        <f>'SAISIE RESTAURANT'!HVI5</f>
        <v>0</v>
      </c>
      <c r="HUZ6" s="389">
        <f>'SAISIE RESTAURANT'!HVJ5</f>
        <v>0</v>
      </c>
      <c r="HVA6" s="389">
        <f>'SAISIE RESTAURANT'!HVK5</f>
        <v>0</v>
      </c>
      <c r="HVB6" s="389">
        <f>'SAISIE RESTAURANT'!HVL5</f>
        <v>0</v>
      </c>
      <c r="HVC6" s="389">
        <f>'SAISIE RESTAURANT'!HVM5</f>
        <v>0</v>
      </c>
      <c r="HVD6" s="389">
        <f>'SAISIE RESTAURANT'!HVN5</f>
        <v>0</v>
      </c>
      <c r="HVE6" s="389">
        <f>'SAISIE RESTAURANT'!HVO5</f>
        <v>0</v>
      </c>
      <c r="HVF6" s="389">
        <f>'SAISIE RESTAURANT'!HVP5</f>
        <v>0</v>
      </c>
      <c r="HVG6" s="389">
        <f>'SAISIE RESTAURANT'!HVQ5</f>
        <v>0</v>
      </c>
      <c r="HVH6" s="389">
        <f>'SAISIE RESTAURANT'!HVR5</f>
        <v>0</v>
      </c>
      <c r="HVI6" s="389">
        <f>'SAISIE RESTAURANT'!HVS5</f>
        <v>0</v>
      </c>
      <c r="HVJ6" s="389">
        <f>'SAISIE RESTAURANT'!HVT5</f>
        <v>0</v>
      </c>
      <c r="HVK6" s="389">
        <f>'SAISIE RESTAURANT'!HVU5</f>
        <v>0</v>
      </c>
      <c r="HVL6" s="389">
        <f>'SAISIE RESTAURANT'!HVV5</f>
        <v>0</v>
      </c>
      <c r="HVM6" s="389">
        <f>'SAISIE RESTAURANT'!HVW5</f>
        <v>0</v>
      </c>
      <c r="HVN6" s="389">
        <f>'SAISIE RESTAURANT'!HVX5</f>
        <v>0</v>
      </c>
      <c r="HVO6" s="389">
        <f>'SAISIE RESTAURANT'!HVY5</f>
        <v>0</v>
      </c>
      <c r="HVP6" s="389">
        <f>'SAISIE RESTAURANT'!HVZ5</f>
        <v>0</v>
      </c>
      <c r="HVQ6" s="389">
        <f>'SAISIE RESTAURANT'!HWA5</f>
        <v>0</v>
      </c>
      <c r="HVR6" s="389">
        <f>'SAISIE RESTAURANT'!HWB5</f>
        <v>0</v>
      </c>
      <c r="HVS6" s="389">
        <f>'SAISIE RESTAURANT'!HWC5</f>
        <v>0</v>
      </c>
      <c r="HVT6" s="389">
        <f>'SAISIE RESTAURANT'!HWD5</f>
        <v>0</v>
      </c>
      <c r="HVU6" s="389">
        <f>'SAISIE RESTAURANT'!HWE5</f>
        <v>0</v>
      </c>
      <c r="HVV6" s="389">
        <f>'SAISIE RESTAURANT'!HWF5</f>
        <v>0</v>
      </c>
      <c r="HVW6" s="389">
        <f>'SAISIE RESTAURANT'!HWG5</f>
        <v>0</v>
      </c>
      <c r="HVX6" s="389">
        <f>'SAISIE RESTAURANT'!HWH5</f>
        <v>0</v>
      </c>
      <c r="HVY6" s="389">
        <f>'SAISIE RESTAURANT'!HWI5</f>
        <v>0</v>
      </c>
      <c r="HVZ6" s="389">
        <f>'SAISIE RESTAURANT'!HWJ5</f>
        <v>0</v>
      </c>
      <c r="HWA6" s="389">
        <f>'SAISIE RESTAURANT'!HWK5</f>
        <v>0</v>
      </c>
      <c r="HWB6" s="389">
        <f>'SAISIE RESTAURANT'!HWL5</f>
        <v>0</v>
      </c>
      <c r="HWC6" s="389">
        <f>'SAISIE RESTAURANT'!HWM5</f>
        <v>0</v>
      </c>
      <c r="HWD6" s="389">
        <f>'SAISIE RESTAURANT'!HWN5</f>
        <v>0</v>
      </c>
      <c r="HWE6" s="389">
        <f>'SAISIE RESTAURANT'!HWO5</f>
        <v>0</v>
      </c>
      <c r="HWF6" s="389">
        <f>'SAISIE RESTAURANT'!HWP5</f>
        <v>0</v>
      </c>
      <c r="HWG6" s="389">
        <f>'SAISIE RESTAURANT'!HWQ5</f>
        <v>0</v>
      </c>
      <c r="HWH6" s="389">
        <f>'SAISIE RESTAURANT'!HWR5</f>
        <v>0</v>
      </c>
      <c r="HWI6" s="389">
        <f>'SAISIE RESTAURANT'!HWS5</f>
        <v>0</v>
      </c>
      <c r="HWJ6" s="389">
        <f>'SAISIE RESTAURANT'!HWT5</f>
        <v>0</v>
      </c>
      <c r="HWK6" s="389">
        <f>'SAISIE RESTAURANT'!HWU5</f>
        <v>0</v>
      </c>
      <c r="HWL6" s="389">
        <f>'SAISIE RESTAURANT'!HWV5</f>
        <v>0</v>
      </c>
      <c r="HWM6" s="389">
        <f>'SAISIE RESTAURANT'!HWW5</f>
        <v>0</v>
      </c>
      <c r="HWN6" s="389">
        <f>'SAISIE RESTAURANT'!HWX5</f>
        <v>0</v>
      </c>
      <c r="HWO6" s="389">
        <f>'SAISIE RESTAURANT'!HWY5</f>
        <v>0</v>
      </c>
      <c r="HWP6" s="389">
        <f>'SAISIE RESTAURANT'!HWZ5</f>
        <v>0</v>
      </c>
      <c r="HWQ6" s="389">
        <f>'SAISIE RESTAURANT'!HXA5</f>
        <v>0</v>
      </c>
      <c r="HWR6" s="389">
        <f>'SAISIE RESTAURANT'!HXB5</f>
        <v>0</v>
      </c>
      <c r="HWS6" s="389">
        <f>'SAISIE RESTAURANT'!HXC5</f>
        <v>0</v>
      </c>
      <c r="HWT6" s="389">
        <f>'SAISIE RESTAURANT'!HXD5</f>
        <v>0</v>
      </c>
      <c r="HWU6" s="389">
        <f>'SAISIE RESTAURANT'!HXE5</f>
        <v>0</v>
      </c>
      <c r="HWV6" s="389">
        <f>'SAISIE RESTAURANT'!HXF5</f>
        <v>0</v>
      </c>
      <c r="HWW6" s="389">
        <f>'SAISIE RESTAURANT'!HXG5</f>
        <v>0</v>
      </c>
      <c r="HWX6" s="389">
        <f>'SAISIE RESTAURANT'!HXH5</f>
        <v>0</v>
      </c>
      <c r="HWY6" s="389">
        <f>'SAISIE RESTAURANT'!HXI5</f>
        <v>0</v>
      </c>
      <c r="HWZ6" s="389">
        <f>'SAISIE RESTAURANT'!HXJ5</f>
        <v>0</v>
      </c>
      <c r="HXA6" s="389">
        <f>'SAISIE RESTAURANT'!HXK5</f>
        <v>0</v>
      </c>
      <c r="HXB6" s="389">
        <f>'SAISIE RESTAURANT'!HXL5</f>
        <v>0</v>
      </c>
      <c r="HXC6" s="389">
        <f>'SAISIE RESTAURANT'!HXM5</f>
        <v>0</v>
      </c>
      <c r="HXD6" s="389">
        <f>'SAISIE RESTAURANT'!HXN5</f>
        <v>0</v>
      </c>
      <c r="HXE6" s="389">
        <f>'SAISIE RESTAURANT'!HXO5</f>
        <v>0</v>
      </c>
      <c r="HXF6" s="389">
        <f>'SAISIE RESTAURANT'!HXP5</f>
        <v>0</v>
      </c>
      <c r="HXG6" s="389">
        <f>'SAISIE RESTAURANT'!HXQ5</f>
        <v>0</v>
      </c>
      <c r="HXH6" s="389">
        <f>'SAISIE RESTAURANT'!HXR5</f>
        <v>0</v>
      </c>
      <c r="HXI6" s="389">
        <f>'SAISIE RESTAURANT'!HXS5</f>
        <v>0</v>
      </c>
      <c r="HXJ6" s="389">
        <f>'SAISIE RESTAURANT'!HXT5</f>
        <v>0</v>
      </c>
      <c r="HXK6" s="389">
        <f>'SAISIE RESTAURANT'!HXU5</f>
        <v>0</v>
      </c>
      <c r="HXL6" s="389">
        <f>'SAISIE RESTAURANT'!HXV5</f>
        <v>0</v>
      </c>
      <c r="HXM6" s="389">
        <f>'SAISIE RESTAURANT'!HXW5</f>
        <v>0</v>
      </c>
      <c r="HXN6" s="389">
        <f>'SAISIE RESTAURANT'!HXX5</f>
        <v>0</v>
      </c>
      <c r="HXO6" s="389">
        <f>'SAISIE RESTAURANT'!HXY5</f>
        <v>0</v>
      </c>
      <c r="HXP6" s="389">
        <f>'SAISIE RESTAURANT'!HXZ5</f>
        <v>0</v>
      </c>
      <c r="HXQ6" s="389">
        <f>'SAISIE RESTAURANT'!HYA5</f>
        <v>0</v>
      </c>
      <c r="HXR6" s="389">
        <f>'SAISIE RESTAURANT'!HYB5</f>
        <v>0</v>
      </c>
      <c r="HXS6" s="389">
        <f>'SAISIE RESTAURANT'!HYC5</f>
        <v>0</v>
      </c>
      <c r="HXT6" s="389">
        <f>'SAISIE RESTAURANT'!HYD5</f>
        <v>0</v>
      </c>
      <c r="HXU6" s="389">
        <f>'SAISIE RESTAURANT'!HYE5</f>
        <v>0</v>
      </c>
      <c r="HXV6" s="389">
        <f>'SAISIE RESTAURANT'!HYF5</f>
        <v>0</v>
      </c>
      <c r="HXW6" s="389">
        <f>'SAISIE RESTAURANT'!HYG5</f>
        <v>0</v>
      </c>
      <c r="HXX6" s="389">
        <f>'SAISIE RESTAURANT'!HYH5</f>
        <v>0</v>
      </c>
      <c r="HXY6" s="389">
        <f>'SAISIE RESTAURANT'!HYI5</f>
        <v>0</v>
      </c>
      <c r="HXZ6" s="389">
        <f>'SAISIE RESTAURANT'!HYJ5</f>
        <v>0</v>
      </c>
      <c r="HYA6" s="389">
        <f>'SAISIE RESTAURANT'!HYK5</f>
        <v>0</v>
      </c>
      <c r="HYB6" s="389">
        <f>'SAISIE RESTAURANT'!HYL5</f>
        <v>0</v>
      </c>
      <c r="HYC6" s="389">
        <f>'SAISIE RESTAURANT'!HYM5</f>
        <v>0</v>
      </c>
      <c r="HYD6" s="389">
        <f>'SAISIE RESTAURANT'!HYN5</f>
        <v>0</v>
      </c>
      <c r="HYE6" s="389">
        <f>'SAISIE RESTAURANT'!HYO5</f>
        <v>0</v>
      </c>
      <c r="HYF6" s="389">
        <f>'SAISIE RESTAURANT'!HYP5</f>
        <v>0</v>
      </c>
      <c r="HYG6" s="389">
        <f>'SAISIE RESTAURANT'!HYQ5</f>
        <v>0</v>
      </c>
      <c r="HYH6" s="389">
        <f>'SAISIE RESTAURANT'!HYR5</f>
        <v>0</v>
      </c>
      <c r="HYI6" s="389">
        <f>'SAISIE RESTAURANT'!HYS5</f>
        <v>0</v>
      </c>
      <c r="HYJ6" s="389">
        <f>'SAISIE RESTAURANT'!HYT5</f>
        <v>0</v>
      </c>
      <c r="HYK6" s="389">
        <f>'SAISIE RESTAURANT'!HYU5</f>
        <v>0</v>
      </c>
      <c r="HYL6" s="389">
        <f>'SAISIE RESTAURANT'!HYV5</f>
        <v>0</v>
      </c>
      <c r="HYM6" s="389">
        <f>'SAISIE RESTAURANT'!HYW5</f>
        <v>0</v>
      </c>
      <c r="HYN6" s="389">
        <f>'SAISIE RESTAURANT'!HYX5</f>
        <v>0</v>
      </c>
      <c r="HYO6" s="389">
        <f>'SAISIE RESTAURANT'!HYY5</f>
        <v>0</v>
      </c>
      <c r="HYP6" s="389">
        <f>'SAISIE RESTAURANT'!HYZ5</f>
        <v>0</v>
      </c>
      <c r="HYQ6" s="389">
        <f>'SAISIE RESTAURANT'!HZA5</f>
        <v>0</v>
      </c>
      <c r="HYR6" s="389">
        <f>'SAISIE RESTAURANT'!HZB5</f>
        <v>0</v>
      </c>
      <c r="HYS6" s="389">
        <f>'SAISIE RESTAURANT'!HZC5</f>
        <v>0</v>
      </c>
      <c r="HYT6" s="389">
        <f>'SAISIE RESTAURANT'!HZD5</f>
        <v>0</v>
      </c>
      <c r="HYU6" s="389">
        <f>'SAISIE RESTAURANT'!HZE5</f>
        <v>0</v>
      </c>
      <c r="HYV6" s="389">
        <f>'SAISIE RESTAURANT'!HZF5</f>
        <v>0</v>
      </c>
      <c r="HYW6" s="389">
        <f>'SAISIE RESTAURANT'!HZG5</f>
        <v>0</v>
      </c>
      <c r="HYX6" s="389">
        <f>'SAISIE RESTAURANT'!HZH5</f>
        <v>0</v>
      </c>
      <c r="HYY6" s="389">
        <f>'SAISIE RESTAURANT'!HZI5</f>
        <v>0</v>
      </c>
      <c r="HYZ6" s="389">
        <f>'SAISIE RESTAURANT'!HZJ5</f>
        <v>0</v>
      </c>
      <c r="HZA6" s="389">
        <f>'SAISIE RESTAURANT'!HZK5</f>
        <v>0</v>
      </c>
      <c r="HZB6" s="389">
        <f>'SAISIE RESTAURANT'!HZL5</f>
        <v>0</v>
      </c>
      <c r="HZC6" s="389">
        <f>'SAISIE RESTAURANT'!HZM5</f>
        <v>0</v>
      </c>
      <c r="HZD6" s="389">
        <f>'SAISIE RESTAURANT'!HZN5</f>
        <v>0</v>
      </c>
      <c r="HZE6" s="389">
        <f>'SAISIE RESTAURANT'!HZO5</f>
        <v>0</v>
      </c>
      <c r="HZF6" s="389">
        <f>'SAISIE RESTAURANT'!HZP5</f>
        <v>0</v>
      </c>
      <c r="HZG6" s="389">
        <f>'SAISIE RESTAURANT'!HZQ5</f>
        <v>0</v>
      </c>
      <c r="HZH6" s="389">
        <f>'SAISIE RESTAURANT'!HZR5</f>
        <v>0</v>
      </c>
      <c r="HZI6" s="389">
        <f>'SAISIE RESTAURANT'!HZS5</f>
        <v>0</v>
      </c>
      <c r="HZJ6" s="389">
        <f>'SAISIE RESTAURANT'!HZT5</f>
        <v>0</v>
      </c>
      <c r="HZK6" s="389">
        <f>'SAISIE RESTAURANT'!HZU5</f>
        <v>0</v>
      </c>
      <c r="HZL6" s="389">
        <f>'SAISIE RESTAURANT'!HZV5</f>
        <v>0</v>
      </c>
      <c r="HZM6" s="389">
        <f>'SAISIE RESTAURANT'!HZW5</f>
        <v>0</v>
      </c>
      <c r="HZN6" s="389">
        <f>'SAISIE RESTAURANT'!HZX5</f>
        <v>0</v>
      </c>
      <c r="HZO6" s="389">
        <f>'SAISIE RESTAURANT'!HZY5</f>
        <v>0</v>
      </c>
      <c r="HZP6" s="389">
        <f>'SAISIE RESTAURANT'!HZZ5</f>
        <v>0</v>
      </c>
      <c r="HZQ6" s="389">
        <f>'SAISIE RESTAURANT'!IAA5</f>
        <v>0</v>
      </c>
      <c r="HZR6" s="389">
        <f>'SAISIE RESTAURANT'!IAB5</f>
        <v>0</v>
      </c>
      <c r="HZS6" s="389">
        <f>'SAISIE RESTAURANT'!IAC5</f>
        <v>0</v>
      </c>
      <c r="HZT6" s="389">
        <f>'SAISIE RESTAURANT'!IAD5</f>
        <v>0</v>
      </c>
      <c r="HZU6" s="389">
        <f>'SAISIE RESTAURANT'!IAE5</f>
        <v>0</v>
      </c>
      <c r="HZV6" s="389">
        <f>'SAISIE RESTAURANT'!IAF5</f>
        <v>0</v>
      </c>
      <c r="HZW6" s="389">
        <f>'SAISIE RESTAURANT'!IAG5</f>
        <v>0</v>
      </c>
      <c r="HZX6" s="389">
        <f>'SAISIE RESTAURANT'!IAH5</f>
        <v>0</v>
      </c>
      <c r="HZY6" s="389">
        <f>'SAISIE RESTAURANT'!IAI5</f>
        <v>0</v>
      </c>
      <c r="HZZ6" s="389">
        <f>'SAISIE RESTAURANT'!IAJ5</f>
        <v>0</v>
      </c>
      <c r="IAA6" s="389">
        <f>'SAISIE RESTAURANT'!IAK5</f>
        <v>0</v>
      </c>
      <c r="IAB6" s="389">
        <f>'SAISIE RESTAURANT'!IAL5</f>
        <v>0</v>
      </c>
      <c r="IAC6" s="389">
        <f>'SAISIE RESTAURANT'!IAM5</f>
        <v>0</v>
      </c>
      <c r="IAD6" s="389">
        <f>'SAISIE RESTAURANT'!IAN5</f>
        <v>0</v>
      </c>
      <c r="IAE6" s="389">
        <f>'SAISIE RESTAURANT'!IAO5</f>
        <v>0</v>
      </c>
      <c r="IAF6" s="389">
        <f>'SAISIE RESTAURANT'!IAP5</f>
        <v>0</v>
      </c>
      <c r="IAG6" s="389">
        <f>'SAISIE RESTAURANT'!IAQ5</f>
        <v>0</v>
      </c>
      <c r="IAH6" s="389">
        <f>'SAISIE RESTAURANT'!IAR5</f>
        <v>0</v>
      </c>
      <c r="IAI6" s="389">
        <f>'SAISIE RESTAURANT'!IAS5</f>
        <v>0</v>
      </c>
      <c r="IAJ6" s="389">
        <f>'SAISIE RESTAURANT'!IAT5</f>
        <v>0</v>
      </c>
      <c r="IAK6" s="389">
        <f>'SAISIE RESTAURANT'!IAU5</f>
        <v>0</v>
      </c>
      <c r="IAL6" s="389">
        <f>'SAISIE RESTAURANT'!IAV5</f>
        <v>0</v>
      </c>
      <c r="IAM6" s="389">
        <f>'SAISIE RESTAURANT'!IAW5</f>
        <v>0</v>
      </c>
      <c r="IAN6" s="389">
        <f>'SAISIE RESTAURANT'!IAX5</f>
        <v>0</v>
      </c>
      <c r="IAO6" s="389">
        <f>'SAISIE RESTAURANT'!IAY5</f>
        <v>0</v>
      </c>
      <c r="IAP6" s="389">
        <f>'SAISIE RESTAURANT'!IAZ5</f>
        <v>0</v>
      </c>
      <c r="IAQ6" s="389">
        <f>'SAISIE RESTAURANT'!IBA5</f>
        <v>0</v>
      </c>
      <c r="IAR6" s="389">
        <f>'SAISIE RESTAURANT'!IBB5</f>
        <v>0</v>
      </c>
      <c r="IAS6" s="389">
        <f>'SAISIE RESTAURANT'!IBC5</f>
        <v>0</v>
      </c>
      <c r="IAT6" s="389">
        <f>'SAISIE RESTAURANT'!IBD5</f>
        <v>0</v>
      </c>
      <c r="IAU6" s="389">
        <f>'SAISIE RESTAURANT'!IBE5</f>
        <v>0</v>
      </c>
      <c r="IAV6" s="389">
        <f>'SAISIE RESTAURANT'!IBF5</f>
        <v>0</v>
      </c>
      <c r="IAW6" s="389">
        <f>'SAISIE RESTAURANT'!IBG5</f>
        <v>0</v>
      </c>
      <c r="IAX6" s="389">
        <f>'SAISIE RESTAURANT'!IBH5</f>
        <v>0</v>
      </c>
      <c r="IAY6" s="389">
        <f>'SAISIE RESTAURANT'!IBI5</f>
        <v>0</v>
      </c>
      <c r="IAZ6" s="389">
        <f>'SAISIE RESTAURANT'!IBJ5</f>
        <v>0</v>
      </c>
      <c r="IBA6" s="389">
        <f>'SAISIE RESTAURANT'!IBK5</f>
        <v>0</v>
      </c>
      <c r="IBB6" s="389">
        <f>'SAISIE RESTAURANT'!IBL5</f>
        <v>0</v>
      </c>
      <c r="IBC6" s="389">
        <f>'SAISIE RESTAURANT'!IBM5</f>
        <v>0</v>
      </c>
      <c r="IBD6" s="389">
        <f>'SAISIE RESTAURANT'!IBN5</f>
        <v>0</v>
      </c>
      <c r="IBE6" s="389">
        <f>'SAISIE RESTAURANT'!IBO5</f>
        <v>0</v>
      </c>
      <c r="IBF6" s="389">
        <f>'SAISIE RESTAURANT'!IBP5</f>
        <v>0</v>
      </c>
      <c r="IBG6" s="389">
        <f>'SAISIE RESTAURANT'!IBQ5</f>
        <v>0</v>
      </c>
      <c r="IBH6" s="389">
        <f>'SAISIE RESTAURANT'!IBR5</f>
        <v>0</v>
      </c>
      <c r="IBI6" s="389">
        <f>'SAISIE RESTAURANT'!IBS5</f>
        <v>0</v>
      </c>
      <c r="IBJ6" s="389">
        <f>'SAISIE RESTAURANT'!IBT5</f>
        <v>0</v>
      </c>
      <c r="IBK6" s="389">
        <f>'SAISIE RESTAURANT'!IBU5</f>
        <v>0</v>
      </c>
      <c r="IBL6" s="389">
        <f>'SAISIE RESTAURANT'!IBV5</f>
        <v>0</v>
      </c>
      <c r="IBM6" s="389">
        <f>'SAISIE RESTAURANT'!IBW5</f>
        <v>0</v>
      </c>
      <c r="IBN6" s="389">
        <f>'SAISIE RESTAURANT'!IBX5</f>
        <v>0</v>
      </c>
      <c r="IBO6" s="389">
        <f>'SAISIE RESTAURANT'!IBY5</f>
        <v>0</v>
      </c>
      <c r="IBP6" s="389">
        <f>'SAISIE RESTAURANT'!IBZ5</f>
        <v>0</v>
      </c>
      <c r="IBQ6" s="389">
        <f>'SAISIE RESTAURANT'!ICA5</f>
        <v>0</v>
      </c>
      <c r="IBR6" s="389">
        <f>'SAISIE RESTAURANT'!ICB5</f>
        <v>0</v>
      </c>
      <c r="IBS6" s="389">
        <f>'SAISIE RESTAURANT'!ICC5</f>
        <v>0</v>
      </c>
      <c r="IBT6" s="389">
        <f>'SAISIE RESTAURANT'!ICD5</f>
        <v>0</v>
      </c>
      <c r="IBU6" s="389">
        <f>'SAISIE RESTAURANT'!ICE5</f>
        <v>0</v>
      </c>
      <c r="IBV6" s="389">
        <f>'SAISIE RESTAURANT'!ICF5</f>
        <v>0</v>
      </c>
      <c r="IBW6" s="389">
        <f>'SAISIE RESTAURANT'!ICG5</f>
        <v>0</v>
      </c>
      <c r="IBX6" s="389">
        <f>'SAISIE RESTAURANT'!ICH5</f>
        <v>0</v>
      </c>
      <c r="IBY6" s="389">
        <f>'SAISIE RESTAURANT'!ICI5</f>
        <v>0</v>
      </c>
      <c r="IBZ6" s="389">
        <f>'SAISIE RESTAURANT'!ICJ5</f>
        <v>0</v>
      </c>
      <c r="ICA6" s="389">
        <f>'SAISIE RESTAURANT'!ICK5</f>
        <v>0</v>
      </c>
      <c r="ICB6" s="389">
        <f>'SAISIE RESTAURANT'!ICL5</f>
        <v>0</v>
      </c>
      <c r="ICC6" s="389">
        <f>'SAISIE RESTAURANT'!ICM5</f>
        <v>0</v>
      </c>
      <c r="ICD6" s="389">
        <f>'SAISIE RESTAURANT'!ICN5</f>
        <v>0</v>
      </c>
      <c r="ICE6" s="389">
        <f>'SAISIE RESTAURANT'!ICO5</f>
        <v>0</v>
      </c>
      <c r="ICF6" s="389">
        <f>'SAISIE RESTAURANT'!ICP5</f>
        <v>0</v>
      </c>
      <c r="ICG6" s="389">
        <f>'SAISIE RESTAURANT'!ICQ5</f>
        <v>0</v>
      </c>
      <c r="ICH6" s="389">
        <f>'SAISIE RESTAURANT'!ICR5</f>
        <v>0</v>
      </c>
      <c r="ICI6" s="389">
        <f>'SAISIE RESTAURANT'!ICS5</f>
        <v>0</v>
      </c>
      <c r="ICJ6" s="389">
        <f>'SAISIE RESTAURANT'!ICT5</f>
        <v>0</v>
      </c>
      <c r="ICK6" s="389">
        <f>'SAISIE RESTAURANT'!ICU5</f>
        <v>0</v>
      </c>
      <c r="ICL6" s="389">
        <f>'SAISIE RESTAURANT'!ICV5</f>
        <v>0</v>
      </c>
      <c r="ICM6" s="389">
        <f>'SAISIE RESTAURANT'!ICW5</f>
        <v>0</v>
      </c>
      <c r="ICN6" s="389">
        <f>'SAISIE RESTAURANT'!ICX5</f>
        <v>0</v>
      </c>
      <c r="ICO6" s="389">
        <f>'SAISIE RESTAURANT'!ICY5</f>
        <v>0</v>
      </c>
      <c r="ICP6" s="389">
        <f>'SAISIE RESTAURANT'!ICZ5</f>
        <v>0</v>
      </c>
      <c r="ICQ6" s="389">
        <f>'SAISIE RESTAURANT'!IDA5</f>
        <v>0</v>
      </c>
      <c r="ICR6" s="389">
        <f>'SAISIE RESTAURANT'!IDB5</f>
        <v>0</v>
      </c>
      <c r="ICS6" s="389">
        <f>'SAISIE RESTAURANT'!IDC5</f>
        <v>0</v>
      </c>
      <c r="ICT6" s="389">
        <f>'SAISIE RESTAURANT'!IDD5</f>
        <v>0</v>
      </c>
      <c r="ICU6" s="389">
        <f>'SAISIE RESTAURANT'!IDE5</f>
        <v>0</v>
      </c>
      <c r="ICV6" s="389">
        <f>'SAISIE RESTAURANT'!IDF5</f>
        <v>0</v>
      </c>
      <c r="ICW6" s="389">
        <f>'SAISIE RESTAURANT'!IDG5</f>
        <v>0</v>
      </c>
      <c r="ICX6" s="389">
        <f>'SAISIE RESTAURANT'!IDH5</f>
        <v>0</v>
      </c>
      <c r="ICY6" s="389">
        <f>'SAISIE RESTAURANT'!IDI5</f>
        <v>0</v>
      </c>
      <c r="ICZ6" s="389">
        <f>'SAISIE RESTAURANT'!IDJ5</f>
        <v>0</v>
      </c>
      <c r="IDA6" s="389">
        <f>'SAISIE RESTAURANT'!IDK5</f>
        <v>0</v>
      </c>
      <c r="IDB6" s="389">
        <f>'SAISIE RESTAURANT'!IDL5</f>
        <v>0</v>
      </c>
      <c r="IDC6" s="389">
        <f>'SAISIE RESTAURANT'!IDM5</f>
        <v>0</v>
      </c>
      <c r="IDD6" s="389">
        <f>'SAISIE RESTAURANT'!IDN5</f>
        <v>0</v>
      </c>
      <c r="IDE6" s="389">
        <f>'SAISIE RESTAURANT'!IDO5</f>
        <v>0</v>
      </c>
      <c r="IDF6" s="389">
        <f>'SAISIE RESTAURANT'!IDP5</f>
        <v>0</v>
      </c>
      <c r="IDG6" s="389">
        <f>'SAISIE RESTAURANT'!IDQ5</f>
        <v>0</v>
      </c>
      <c r="IDH6" s="389">
        <f>'SAISIE RESTAURANT'!IDR5</f>
        <v>0</v>
      </c>
      <c r="IDI6" s="389">
        <f>'SAISIE RESTAURANT'!IDS5</f>
        <v>0</v>
      </c>
      <c r="IDJ6" s="389">
        <f>'SAISIE RESTAURANT'!IDT5</f>
        <v>0</v>
      </c>
      <c r="IDK6" s="389">
        <f>'SAISIE RESTAURANT'!IDU5</f>
        <v>0</v>
      </c>
      <c r="IDL6" s="389">
        <f>'SAISIE RESTAURANT'!IDV5</f>
        <v>0</v>
      </c>
      <c r="IDM6" s="389">
        <f>'SAISIE RESTAURANT'!IDW5</f>
        <v>0</v>
      </c>
      <c r="IDN6" s="389">
        <f>'SAISIE RESTAURANT'!IDX5</f>
        <v>0</v>
      </c>
      <c r="IDO6" s="389">
        <f>'SAISIE RESTAURANT'!IDY5</f>
        <v>0</v>
      </c>
      <c r="IDP6" s="389">
        <f>'SAISIE RESTAURANT'!IDZ5</f>
        <v>0</v>
      </c>
      <c r="IDQ6" s="389">
        <f>'SAISIE RESTAURANT'!IEA5</f>
        <v>0</v>
      </c>
      <c r="IDR6" s="389">
        <f>'SAISIE RESTAURANT'!IEB5</f>
        <v>0</v>
      </c>
      <c r="IDS6" s="389">
        <f>'SAISIE RESTAURANT'!IEC5</f>
        <v>0</v>
      </c>
      <c r="IDT6" s="389">
        <f>'SAISIE RESTAURANT'!IED5</f>
        <v>0</v>
      </c>
      <c r="IDU6" s="389">
        <f>'SAISIE RESTAURANT'!IEE5</f>
        <v>0</v>
      </c>
      <c r="IDV6" s="389">
        <f>'SAISIE RESTAURANT'!IEF5</f>
        <v>0</v>
      </c>
      <c r="IDW6" s="389">
        <f>'SAISIE RESTAURANT'!IEG5</f>
        <v>0</v>
      </c>
      <c r="IDX6" s="389">
        <f>'SAISIE RESTAURANT'!IEH5</f>
        <v>0</v>
      </c>
      <c r="IDY6" s="389">
        <f>'SAISIE RESTAURANT'!IEI5</f>
        <v>0</v>
      </c>
      <c r="IDZ6" s="389">
        <f>'SAISIE RESTAURANT'!IEJ5</f>
        <v>0</v>
      </c>
      <c r="IEA6" s="389">
        <f>'SAISIE RESTAURANT'!IEK5</f>
        <v>0</v>
      </c>
      <c r="IEB6" s="389">
        <f>'SAISIE RESTAURANT'!IEL5</f>
        <v>0</v>
      </c>
      <c r="IEC6" s="389">
        <f>'SAISIE RESTAURANT'!IEM5</f>
        <v>0</v>
      </c>
      <c r="IED6" s="389">
        <f>'SAISIE RESTAURANT'!IEN5</f>
        <v>0</v>
      </c>
      <c r="IEE6" s="389">
        <f>'SAISIE RESTAURANT'!IEO5</f>
        <v>0</v>
      </c>
      <c r="IEF6" s="389">
        <f>'SAISIE RESTAURANT'!IEP5</f>
        <v>0</v>
      </c>
      <c r="IEG6" s="389">
        <f>'SAISIE RESTAURANT'!IEQ5</f>
        <v>0</v>
      </c>
      <c r="IEH6" s="389">
        <f>'SAISIE RESTAURANT'!IER5</f>
        <v>0</v>
      </c>
      <c r="IEI6" s="389">
        <f>'SAISIE RESTAURANT'!IES5</f>
        <v>0</v>
      </c>
      <c r="IEJ6" s="389">
        <f>'SAISIE RESTAURANT'!IET5</f>
        <v>0</v>
      </c>
      <c r="IEK6" s="389">
        <f>'SAISIE RESTAURANT'!IEU5</f>
        <v>0</v>
      </c>
      <c r="IEL6" s="389">
        <f>'SAISIE RESTAURANT'!IEV5</f>
        <v>0</v>
      </c>
      <c r="IEM6" s="389">
        <f>'SAISIE RESTAURANT'!IEW5</f>
        <v>0</v>
      </c>
      <c r="IEN6" s="389">
        <f>'SAISIE RESTAURANT'!IEX5</f>
        <v>0</v>
      </c>
      <c r="IEO6" s="389">
        <f>'SAISIE RESTAURANT'!IEY5</f>
        <v>0</v>
      </c>
      <c r="IEP6" s="389">
        <f>'SAISIE RESTAURANT'!IEZ5</f>
        <v>0</v>
      </c>
      <c r="IEQ6" s="389">
        <f>'SAISIE RESTAURANT'!IFA5</f>
        <v>0</v>
      </c>
      <c r="IER6" s="389">
        <f>'SAISIE RESTAURANT'!IFB5</f>
        <v>0</v>
      </c>
      <c r="IES6" s="389">
        <f>'SAISIE RESTAURANT'!IFC5</f>
        <v>0</v>
      </c>
      <c r="IET6" s="389">
        <f>'SAISIE RESTAURANT'!IFD5</f>
        <v>0</v>
      </c>
      <c r="IEU6" s="389">
        <f>'SAISIE RESTAURANT'!IFE5</f>
        <v>0</v>
      </c>
      <c r="IEV6" s="389">
        <f>'SAISIE RESTAURANT'!IFF5</f>
        <v>0</v>
      </c>
      <c r="IEW6" s="389">
        <f>'SAISIE RESTAURANT'!IFG5</f>
        <v>0</v>
      </c>
      <c r="IEX6" s="389">
        <f>'SAISIE RESTAURANT'!IFH5</f>
        <v>0</v>
      </c>
      <c r="IEY6" s="389">
        <f>'SAISIE RESTAURANT'!IFI5</f>
        <v>0</v>
      </c>
      <c r="IEZ6" s="389">
        <f>'SAISIE RESTAURANT'!IFJ5</f>
        <v>0</v>
      </c>
      <c r="IFA6" s="389">
        <f>'SAISIE RESTAURANT'!IFK5</f>
        <v>0</v>
      </c>
      <c r="IFB6" s="389">
        <f>'SAISIE RESTAURANT'!IFL5</f>
        <v>0</v>
      </c>
      <c r="IFC6" s="389">
        <f>'SAISIE RESTAURANT'!IFM5</f>
        <v>0</v>
      </c>
      <c r="IFD6" s="389">
        <f>'SAISIE RESTAURANT'!IFN5</f>
        <v>0</v>
      </c>
      <c r="IFE6" s="389">
        <f>'SAISIE RESTAURANT'!IFO5</f>
        <v>0</v>
      </c>
      <c r="IFF6" s="389">
        <f>'SAISIE RESTAURANT'!IFP5</f>
        <v>0</v>
      </c>
      <c r="IFG6" s="389">
        <f>'SAISIE RESTAURANT'!IFQ5</f>
        <v>0</v>
      </c>
      <c r="IFH6" s="389">
        <f>'SAISIE RESTAURANT'!IFR5</f>
        <v>0</v>
      </c>
      <c r="IFI6" s="389">
        <f>'SAISIE RESTAURANT'!IFS5</f>
        <v>0</v>
      </c>
      <c r="IFJ6" s="389">
        <f>'SAISIE RESTAURANT'!IFT5</f>
        <v>0</v>
      </c>
      <c r="IFK6" s="389">
        <f>'SAISIE RESTAURANT'!IFU5</f>
        <v>0</v>
      </c>
      <c r="IFL6" s="389">
        <f>'SAISIE RESTAURANT'!IFV5</f>
        <v>0</v>
      </c>
      <c r="IFM6" s="389">
        <f>'SAISIE RESTAURANT'!IFW5</f>
        <v>0</v>
      </c>
      <c r="IFN6" s="389">
        <f>'SAISIE RESTAURANT'!IFX5</f>
        <v>0</v>
      </c>
      <c r="IFO6" s="389">
        <f>'SAISIE RESTAURANT'!IFY5</f>
        <v>0</v>
      </c>
      <c r="IFP6" s="389">
        <f>'SAISIE RESTAURANT'!IFZ5</f>
        <v>0</v>
      </c>
      <c r="IFQ6" s="389">
        <f>'SAISIE RESTAURANT'!IGA5</f>
        <v>0</v>
      </c>
      <c r="IFR6" s="389">
        <f>'SAISIE RESTAURANT'!IGB5</f>
        <v>0</v>
      </c>
      <c r="IFS6" s="389">
        <f>'SAISIE RESTAURANT'!IGC5</f>
        <v>0</v>
      </c>
      <c r="IFT6" s="389">
        <f>'SAISIE RESTAURANT'!IGD5</f>
        <v>0</v>
      </c>
      <c r="IFU6" s="389">
        <f>'SAISIE RESTAURANT'!IGE5</f>
        <v>0</v>
      </c>
      <c r="IFV6" s="389">
        <f>'SAISIE RESTAURANT'!IGF5</f>
        <v>0</v>
      </c>
      <c r="IFW6" s="389">
        <f>'SAISIE RESTAURANT'!IGG5</f>
        <v>0</v>
      </c>
      <c r="IFX6" s="389">
        <f>'SAISIE RESTAURANT'!IGH5</f>
        <v>0</v>
      </c>
      <c r="IFY6" s="389">
        <f>'SAISIE RESTAURANT'!IGI5</f>
        <v>0</v>
      </c>
      <c r="IFZ6" s="389">
        <f>'SAISIE RESTAURANT'!IGJ5</f>
        <v>0</v>
      </c>
      <c r="IGA6" s="389">
        <f>'SAISIE RESTAURANT'!IGK5</f>
        <v>0</v>
      </c>
      <c r="IGB6" s="389">
        <f>'SAISIE RESTAURANT'!IGL5</f>
        <v>0</v>
      </c>
      <c r="IGC6" s="389">
        <f>'SAISIE RESTAURANT'!IGM5</f>
        <v>0</v>
      </c>
      <c r="IGD6" s="389">
        <f>'SAISIE RESTAURANT'!IGN5</f>
        <v>0</v>
      </c>
      <c r="IGE6" s="389">
        <f>'SAISIE RESTAURANT'!IGO5</f>
        <v>0</v>
      </c>
      <c r="IGF6" s="389">
        <f>'SAISIE RESTAURANT'!IGP5</f>
        <v>0</v>
      </c>
      <c r="IGG6" s="389">
        <f>'SAISIE RESTAURANT'!IGQ5</f>
        <v>0</v>
      </c>
      <c r="IGH6" s="389">
        <f>'SAISIE RESTAURANT'!IGR5</f>
        <v>0</v>
      </c>
      <c r="IGI6" s="389">
        <f>'SAISIE RESTAURANT'!IGS5</f>
        <v>0</v>
      </c>
      <c r="IGJ6" s="389">
        <f>'SAISIE RESTAURANT'!IGT5</f>
        <v>0</v>
      </c>
      <c r="IGK6" s="389">
        <f>'SAISIE RESTAURANT'!IGU5</f>
        <v>0</v>
      </c>
      <c r="IGL6" s="389">
        <f>'SAISIE RESTAURANT'!IGV5</f>
        <v>0</v>
      </c>
      <c r="IGM6" s="389">
        <f>'SAISIE RESTAURANT'!IGW5</f>
        <v>0</v>
      </c>
      <c r="IGN6" s="389">
        <f>'SAISIE RESTAURANT'!IGX5</f>
        <v>0</v>
      </c>
      <c r="IGO6" s="389">
        <f>'SAISIE RESTAURANT'!IGY5</f>
        <v>0</v>
      </c>
      <c r="IGP6" s="389">
        <f>'SAISIE RESTAURANT'!IGZ5</f>
        <v>0</v>
      </c>
      <c r="IGQ6" s="389">
        <f>'SAISIE RESTAURANT'!IHA5</f>
        <v>0</v>
      </c>
      <c r="IGR6" s="389">
        <f>'SAISIE RESTAURANT'!IHB5</f>
        <v>0</v>
      </c>
      <c r="IGS6" s="389">
        <f>'SAISIE RESTAURANT'!IHC5</f>
        <v>0</v>
      </c>
      <c r="IGT6" s="389">
        <f>'SAISIE RESTAURANT'!IHD5</f>
        <v>0</v>
      </c>
      <c r="IGU6" s="389">
        <f>'SAISIE RESTAURANT'!IHE5</f>
        <v>0</v>
      </c>
      <c r="IGV6" s="389">
        <f>'SAISIE RESTAURANT'!IHF5</f>
        <v>0</v>
      </c>
      <c r="IGW6" s="389">
        <f>'SAISIE RESTAURANT'!IHG5</f>
        <v>0</v>
      </c>
      <c r="IGX6" s="389">
        <f>'SAISIE RESTAURANT'!IHH5</f>
        <v>0</v>
      </c>
      <c r="IGY6" s="389">
        <f>'SAISIE RESTAURANT'!IHI5</f>
        <v>0</v>
      </c>
      <c r="IGZ6" s="389">
        <f>'SAISIE RESTAURANT'!IHJ5</f>
        <v>0</v>
      </c>
      <c r="IHA6" s="389">
        <f>'SAISIE RESTAURANT'!IHK5</f>
        <v>0</v>
      </c>
      <c r="IHB6" s="389">
        <f>'SAISIE RESTAURANT'!IHL5</f>
        <v>0</v>
      </c>
      <c r="IHC6" s="389">
        <f>'SAISIE RESTAURANT'!IHM5</f>
        <v>0</v>
      </c>
      <c r="IHD6" s="389">
        <f>'SAISIE RESTAURANT'!IHN5</f>
        <v>0</v>
      </c>
      <c r="IHE6" s="389">
        <f>'SAISIE RESTAURANT'!IHO5</f>
        <v>0</v>
      </c>
      <c r="IHF6" s="389">
        <f>'SAISIE RESTAURANT'!IHP5</f>
        <v>0</v>
      </c>
      <c r="IHG6" s="389">
        <f>'SAISIE RESTAURANT'!IHQ5</f>
        <v>0</v>
      </c>
      <c r="IHH6" s="389">
        <f>'SAISIE RESTAURANT'!IHR5</f>
        <v>0</v>
      </c>
      <c r="IHI6" s="389">
        <f>'SAISIE RESTAURANT'!IHS5</f>
        <v>0</v>
      </c>
      <c r="IHJ6" s="389">
        <f>'SAISIE RESTAURANT'!IHT5</f>
        <v>0</v>
      </c>
      <c r="IHK6" s="389">
        <f>'SAISIE RESTAURANT'!IHU5</f>
        <v>0</v>
      </c>
      <c r="IHL6" s="389">
        <f>'SAISIE RESTAURANT'!IHV5</f>
        <v>0</v>
      </c>
      <c r="IHM6" s="389">
        <f>'SAISIE RESTAURANT'!IHW5</f>
        <v>0</v>
      </c>
      <c r="IHN6" s="389">
        <f>'SAISIE RESTAURANT'!IHX5</f>
        <v>0</v>
      </c>
      <c r="IHO6" s="389">
        <f>'SAISIE RESTAURANT'!IHY5</f>
        <v>0</v>
      </c>
      <c r="IHP6" s="389">
        <f>'SAISIE RESTAURANT'!IHZ5</f>
        <v>0</v>
      </c>
      <c r="IHQ6" s="389">
        <f>'SAISIE RESTAURANT'!IIA5</f>
        <v>0</v>
      </c>
      <c r="IHR6" s="389">
        <f>'SAISIE RESTAURANT'!IIB5</f>
        <v>0</v>
      </c>
      <c r="IHS6" s="389">
        <f>'SAISIE RESTAURANT'!IIC5</f>
        <v>0</v>
      </c>
      <c r="IHT6" s="389">
        <f>'SAISIE RESTAURANT'!IID5</f>
        <v>0</v>
      </c>
      <c r="IHU6" s="389">
        <f>'SAISIE RESTAURANT'!IIE5</f>
        <v>0</v>
      </c>
      <c r="IHV6" s="389">
        <f>'SAISIE RESTAURANT'!IIF5</f>
        <v>0</v>
      </c>
      <c r="IHW6" s="389">
        <f>'SAISIE RESTAURANT'!IIG5</f>
        <v>0</v>
      </c>
      <c r="IHX6" s="389">
        <f>'SAISIE RESTAURANT'!IIH5</f>
        <v>0</v>
      </c>
      <c r="IHY6" s="389">
        <f>'SAISIE RESTAURANT'!III5</f>
        <v>0</v>
      </c>
      <c r="IHZ6" s="389">
        <f>'SAISIE RESTAURANT'!IIJ5</f>
        <v>0</v>
      </c>
      <c r="IIA6" s="389">
        <f>'SAISIE RESTAURANT'!IIK5</f>
        <v>0</v>
      </c>
      <c r="IIB6" s="389">
        <f>'SAISIE RESTAURANT'!IIL5</f>
        <v>0</v>
      </c>
      <c r="IIC6" s="389">
        <f>'SAISIE RESTAURANT'!IIM5</f>
        <v>0</v>
      </c>
      <c r="IID6" s="389">
        <f>'SAISIE RESTAURANT'!IIN5</f>
        <v>0</v>
      </c>
      <c r="IIE6" s="389">
        <f>'SAISIE RESTAURANT'!IIO5</f>
        <v>0</v>
      </c>
      <c r="IIF6" s="389">
        <f>'SAISIE RESTAURANT'!IIP5</f>
        <v>0</v>
      </c>
      <c r="IIG6" s="389">
        <f>'SAISIE RESTAURANT'!IIQ5</f>
        <v>0</v>
      </c>
      <c r="IIH6" s="389">
        <f>'SAISIE RESTAURANT'!IIR5</f>
        <v>0</v>
      </c>
      <c r="III6" s="389">
        <f>'SAISIE RESTAURANT'!IIS5</f>
        <v>0</v>
      </c>
      <c r="IIJ6" s="389">
        <f>'SAISIE RESTAURANT'!IIT5</f>
        <v>0</v>
      </c>
      <c r="IIK6" s="389">
        <f>'SAISIE RESTAURANT'!IIU5</f>
        <v>0</v>
      </c>
      <c r="IIL6" s="389">
        <f>'SAISIE RESTAURANT'!IIV5</f>
        <v>0</v>
      </c>
      <c r="IIM6" s="389">
        <f>'SAISIE RESTAURANT'!IIW5</f>
        <v>0</v>
      </c>
      <c r="IIN6" s="389">
        <f>'SAISIE RESTAURANT'!IIX5</f>
        <v>0</v>
      </c>
      <c r="IIO6" s="389">
        <f>'SAISIE RESTAURANT'!IIY5</f>
        <v>0</v>
      </c>
      <c r="IIP6" s="389">
        <f>'SAISIE RESTAURANT'!IIZ5</f>
        <v>0</v>
      </c>
      <c r="IIQ6" s="389">
        <f>'SAISIE RESTAURANT'!IJA5</f>
        <v>0</v>
      </c>
      <c r="IIR6" s="389">
        <f>'SAISIE RESTAURANT'!IJB5</f>
        <v>0</v>
      </c>
      <c r="IIS6" s="389">
        <f>'SAISIE RESTAURANT'!IJC5</f>
        <v>0</v>
      </c>
      <c r="IIT6" s="389">
        <f>'SAISIE RESTAURANT'!IJD5</f>
        <v>0</v>
      </c>
      <c r="IIU6" s="389">
        <f>'SAISIE RESTAURANT'!IJE5</f>
        <v>0</v>
      </c>
      <c r="IIV6" s="389">
        <f>'SAISIE RESTAURANT'!IJF5</f>
        <v>0</v>
      </c>
      <c r="IIW6" s="389">
        <f>'SAISIE RESTAURANT'!IJG5</f>
        <v>0</v>
      </c>
      <c r="IIX6" s="389">
        <f>'SAISIE RESTAURANT'!IJH5</f>
        <v>0</v>
      </c>
      <c r="IIY6" s="389">
        <f>'SAISIE RESTAURANT'!IJI5</f>
        <v>0</v>
      </c>
      <c r="IIZ6" s="389">
        <f>'SAISIE RESTAURANT'!IJJ5</f>
        <v>0</v>
      </c>
      <c r="IJA6" s="389">
        <f>'SAISIE RESTAURANT'!IJK5</f>
        <v>0</v>
      </c>
      <c r="IJB6" s="389">
        <f>'SAISIE RESTAURANT'!IJL5</f>
        <v>0</v>
      </c>
      <c r="IJC6" s="389">
        <f>'SAISIE RESTAURANT'!IJM5</f>
        <v>0</v>
      </c>
      <c r="IJD6" s="389">
        <f>'SAISIE RESTAURANT'!IJN5</f>
        <v>0</v>
      </c>
      <c r="IJE6" s="389">
        <f>'SAISIE RESTAURANT'!IJO5</f>
        <v>0</v>
      </c>
      <c r="IJF6" s="389">
        <f>'SAISIE RESTAURANT'!IJP5</f>
        <v>0</v>
      </c>
      <c r="IJG6" s="389">
        <f>'SAISIE RESTAURANT'!IJQ5</f>
        <v>0</v>
      </c>
      <c r="IJH6" s="389">
        <f>'SAISIE RESTAURANT'!IJR5</f>
        <v>0</v>
      </c>
      <c r="IJI6" s="389">
        <f>'SAISIE RESTAURANT'!IJS5</f>
        <v>0</v>
      </c>
      <c r="IJJ6" s="389">
        <f>'SAISIE RESTAURANT'!IJT5</f>
        <v>0</v>
      </c>
      <c r="IJK6" s="389">
        <f>'SAISIE RESTAURANT'!IJU5</f>
        <v>0</v>
      </c>
      <c r="IJL6" s="389">
        <f>'SAISIE RESTAURANT'!IJV5</f>
        <v>0</v>
      </c>
      <c r="IJM6" s="389">
        <f>'SAISIE RESTAURANT'!IJW5</f>
        <v>0</v>
      </c>
      <c r="IJN6" s="389">
        <f>'SAISIE RESTAURANT'!IJX5</f>
        <v>0</v>
      </c>
      <c r="IJO6" s="389">
        <f>'SAISIE RESTAURANT'!IJY5</f>
        <v>0</v>
      </c>
      <c r="IJP6" s="389">
        <f>'SAISIE RESTAURANT'!IJZ5</f>
        <v>0</v>
      </c>
      <c r="IJQ6" s="389">
        <f>'SAISIE RESTAURANT'!IKA5</f>
        <v>0</v>
      </c>
      <c r="IJR6" s="389">
        <f>'SAISIE RESTAURANT'!IKB5</f>
        <v>0</v>
      </c>
      <c r="IJS6" s="389">
        <f>'SAISIE RESTAURANT'!IKC5</f>
        <v>0</v>
      </c>
      <c r="IJT6" s="389">
        <f>'SAISIE RESTAURANT'!IKD5</f>
        <v>0</v>
      </c>
      <c r="IJU6" s="389">
        <f>'SAISIE RESTAURANT'!IKE5</f>
        <v>0</v>
      </c>
      <c r="IJV6" s="389">
        <f>'SAISIE RESTAURANT'!IKF5</f>
        <v>0</v>
      </c>
      <c r="IJW6" s="389">
        <f>'SAISIE RESTAURANT'!IKG5</f>
        <v>0</v>
      </c>
      <c r="IJX6" s="389">
        <f>'SAISIE RESTAURANT'!IKH5</f>
        <v>0</v>
      </c>
      <c r="IJY6" s="389">
        <f>'SAISIE RESTAURANT'!IKI5</f>
        <v>0</v>
      </c>
      <c r="IJZ6" s="389">
        <f>'SAISIE RESTAURANT'!IKJ5</f>
        <v>0</v>
      </c>
      <c r="IKA6" s="389">
        <f>'SAISIE RESTAURANT'!IKK5</f>
        <v>0</v>
      </c>
      <c r="IKB6" s="389">
        <f>'SAISIE RESTAURANT'!IKL5</f>
        <v>0</v>
      </c>
      <c r="IKC6" s="389">
        <f>'SAISIE RESTAURANT'!IKM5</f>
        <v>0</v>
      </c>
      <c r="IKD6" s="389">
        <f>'SAISIE RESTAURANT'!IKN5</f>
        <v>0</v>
      </c>
      <c r="IKE6" s="389">
        <f>'SAISIE RESTAURANT'!IKO5</f>
        <v>0</v>
      </c>
      <c r="IKF6" s="389">
        <f>'SAISIE RESTAURANT'!IKP5</f>
        <v>0</v>
      </c>
      <c r="IKG6" s="389">
        <f>'SAISIE RESTAURANT'!IKQ5</f>
        <v>0</v>
      </c>
      <c r="IKH6" s="389">
        <f>'SAISIE RESTAURANT'!IKR5</f>
        <v>0</v>
      </c>
      <c r="IKI6" s="389">
        <f>'SAISIE RESTAURANT'!IKS5</f>
        <v>0</v>
      </c>
      <c r="IKJ6" s="389">
        <f>'SAISIE RESTAURANT'!IKT5</f>
        <v>0</v>
      </c>
      <c r="IKK6" s="389">
        <f>'SAISIE RESTAURANT'!IKU5</f>
        <v>0</v>
      </c>
      <c r="IKL6" s="389">
        <f>'SAISIE RESTAURANT'!IKV5</f>
        <v>0</v>
      </c>
      <c r="IKM6" s="389">
        <f>'SAISIE RESTAURANT'!IKW5</f>
        <v>0</v>
      </c>
      <c r="IKN6" s="389">
        <f>'SAISIE RESTAURANT'!IKX5</f>
        <v>0</v>
      </c>
      <c r="IKO6" s="389">
        <f>'SAISIE RESTAURANT'!IKY5</f>
        <v>0</v>
      </c>
      <c r="IKP6" s="389">
        <f>'SAISIE RESTAURANT'!IKZ5</f>
        <v>0</v>
      </c>
      <c r="IKQ6" s="389">
        <f>'SAISIE RESTAURANT'!ILA5</f>
        <v>0</v>
      </c>
      <c r="IKR6" s="389">
        <f>'SAISIE RESTAURANT'!ILB5</f>
        <v>0</v>
      </c>
      <c r="IKS6" s="389">
        <f>'SAISIE RESTAURANT'!ILC5</f>
        <v>0</v>
      </c>
      <c r="IKT6" s="389">
        <f>'SAISIE RESTAURANT'!ILD5</f>
        <v>0</v>
      </c>
      <c r="IKU6" s="389">
        <f>'SAISIE RESTAURANT'!ILE5</f>
        <v>0</v>
      </c>
      <c r="IKV6" s="389">
        <f>'SAISIE RESTAURANT'!ILF5</f>
        <v>0</v>
      </c>
      <c r="IKW6" s="389">
        <f>'SAISIE RESTAURANT'!ILG5</f>
        <v>0</v>
      </c>
      <c r="IKX6" s="389">
        <f>'SAISIE RESTAURANT'!ILH5</f>
        <v>0</v>
      </c>
      <c r="IKY6" s="389">
        <f>'SAISIE RESTAURANT'!ILI5</f>
        <v>0</v>
      </c>
      <c r="IKZ6" s="389">
        <f>'SAISIE RESTAURANT'!ILJ5</f>
        <v>0</v>
      </c>
      <c r="ILA6" s="389">
        <f>'SAISIE RESTAURANT'!ILK5</f>
        <v>0</v>
      </c>
      <c r="ILB6" s="389">
        <f>'SAISIE RESTAURANT'!ILL5</f>
        <v>0</v>
      </c>
      <c r="ILC6" s="389">
        <f>'SAISIE RESTAURANT'!ILM5</f>
        <v>0</v>
      </c>
      <c r="ILD6" s="389">
        <f>'SAISIE RESTAURANT'!ILN5</f>
        <v>0</v>
      </c>
      <c r="ILE6" s="389">
        <f>'SAISIE RESTAURANT'!ILO5</f>
        <v>0</v>
      </c>
      <c r="ILF6" s="389">
        <f>'SAISIE RESTAURANT'!ILP5</f>
        <v>0</v>
      </c>
      <c r="ILG6" s="389">
        <f>'SAISIE RESTAURANT'!ILQ5</f>
        <v>0</v>
      </c>
      <c r="ILH6" s="389">
        <f>'SAISIE RESTAURANT'!ILR5</f>
        <v>0</v>
      </c>
      <c r="ILI6" s="389">
        <f>'SAISIE RESTAURANT'!ILS5</f>
        <v>0</v>
      </c>
      <c r="ILJ6" s="389">
        <f>'SAISIE RESTAURANT'!ILT5</f>
        <v>0</v>
      </c>
      <c r="ILK6" s="389">
        <f>'SAISIE RESTAURANT'!ILU5</f>
        <v>0</v>
      </c>
      <c r="ILL6" s="389">
        <f>'SAISIE RESTAURANT'!ILV5</f>
        <v>0</v>
      </c>
      <c r="ILM6" s="389">
        <f>'SAISIE RESTAURANT'!ILW5</f>
        <v>0</v>
      </c>
      <c r="ILN6" s="389">
        <f>'SAISIE RESTAURANT'!ILX5</f>
        <v>0</v>
      </c>
      <c r="ILO6" s="389">
        <f>'SAISIE RESTAURANT'!ILY5</f>
        <v>0</v>
      </c>
      <c r="ILP6" s="389">
        <f>'SAISIE RESTAURANT'!ILZ5</f>
        <v>0</v>
      </c>
      <c r="ILQ6" s="389">
        <f>'SAISIE RESTAURANT'!IMA5</f>
        <v>0</v>
      </c>
      <c r="ILR6" s="389">
        <f>'SAISIE RESTAURANT'!IMB5</f>
        <v>0</v>
      </c>
      <c r="ILS6" s="389">
        <f>'SAISIE RESTAURANT'!IMC5</f>
        <v>0</v>
      </c>
      <c r="ILT6" s="389">
        <f>'SAISIE RESTAURANT'!IMD5</f>
        <v>0</v>
      </c>
      <c r="ILU6" s="389">
        <f>'SAISIE RESTAURANT'!IME5</f>
        <v>0</v>
      </c>
      <c r="ILV6" s="389">
        <f>'SAISIE RESTAURANT'!IMF5</f>
        <v>0</v>
      </c>
      <c r="ILW6" s="389">
        <f>'SAISIE RESTAURANT'!IMG5</f>
        <v>0</v>
      </c>
      <c r="ILX6" s="389">
        <f>'SAISIE RESTAURANT'!IMH5</f>
        <v>0</v>
      </c>
      <c r="ILY6" s="389">
        <f>'SAISIE RESTAURANT'!IMI5</f>
        <v>0</v>
      </c>
      <c r="ILZ6" s="389">
        <f>'SAISIE RESTAURANT'!IMJ5</f>
        <v>0</v>
      </c>
      <c r="IMA6" s="389">
        <f>'SAISIE RESTAURANT'!IMK5</f>
        <v>0</v>
      </c>
      <c r="IMB6" s="389">
        <f>'SAISIE RESTAURANT'!IML5</f>
        <v>0</v>
      </c>
      <c r="IMC6" s="389">
        <f>'SAISIE RESTAURANT'!IMM5</f>
        <v>0</v>
      </c>
      <c r="IMD6" s="389">
        <f>'SAISIE RESTAURANT'!IMN5</f>
        <v>0</v>
      </c>
      <c r="IME6" s="389">
        <f>'SAISIE RESTAURANT'!IMO5</f>
        <v>0</v>
      </c>
      <c r="IMF6" s="389">
        <f>'SAISIE RESTAURANT'!IMP5</f>
        <v>0</v>
      </c>
      <c r="IMG6" s="389">
        <f>'SAISIE RESTAURANT'!IMQ5</f>
        <v>0</v>
      </c>
      <c r="IMH6" s="389">
        <f>'SAISIE RESTAURANT'!IMR5</f>
        <v>0</v>
      </c>
      <c r="IMI6" s="389">
        <f>'SAISIE RESTAURANT'!IMS5</f>
        <v>0</v>
      </c>
      <c r="IMJ6" s="389">
        <f>'SAISIE RESTAURANT'!IMT5</f>
        <v>0</v>
      </c>
      <c r="IMK6" s="389">
        <f>'SAISIE RESTAURANT'!IMU5</f>
        <v>0</v>
      </c>
      <c r="IML6" s="389">
        <f>'SAISIE RESTAURANT'!IMV5</f>
        <v>0</v>
      </c>
      <c r="IMM6" s="389">
        <f>'SAISIE RESTAURANT'!IMW5</f>
        <v>0</v>
      </c>
      <c r="IMN6" s="389">
        <f>'SAISIE RESTAURANT'!IMX5</f>
        <v>0</v>
      </c>
      <c r="IMO6" s="389">
        <f>'SAISIE RESTAURANT'!IMY5</f>
        <v>0</v>
      </c>
      <c r="IMP6" s="389">
        <f>'SAISIE RESTAURANT'!IMZ5</f>
        <v>0</v>
      </c>
      <c r="IMQ6" s="389">
        <f>'SAISIE RESTAURANT'!INA5</f>
        <v>0</v>
      </c>
      <c r="IMR6" s="389">
        <f>'SAISIE RESTAURANT'!INB5</f>
        <v>0</v>
      </c>
      <c r="IMS6" s="389">
        <f>'SAISIE RESTAURANT'!INC5</f>
        <v>0</v>
      </c>
      <c r="IMT6" s="389">
        <f>'SAISIE RESTAURANT'!IND5</f>
        <v>0</v>
      </c>
      <c r="IMU6" s="389">
        <f>'SAISIE RESTAURANT'!INE5</f>
        <v>0</v>
      </c>
      <c r="IMV6" s="389">
        <f>'SAISIE RESTAURANT'!INF5</f>
        <v>0</v>
      </c>
      <c r="IMW6" s="389">
        <f>'SAISIE RESTAURANT'!ING5</f>
        <v>0</v>
      </c>
      <c r="IMX6" s="389">
        <f>'SAISIE RESTAURANT'!INH5</f>
        <v>0</v>
      </c>
      <c r="IMY6" s="389">
        <f>'SAISIE RESTAURANT'!INI5</f>
        <v>0</v>
      </c>
      <c r="IMZ6" s="389">
        <f>'SAISIE RESTAURANT'!INJ5</f>
        <v>0</v>
      </c>
      <c r="INA6" s="389">
        <f>'SAISIE RESTAURANT'!INK5</f>
        <v>0</v>
      </c>
      <c r="INB6" s="389">
        <f>'SAISIE RESTAURANT'!INL5</f>
        <v>0</v>
      </c>
      <c r="INC6" s="389">
        <f>'SAISIE RESTAURANT'!INM5</f>
        <v>0</v>
      </c>
      <c r="IND6" s="389">
        <f>'SAISIE RESTAURANT'!INN5</f>
        <v>0</v>
      </c>
      <c r="INE6" s="389">
        <f>'SAISIE RESTAURANT'!INO5</f>
        <v>0</v>
      </c>
      <c r="INF6" s="389">
        <f>'SAISIE RESTAURANT'!INP5</f>
        <v>0</v>
      </c>
      <c r="ING6" s="389">
        <f>'SAISIE RESTAURANT'!INQ5</f>
        <v>0</v>
      </c>
      <c r="INH6" s="389">
        <f>'SAISIE RESTAURANT'!INR5</f>
        <v>0</v>
      </c>
      <c r="INI6" s="389">
        <f>'SAISIE RESTAURANT'!INS5</f>
        <v>0</v>
      </c>
      <c r="INJ6" s="389">
        <f>'SAISIE RESTAURANT'!INT5</f>
        <v>0</v>
      </c>
      <c r="INK6" s="389">
        <f>'SAISIE RESTAURANT'!INU5</f>
        <v>0</v>
      </c>
      <c r="INL6" s="389">
        <f>'SAISIE RESTAURANT'!INV5</f>
        <v>0</v>
      </c>
      <c r="INM6" s="389">
        <f>'SAISIE RESTAURANT'!INW5</f>
        <v>0</v>
      </c>
      <c r="INN6" s="389">
        <f>'SAISIE RESTAURANT'!INX5</f>
        <v>0</v>
      </c>
      <c r="INO6" s="389">
        <f>'SAISIE RESTAURANT'!INY5</f>
        <v>0</v>
      </c>
      <c r="INP6" s="389">
        <f>'SAISIE RESTAURANT'!INZ5</f>
        <v>0</v>
      </c>
      <c r="INQ6" s="389">
        <f>'SAISIE RESTAURANT'!IOA5</f>
        <v>0</v>
      </c>
      <c r="INR6" s="389">
        <f>'SAISIE RESTAURANT'!IOB5</f>
        <v>0</v>
      </c>
      <c r="INS6" s="389">
        <f>'SAISIE RESTAURANT'!IOC5</f>
        <v>0</v>
      </c>
      <c r="INT6" s="389">
        <f>'SAISIE RESTAURANT'!IOD5</f>
        <v>0</v>
      </c>
      <c r="INU6" s="389">
        <f>'SAISIE RESTAURANT'!IOE5</f>
        <v>0</v>
      </c>
      <c r="INV6" s="389">
        <f>'SAISIE RESTAURANT'!IOF5</f>
        <v>0</v>
      </c>
      <c r="INW6" s="389">
        <f>'SAISIE RESTAURANT'!IOG5</f>
        <v>0</v>
      </c>
      <c r="INX6" s="389">
        <f>'SAISIE RESTAURANT'!IOH5</f>
        <v>0</v>
      </c>
      <c r="INY6" s="389">
        <f>'SAISIE RESTAURANT'!IOI5</f>
        <v>0</v>
      </c>
      <c r="INZ6" s="389">
        <f>'SAISIE RESTAURANT'!IOJ5</f>
        <v>0</v>
      </c>
      <c r="IOA6" s="389">
        <f>'SAISIE RESTAURANT'!IOK5</f>
        <v>0</v>
      </c>
      <c r="IOB6" s="389">
        <f>'SAISIE RESTAURANT'!IOL5</f>
        <v>0</v>
      </c>
      <c r="IOC6" s="389">
        <f>'SAISIE RESTAURANT'!IOM5</f>
        <v>0</v>
      </c>
      <c r="IOD6" s="389">
        <f>'SAISIE RESTAURANT'!ION5</f>
        <v>0</v>
      </c>
      <c r="IOE6" s="389">
        <f>'SAISIE RESTAURANT'!IOO5</f>
        <v>0</v>
      </c>
      <c r="IOF6" s="389">
        <f>'SAISIE RESTAURANT'!IOP5</f>
        <v>0</v>
      </c>
      <c r="IOG6" s="389">
        <f>'SAISIE RESTAURANT'!IOQ5</f>
        <v>0</v>
      </c>
      <c r="IOH6" s="389">
        <f>'SAISIE RESTAURANT'!IOR5</f>
        <v>0</v>
      </c>
      <c r="IOI6" s="389">
        <f>'SAISIE RESTAURANT'!IOS5</f>
        <v>0</v>
      </c>
      <c r="IOJ6" s="389">
        <f>'SAISIE RESTAURANT'!IOT5</f>
        <v>0</v>
      </c>
      <c r="IOK6" s="389">
        <f>'SAISIE RESTAURANT'!IOU5</f>
        <v>0</v>
      </c>
      <c r="IOL6" s="389">
        <f>'SAISIE RESTAURANT'!IOV5</f>
        <v>0</v>
      </c>
      <c r="IOM6" s="389">
        <f>'SAISIE RESTAURANT'!IOW5</f>
        <v>0</v>
      </c>
      <c r="ION6" s="389">
        <f>'SAISIE RESTAURANT'!IOX5</f>
        <v>0</v>
      </c>
      <c r="IOO6" s="389">
        <f>'SAISIE RESTAURANT'!IOY5</f>
        <v>0</v>
      </c>
      <c r="IOP6" s="389">
        <f>'SAISIE RESTAURANT'!IOZ5</f>
        <v>0</v>
      </c>
      <c r="IOQ6" s="389">
        <f>'SAISIE RESTAURANT'!IPA5</f>
        <v>0</v>
      </c>
      <c r="IOR6" s="389">
        <f>'SAISIE RESTAURANT'!IPB5</f>
        <v>0</v>
      </c>
      <c r="IOS6" s="389">
        <f>'SAISIE RESTAURANT'!IPC5</f>
        <v>0</v>
      </c>
      <c r="IOT6" s="389">
        <f>'SAISIE RESTAURANT'!IPD5</f>
        <v>0</v>
      </c>
      <c r="IOU6" s="389">
        <f>'SAISIE RESTAURANT'!IPE5</f>
        <v>0</v>
      </c>
      <c r="IOV6" s="389">
        <f>'SAISIE RESTAURANT'!IPF5</f>
        <v>0</v>
      </c>
      <c r="IOW6" s="389">
        <f>'SAISIE RESTAURANT'!IPG5</f>
        <v>0</v>
      </c>
      <c r="IOX6" s="389">
        <f>'SAISIE RESTAURANT'!IPH5</f>
        <v>0</v>
      </c>
      <c r="IOY6" s="389">
        <f>'SAISIE RESTAURANT'!IPI5</f>
        <v>0</v>
      </c>
      <c r="IOZ6" s="389">
        <f>'SAISIE RESTAURANT'!IPJ5</f>
        <v>0</v>
      </c>
      <c r="IPA6" s="389">
        <f>'SAISIE RESTAURANT'!IPK5</f>
        <v>0</v>
      </c>
      <c r="IPB6" s="389">
        <f>'SAISIE RESTAURANT'!IPL5</f>
        <v>0</v>
      </c>
      <c r="IPC6" s="389">
        <f>'SAISIE RESTAURANT'!IPM5</f>
        <v>0</v>
      </c>
      <c r="IPD6" s="389">
        <f>'SAISIE RESTAURANT'!IPN5</f>
        <v>0</v>
      </c>
      <c r="IPE6" s="389">
        <f>'SAISIE RESTAURANT'!IPO5</f>
        <v>0</v>
      </c>
      <c r="IPF6" s="389">
        <f>'SAISIE RESTAURANT'!IPP5</f>
        <v>0</v>
      </c>
      <c r="IPG6" s="389">
        <f>'SAISIE RESTAURANT'!IPQ5</f>
        <v>0</v>
      </c>
      <c r="IPH6" s="389">
        <f>'SAISIE RESTAURANT'!IPR5</f>
        <v>0</v>
      </c>
      <c r="IPI6" s="389">
        <f>'SAISIE RESTAURANT'!IPS5</f>
        <v>0</v>
      </c>
      <c r="IPJ6" s="389">
        <f>'SAISIE RESTAURANT'!IPT5</f>
        <v>0</v>
      </c>
      <c r="IPK6" s="389">
        <f>'SAISIE RESTAURANT'!IPU5</f>
        <v>0</v>
      </c>
      <c r="IPL6" s="389">
        <f>'SAISIE RESTAURANT'!IPV5</f>
        <v>0</v>
      </c>
      <c r="IPM6" s="389">
        <f>'SAISIE RESTAURANT'!IPW5</f>
        <v>0</v>
      </c>
      <c r="IPN6" s="389">
        <f>'SAISIE RESTAURANT'!IPX5</f>
        <v>0</v>
      </c>
      <c r="IPO6" s="389">
        <f>'SAISIE RESTAURANT'!IPY5</f>
        <v>0</v>
      </c>
      <c r="IPP6" s="389">
        <f>'SAISIE RESTAURANT'!IPZ5</f>
        <v>0</v>
      </c>
      <c r="IPQ6" s="389">
        <f>'SAISIE RESTAURANT'!IQA5</f>
        <v>0</v>
      </c>
      <c r="IPR6" s="389">
        <f>'SAISIE RESTAURANT'!IQB5</f>
        <v>0</v>
      </c>
      <c r="IPS6" s="389">
        <f>'SAISIE RESTAURANT'!IQC5</f>
        <v>0</v>
      </c>
      <c r="IPT6" s="389">
        <f>'SAISIE RESTAURANT'!IQD5</f>
        <v>0</v>
      </c>
      <c r="IPU6" s="389">
        <f>'SAISIE RESTAURANT'!IQE5</f>
        <v>0</v>
      </c>
      <c r="IPV6" s="389">
        <f>'SAISIE RESTAURANT'!IQF5</f>
        <v>0</v>
      </c>
      <c r="IPW6" s="389">
        <f>'SAISIE RESTAURANT'!IQG5</f>
        <v>0</v>
      </c>
      <c r="IPX6" s="389">
        <f>'SAISIE RESTAURANT'!IQH5</f>
        <v>0</v>
      </c>
      <c r="IPY6" s="389">
        <f>'SAISIE RESTAURANT'!IQI5</f>
        <v>0</v>
      </c>
      <c r="IPZ6" s="389">
        <f>'SAISIE RESTAURANT'!IQJ5</f>
        <v>0</v>
      </c>
      <c r="IQA6" s="389">
        <f>'SAISIE RESTAURANT'!IQK5</f>
        <v>0</v>
      </c>
      <c r="IQB6" s="389">
        <f>'SAISIE RESTAURANT'!IQL5</f>
        <v>0</v>
      </c>
      <c r="IQC6" s="389">
        <f>'SAISIE RESTAURANT'!IQM5</f>
        <v>0</v>
      </c>
      <c r="IQD6" s="389">
        <f>'SAISIE RESTAURANT'!IQN5</f>
        <v>0</v>
      </c>
      <c r="IQE6" s="389">
        <f>'SAISIE RESTAURANT'!IQO5</f>
        <v>0</v>
      </c>
      <c r="IQF6" s="389">
        <f>'SAISIE RESTAURANT'!IQP5</f>
        <v>0</v>
      </c>
      <c r="IQG6" s="389">
        <f>'SAISIE RESTAURANT'!IQQ5</f>
        <v>0</v>
      </c>
      <c r="IQH6" s="389">
        <f>'SAISIE RESTAURANT'!IQR5</f>
        <v>0</v>
      </c>
      <c r="IQI6" s="389">
        <f>'SAISIE RESTAURANT'!IQS5</f>
        <v>0</v>
      </c>
      <c r="IQJ6" s="389">
        <f>'SAISIE RESTAURANT'!IQT5</f>
        <v>0</v>
      </c>
      <c r="IQK6" s="389">
        <f>'SAISIE RESTAURANT'!IQU5</f>
        <v>0</v>
      </c>
      <c r="IQL6" s="389">
        <f>'SAISIE RESTAURANT'!IQV5</f>
        <v>0</v>
      </c>
      <c r="IQM6" s="389">
        <f>'SAISIE RESTAURANT'!IQW5</f>
        <v>0</v>
      </c>
      <c r="IQN6" s="389">
        <f>'SAISIE RESTAURANT'!IQX5</f>
        <v>0</v>
      </c>
      <c r="IQO6" s="389">
        <f>'SAISIE RESTAURANT'!IQY5</f>
        <v>0</v>
      </c>
      <c r="IQP6" s="389">
        <f>'SAISIE RESTAURANT'!IQZ5</f>
        <v>0</v>
      </c>
      <c r="IQQ6" s="389">
        <f>'SAISIE RESTAURANT'!IRA5</f>
        <v>0</v>
      </c>
      <c r="IQR6" s="389">
        <f>'SAISIE RESTAURANT'!IRB5</f>
        <v>0</v>
      </c>
      <c r="IQS6" s="389">
        <f>'SAISIE RESTAURANT'!IRC5</f>
        <v>0</v>
      </c>
      <c r="IQT6" s="389">
        <f>'SAISIE RESTAURANT'!IRD5</f>
        <v>0</v>
      </c>
      <c r="IQU6" s="389">
        <f>'SAISIE RESTAURANT'!IRE5</f>
        <v>0</v>
      </c>
      <c r="IQV6" s="389">
        <f>'SAISIE RESTAURANT'!IRF5</f>
        <v>0</v>
      </c>
      <c r="IQW6" s="389">
        <f>'SAISIE RESTAURANT'!IRG5</f>
        <v>0</v>
      </c>
      <c r="IQX6" s="389">
        <f>'SAISIE RESTAURANT'!IRH5</f>
        <v>0</v>
      </c>
      <c r="IQY6" s="389">
        <f>'SAISIE RESTAURANT'!IRI5</f>
        <v>0</v>
      </c>
      <c r="IQZ6" s="389">
        <f>'SAISIE RESTAURANT'!IRJ5</f>
        <v>0</v>
      </c>
      <c r="IRA6" s="389">
        <f>'SAISIE RESTAURANT'!IRK5</f>
        <v>0</v>
      </c>
      <c r="IRB6" s="389">
        <f>'SAISIE RESTAURANT'!IRL5</f>
        <v>0</v>
      </c>
      <c r="IRC6" s="389">
        <f>'SAISIE RESTAURANT'!IRM5</f>
        <v>0</v>
      </c>
      <c r="IRD6" s="389">
        <f>'SAISIE RESTAURANT'!IRN5</f>
        <v>0</v>
      </c>
      <c r="IRE6" s="389">
        <f>'SAISIE RESTAURANT'!IRO5</f>
        <v>0</v>
      </c>
      <c r="IRF6" s="389">
        <f>'SAISIE RESTAURANT'!IRP5</f>
        <v>0</v>
      </c>
      <c r="IRG6" s="389">
        <f>'SAISIE RESTAURANT'!IRQ5</f>
        <v>0</v>
      </c>
      <c r="IRH6" s="389">
        <f>'SAISIE RESTAURANT'!IRR5</f>
        <v>0</v>
      </c>
      <c r="IRI6" s="389">
        <f>'SAISIE RESTAURANT'!IRS5</f>
        <v>0</v>
      </c>
      <c r="IRJ6" s="389">
        <f>'SAISIE RESTAURANT'!IRT5</f>
        <v>0</v>
      </c>
      <c r="IRK6" s="389">
        <f>'SAISIE RESTAURANT'!IRU5</f>
        <v>0</v>
      </c>
      <c r="IRL6" s="389">
        <f>'SAISIE RESTAURANT'!IRV5</f>
        <v>0</v>
      </c>
      <c r="IRM6" s="389">
        <f>'SAISIE RESTAURANT'!IRW5</f>
        <v>0</v>
      </c>
      <c r="IRN6" s="389">
        <f>'SAISIE RESTAURANT'!IRX5</f>
        <v>0</v>
      </c>
      <c r="IRO6" s="389">
        <f>'SAISIE RESTAURANT'!IRY5</f>
        <v>0</v>
      </c>
      <c r="IRP6" s="389">
        <f>'SAISIE RESTAURANT'!IRZ5</f>
        <v>0</v>
      </c>
      <c r="IRQ6" s="389">
        <f>'SAISIE RESTAURANT'!ISA5</f>
        <v>0</v>
      </c>
      <c r="IRR6" s="389">
        <f>'SAISIE RESTAURANT'!ISB5</f>
        <v>0</v>
      </c>
      <c r="IRS6" s="389">
        <f>'SAISIE RESTAURANT'!ISC5</f>
        <v>0</v>
      </c>
      <c r="IRT6" s="389">
        <f>'SAISIE RESTAURANT'!ISD5</f>
        <v>0</v>
      </c>
      <c r="IRU6" s="389">
        <f>'SAISIE RESTAURANT'!ISE5</f>
        <v>0</v>
      </c>
      <c r="IRV6" s="389">
        <f>'SAISIE RESTAURANT'!ISF5</f>
        <v>0</v>
      </c>
      <c r="IRW6" s="389">
        <f>'SAISIE RESTAURANT'!ISG5</f>
        <v>0</v>
      </c>
      <c r="IRX6" s="389">
        <f>'SAISIE RESTAURANT'!ISH5</f>
        <v>0</v>
      </c>
      <c r="IRY6" s="389">
        <f>'SAISIE RESTAURANT'!ISI5</f>
        <v>0</v>
      </c>
      <c r="IRZ6" s="389">
        <f>'SAISIE RESTAURANT'!ISJ5</f>
        <v>0</v>
      </c>
      <c r="ISA6" s="389">
        <f>'SAISIE RESTAURANT'!ISK5</f>
        <v>0</v>
      </c>
      <c r="ISB6" s="389">
        <f>'SAISIE RESTAURANT'!ISL5</f>
        <v>0</v>
      </c>
      <c r="ISC6" s="389">
        <f>'SAISIE RESTAURANT'!ISM5</f>
        <v>0</v>
      </c>
      <c r="ISD6" s="389">
        <f>'SAISIE RESTAURANT'!ISN5</f>
        <v>0</v>
      </c>
      <c r="ISE6" s="389">
        <f>'SAISIE RESTAURANT'!ISO5</f>
        <v>0</v>
      </c>
      <c r="ISF6" s="389">
        <f>'SAISIE RESTAURANT'!ISP5</f>
        <v>0</v>
      </c>
      <c r="ISG6" s="389">
        <f>'SAISIE RESTAURANT'!ISQ5</f>
        <v>0</v>
      </c>
      <c r="ISH6" s="389">
        <f>'SAISIE RESTAURANT'!ISR5</f>
        <v>0</v>
      </c>
      <c r="ISI6" s="389">
        <f>'SAISIE RESTAURANT'!ISS5</f>
        <v>0</v>
      </c>
      <c r="ISJ6" s="389">
        <f>'SAISIE RESTAURANT'!IST5</f>
        <v>0</v>
      </c>
      <c r="ISK6" s="389">
        <f>'SAISIE RESTAURANT'!ISU5</f>
        <v>0</v>
      </c>
      <c r="ISL6" s="389">
        <f>'SAISIE RESTAURANT'!ISV5</f>
        <v>0</v>
      </c>
      <c r="ISM6" s="389">
        <f>'SAISIE RESTAURANT'!ISW5</f>
        <v>0</v>
      </c>
      <c r="ISN6" s="389">
        <f>'SAISIE RESTAURANT'!ISX5</f>
        <v>0</v>
      </c>
      <c r="ISO6" s="389">
        <f>'SAISIE RESTAURANT'!ISY5</f>
        <v>0</v>
      </c>
      <c r="ISP6" s="389">
        <f>'SAISIE RESTAURANT'!ISZ5</f>
        <v>0</v>
      </c>
      <c r="ISQ6" s="389">
        <f>'SAISIE RESTAURANT'!ITA5</f>
        <v>0</v>
      </c>
      <c r="ISR6" s="389">
        <f>'SAISIE RESTAURANT'!ITB5</f>
        <v>0</v>
      </c>
      <c r="ISS6" s="389">
        <f>'SAISIE RESTAURANT'!ITC5</f>
        <v>0</v>
      </c>
      <c r="IST6" s="389">
        <f>'SAISIE RESTAURANT'!ITD5</f>
        <v>0</v>
      </c>
      <c r="ISU6" s="389">
        <f>'SAISIE RESTAURANT'!ITE5</f>
        <v>0</v>
      </c>
      <c r="ISV6" s="389">
        <f>'SAISIE RESTAURANT'!ITF5</f>
        <v>0</v>
      </c>
      <c r="ISW6" s="389">
        <f>'SAISIE RESTAURANT'!ITG5</f>
        <v>0</v>
      </c>
      <c r="ISX6" s="389">
        <f>'SAISIE RESTAURANT'!ITH5</f>
        <v>0</v>
      </c>
      <c r="ISY6" s="389">
        <f>'SAISIE RESTAURANT'!ITI5</f>
        <v>0</v>
      </c>
      <c r="ISZ6" s="389">
        <f>'SAISIE RESTAURANT'!ITJ5</f>
        <v>0</v>
      </c>
      <c r="ITA6" s="389">
        <f>'SAISIE RESTAURANT'!ITK5</f>
        <v>0</v>
      </c>
      <c r="ITB6" s="389">
        <f>'SAISIE RESTAURANT'!ITL5</f>
        <v>0</v>
      </c>
      <c r="ITC6" s="389">
        <f>'SAISIE RESTAURANT'!ITM5</f>
        <v>0</v>
      </c>
      <c r="ITD6" s="389">
        <f>'SAISIE RESTAURANT'!ITN5</f>
        <v>0</v>
      </c>
      <c r="ITE6" s="389">
        <f>'SAISIE RESTAURANT'!ITO5</f>
        <v>0</v>
      </c>
      <c r="ITF6" s="389">
        <f>'SAISIE RESTAURANT'!ITP5</f>
        <v>0</v>
      </c>
      <c r="ITG6" s="389">
        <f>'SAISIE RESTAURANT'!ITQ5</f>
        <v>0</v>
      </c>
      <c r="ITH6" s="389">
        <f>'SAISIE RESTAURANT'!ITR5</f>
        <v>0</v>
      </c>
      <c r="ITI6" s="389">
        <f>'SAISIE RESTAURANT'!ITS5</f>
        <v>0</v>
      </c>
      <c r="ITJ6" s="389">
        <f>'SAISIE RESTAURANT'!ITT5</f>
        <v>0</v>
      </c>
      <c r="ITK6" s="389">
        <f>'SAISIE RESTAURANT'!ITU5</f>
        <v>0</v>
      </c>
      <c r="ITL6" s="389">
        <f>'SAISIE RESTAURANT'!ITV5</f>
        <v>0</v>
      </c>
      <c r="ITM6" s="389">
        <f>'SAISIE RESTAURANT'!ITW5</f>
        <v>0</v>
      </c>
      <c r="ITN6" s="389">
        <f>'SAISIE RESTAURANT'!ITX5</f>
        <v>0</v>
      </c>
      <c r="ITO6" s="389">
        <f>'SAISIE RESTAURANT'!ITY5</f>
        <v>0</v>
      </c>
      <c r="ITP6" s="389">
        <f>'SAISIE RESTAURANT'!ITZ5</f>
        <v>0</v>
      </c>
      <c r="ITQ6" s="389">
        <f>'SAISIE RESTAURANT'!IUA5</f>
        <v>0</v>
      </c>
      <c r="ITR6" s="389">
        <f>'SAISIE RESTAURANT'!IUB5</f>
        <v>0</v>
      </c>
      <c r="ITS6" s="389">
        <f>'SAISIE RESTAURANT'!IUC5</f>
        <v>0</v>
      </c>
      <c r="ITT6" s="389">
        <f>'SAISIE RESTAURANT'!IUD5</f>
        <v>0</v>
      </c>
      <c r="ITU6" s="389">
        <f>'SAISIE RESTAURANT'!IUE5</f>
        <v>0</v>
      </c>
      <c r="ITV6" s="389">
        <f>'SAISIE RESTAURANT'!IUF5</f>
        <v>0</v>
      </c>
      <c r="ITW6" s="389">
        <f>'SAISIE RESTAURANT'!IUG5</f>
        <v>0</v>
      </c>
      <c r="ITX6" s="389">
        <f>'SAISIE RESTAURANT'!IUH5</f>
        <v>0</v>
      </c>
      <c r="ITY6" s="389">
        <f>'SAISIE RESTAURANT'!IUI5</f>
        <v>0</v>
      </c>
      <c r="ITZ6" s="389">
        <f>'SAISIE RESTAURANT'!IUJ5</f>
        <v>0</v>
      </c>
      <c r="IUA6" s="389">
        <f>'SAISIE RESTAURANT'!IUK5</f>
        <v>0</v>
      </c>
      <c r="IUB6" s="389">
        <f>'SAISIE RESTAURANT'!IUL5</f>
        <v>0</v>
      </c>
      <c r="IUC6" s="389">
        <f>'SAISIE RESTAURANT'!IUM5</f>
        <v>0</v>
      </c>
      <c r="IUD6" s="389">
        <f>'SAISIE RESTAURANT'!IUN5</f>
        <v>0</v>
      </c>
      <c r="IUE6" s="389">
        <f>'SAISIE RESTAURANT'!IUO5</f>
        <v>0</v>
      </c>
      <c r="IUF6" s="389">
        <f>'SAISIE RESTAURANT'!IUP5</f>
        <v>0</v>
      </c>
      <c r="IUG6" s="389">
        <f>'SAISIE RESTAURANT'!IUQ5</f>
        <v>0</v>
      </c>
      <c r="IUH6" s="389">
        <f>'SAISIE RESTAURANT'!IUR5</f>
        <v>0</v>
      </c>
      <c r="IUI6" s="389">
        <f>'SAISIE RESTAURANT'!IUS5</f>
        <v>0</v>
      </c>
      <c r="IUJ6" s="389">
        <f>'SAISIE RESTAURANT'!IUT5</f>
        <v>0</v>
      </c>
      <c r="IUK6" s="389">
        <f>'SAISIE RESTAURANT'!IUU5</f>
        <v>0</v>
      </c>
      <c r="IUL6" s="389">
        <f>'SAISIE RESTAURANT'!IUV5</f>
        <v>0</v>
      </c>
      <c r="IUM6" s="389">
        <f>'SAISIE RESTAURANT'!IUW5</f>
        <v>0</v>
      </c>
      <c r="IUN6" s="389">
        <f>'SAISIE RESTAURANT'!IUX5</f>
        <v>0</v>
      </c>
      <c r="IUO6" s="389">
        <f>'SAISIE RESTAURANT'!IUY5</f>
        <v>0</v>
      </c>
      <c r="IUP6" s="389">
        <f>'SAISIE RESTAURANT'!IUZ5</f>
        <v>0</v>
      </c>
      <c r="IUQ6" s="389">
        <f>'SAISIE RESTAURANT'!IVA5</f>
        <v>0</v>
      </c>
      <c r="IUR6" s="389">
        <f>'SAISIE RESTAURANT'!IVB5</f>
        <v>0</v>
      </c>
      <c r="IUS6" s="389">
        <f>'SAISIE RESTAURANT'!IVC5</f>
        <v>0</v>
      </c>
      <c r="IUT6" s="389">
        <f>'SAISIE RESTAURANT'!IVD5</f>
        <v>0</v>
      </c>
      <c r="IUU6" s="389">
        <f>'SAISIE RESTAURANT'!IVE5</f>
        <v>0</v>
      </c>
      <c r="IUV6" s="389">
        <f>'SAISIE RESTAURANT'!IVF5</f>
        <v>0</v>
      </c>
      <c r="IUW6" s="389">
        <f>'SAISIE RESTAURANT'!IVG5</f>
        <v>0</v>
      </c>
      <c r="IUX6" s="389">
        <f>'SAISIE RESTAURANT'!IVH5</f>
        <v>0</v>
      </c>
      <c r="IUY6" s="389">
        <f>'SAISIE RESTAURANT'!IVI5</f>
        <v>0</v>
      </c>
      <c r="IUZ6" s="389">
        <f>'SAISIE RESTAURANT'!IVJ5</f>
        <v>0</v>
      </c>
      <c r="IVA6" s="389">
        <f>'SAISIE RESTAURANT'!IVK5</f>
        <v>0</v>
      </c>
      <c r="IVB6" s="389">
        <f>'SAISIE RESTAURANT'!IVL5</f>
        <v>0</v>
      </c>
      <c r="IVC6" s="389">
        <f>'SAISIE RESTAURANT'!IVM5</f>
        <v>0</v>
      </c>
      <c r="IVD6" s="389">
        <f>'SAISIE RESTAURANT'!IVN5</f>
        <v>0</v>
      </c>
      <c r="IVE6" s="389">
        <f>'SAISIE RESTAURANT'!IVO5</f>
        <v>0</v>
      </c>
      <c r="IVF6" s="389">
        <f>'SAISIE RESTAURANT'!IVP5</f>
        <v>0</v>
      </c>
      <c r="IVG6" s="389">
        <f>'SAISIE RESTAURANT'!IVQ5</f>
        <v>0</v>
      </c>
      <c r="IVH6" s="389">
        <f>'SAISIE RESTAURANT'!IVR5</f>
        <v>0</v>
      </c>
      <c r="IVI6" s="389">
        <f>'SAISIE RESTAURANT'!IVS5</f>
        <v>0</v>
      </c>
      <c r="IVJ6" s="389">
        <f>'SAISIE RESTAURANT'!IVT5</f>
        <v>0</v>
      </c>
      <c r="IVK6" s="389">
        <f>'SAISIE RESTAURANT'!IVU5</f>
        <v>0</v>
      </c>
      <c r="IVL6" s="389">
        <f>'SAISIE RESTAURANT'!IVV5</f>
        <v>0</v>
      </c>
      <c r="IVM6" s="389">
        <f>'SAISIE RESTAURANT'!IVW5</f>
        <v>0</v>
      </c>
      <c r="IVN6" s="389">
        <f>'SAISIE RESTAURANT'!IVX5</f>
        <v>0</v>
      </c>
      <c r="IVO6" s="389">
        <f>'SAISIE RESTAURANT'!IVY5</f>
        <v>0</v>
      </c>
      <c r="IVP6" s="389">
        <f>'SAISIE RESTAURANT'!IVZ5</f>
        <v>0</v>
      </c>
      <c r="IVQ6" s="389">
        <f>'SAISIE RESTAURANT'!IWA5</f>
        <v>0</v>
      </c>
      <c r="IVR6" s="389">
        <f>'SAISIE RESTAURANT'!IWB5</f>
        <v>0</v>
      </c>
      <c r="IVS6" s="389">
        <f>'SAISIE RESTAURANT'!IWC5</f>
        <v>0</v>
      </c>
      <c r="IVT6" s="389">
        <f>'SAISIE RESTAURANT'!IWD5</f>
        <v>0</v>
      </c>
      <c r="IVU6" s="389">
        <f>'SAISIE RESTAURANT'!IWE5</f>
        <v>0</v>
      </c>
      <c r="IVV6" s="389">
        <f>'SAISIE RESTAURANT'!IWF5</f>
        <v>0</v>
      </c>
      <c r="IVW6" s="389">
        <f>'SAISIE RESTAURANT'!IWG5</f>
        <v>0</v>
      </c>
      <c r="IVX6" s="389">
        <f>'SAISIE RESTAURANT'!IWH5</f>
        <v>0</v>
      </c>
      <c r="IVY6" s="389">
        <f>'SAISIE RESTAURANT'!IWI5</f>
        <v>0</v>
      </c>
      <c r="IVZ6" s="389">
        <f>'SAISIE RESTAURANT'!IWJ5</f>
        <v>0</v>
      </c>
      <c r="IWA6" s="389">
        <f>'SAISIE RESTAURANT'!IWK5</f>
        <v>0</v>
      </c>
      <c r="IWB6" s="389">
        <f>'SAISIE RESTAURANT'!IWL5</f>
        <v>0</v>
      </c>
      <c r="IWC6" s="389">
        <f>'SAISIE RESTAURANT'!IWM5</f>
        <v>0</v>
      </c>
      <c r="IWD6" s="389">
        <f>'SAISIE RESTAURANT'!IWN5</f>
        <v>0</v>
      </c>
      <c r="IWE6" s="389">
        <f>'SAISIE RESTAURANT'!IWO5</f>
        <v>0</v>
      </c>
      <c r="IWF6" s="389">
        <f>'SAISIE RESTAURANT'!IWP5</f>
        <v>0</v>
      </c>
      <c r="IWG6" s="389">
        <f>'SAISIE RESTAURANT'!IWQ5</f>
        <v>0</v>
      </c>
      <c r="IWH6" s="389">
        <f>'SAISIE RESTAURANT'!IWR5</f>
        <v>0</v>
      </c>
      <c r="IWI6" s="389">
        <f>'SAISIE RESTAURANT'!IWS5</f>
        <v>0</v>
      </c>
      <c r="IWJ6" s="389">
        <f>'SAISIE RESTAURANT'!IWT5</f>
        <v>0</v>
      </c>
      <c r="IWK6" s="389">
        <f>'SAISIE RESTAURANT'!IWU5</f>
        <v>0</v>
      </c>
      <c r="IWL6" s="389">
        <f>'SAISIE RESTAURANT'!IWV5</f>
        <v>0</v>
      </c>
      <c r="IWM6" s="389">
        <f>'SAISIE RESTAURANT'!IWW5</f>
        <v>0</v>
      </c>
      <c r="IWN6" s="389">
        <f>'SAISIE RESTAURANT'!IWX5</f>
        <v>0</v>
      </c>
      <c r="IWO6" s="389">
        <f>'SAISIE RESTAURANT'!IWY5</f>
        <v>0</v>
      </c>
      <c r="IWP6" s="389">
        <f>'SAISIE RESTAURANT'!IWZ5</f>
        <v>0</v>
      </c>
      <c r="IWQ6" s="389">
        <f>'SAISIE RESTAURANT'!IXA5</f>
        <v>0</v>
      </c>
      <c r="IWR6" s="389">
        <f>'SAISIE RESTAURANT'!IXB5</f>
        <v>0</v>
      </c>
      <c r="IWS6" s="389">
        <f>'SAISIE RESTAURANT'!IXC5</f>
        <v>0</v>
      </c>
      <c r="IWT6" s="389">
        <f>'SAISIE RESTAURANT'!IXD5</f>
        <v>0</v>
      </c>
      <c r="IWU6" s="389">
        <f>'SAISIE RESTAURANT'!IXE5</f>
        <v>0</v>
      </c>
      <c r="IWV6" s="389">
        <f>'SAISIE RESTAURANT'!IXF5</f>
        <v>0</v>
      </c>
      <c r="IWW6" s="389">
        <f>'SAISIE RESTAURANT'!IXG5</f>
        <v>0</v>
      </c>
      <c r="IWX6" s="389">
        <f>'SAISIE RESTAURANT'!IXH5</f>
        <v>0</v>
      </c>
      <c r="IWY6" s="389">
        <f>'SAISIE RESTAURANT'!IXI5</f>
        <v>0</v>
      </c>
      <c r="IWZ6" s="389">
        <f>'SAISIE RESTAURANT'!IXJ5</f>
        <v>0</v>
      </c>
      <c r="IXA6" s="389">
        <f>'SAISIE RESTAURANT'!IXK5</f>
        <v>0</v>
      </c>
      <c r="IXB6" s="389">
        <f>'SAISIE RESTAURANT'!IXL5</f>
        <v>0</v>
      </c>
      <c r="IXC6" s="389">
        <f>'SAISIE RESTAURANT'!IXM5</f>
        <v>0</v>
      </c>
      <c r="IXD6" s="389">
        <f>'SAISIE RESTAURANT'!IXN5</f>
        <v>0</v>
      </c>
      <c r="IXE6" s="389">
        <f>'SAISIE RESTAURANT'!IXO5</f>
        <v>0</v>
      </c>
      <c r="IXF6" s="389">
        <f>'SAISIE RESTAURANT'!IXP5</f>
        <v>0</v>
      </c>
      <c r="IXG6" s="389">
        <f>'SAISIE RESTAURANT'!IXQ5</f>
        <v>0</v>
      </c>
      <c r="IXH6" s="389">
        <f>'SAISIE RESTAURANT'!IXR5</f>
        <v>0</v>
      </c>
      <c r="IXI6" s="389">
        <f>'SAISIE RESTAURANT'!IXS5</f>
        <v>0</v>
      </c>
      <c r="IXJ6" s="389">
        <f>'SAISIE RESTAURANT'!IXT5</f>
        <v>0</v>
      </c>
      <c r="IXK6" s="389">
        <f>'SAISIE RESTAURANT'!IXU5</f>
        <v>0</v>
      </c>
      <c r="IXL6" s="389">
        <f>'SAISIE RESTAURANT'!IXV5</f>
        <v>0</v>
      </c>
      <c r="IXM6" s="389">
        <f>'SAISIE RESTAURANT'!IXW5</f>
        <v>0</v>
      </c>
      <c r="IXN6" s="389">
        <f>'SAISIE RESTAURANT'!IXX5</f>
        <v>0</v>
      </c>
      <c r="IXO6" s="389">
        <f>'SAISIE RESTAURANT'!IXY5</f>
        <v>0</v>
      </c>
      <c r="IXP6" s="389">
        <f>'SAISIE RESTAURANT'!IXZ5</f>
        <v>0</v>
      </c>
      <c r="IXQ6" s="389">
        <f>'SAISIE RESTAURANT'!IYA5</f>
        <v>0</v>
      </c>
      <c r="IXR6" s="389">
        <f>'SAISIE RESTAURANT'!IYB5</f>
        <v>0</v>
      </c>
      <c r="IXS6" s="389">
        <f>'SAISIE RESTAURANT'!IYC5</f>
        <v>0</v>
      </c>
      <c r="IXT6" s="389">
        <f>'SAISIE RESTAURANT'!IYD5</f>
        <v>0</v>
      </c>
      <c r="IXU6" s="389">
        <f>'SAISIE RESTAURANT'!IYE5</f>
        <v>0</v>
      </c>
      <c r="IXV6" s="389">
        <f>'SAISIE RESTAURANT'!IYF5</f>
        <v>0</v>
      </c>
      <c r="IXW6" s="389">
        <f>'SAISIE RESTAURANT'!IYG5</f>
        <v>0</v>
      </c>
      <c r="IXX6" s="389">
        <f>'SAISIE RESTAURANT'!IYH5</f>
        <v>0</v>
      </c>
      <c r="IXY6" s="389">
        <f>'SAISIE RESTAURANT'!IYI5</f>
        <v>0</v>
      </c>
      <c r="IXZ6" s="389">
        <f>'SAISIE RESTAURANT'!IYJ5</f>
        <v>0</v>
      </c>
      <c r="IYA6" s="389">
        <f>'SAISIE RESTAURANT'!IYK5</f>
        <v>0</v>
      </c>
      <c r="IYB6" s="389">
        <f>'SAISIE RESTAURANT'!IYL5</f>
        <v>0</v>
      </c>
      <c r="IYC6" s="389">
        <f>'SAISIE RESTAURANT'!IYM5</f>
        <v>0</v>
      </c>
      <c r="IYD6" s="389">
        <f>'SAISIE RESTAURANT'!IYN5</f>
        <v>0</v>
      </c>
      <c r="IYE6" s="389">
        <f>'SAISIE RESTAURANT'!IYO5</f>
        <v>0</v>
      </c>
      <c r="IYF6" s="389">
        <f>'SAISIE RESTAURANT'!IYP5</f>
        <v>0</v>
      </c>
      <c r="IYG6" s="389">
        <f>'SAISIE RESTAURANT'!IYQ5</f>
        <v>0</v>
      </c>
      <c r="IYH6" s="389">
        <f>'SAISIE RESTAURANT'!IYR5</f>
        <v>0</v>
      </c>
      <c r="IYI6" s="389">
        <f>'SAISIE RESTAURANT'!IYS5</f>
        <v>0</v>
      </c>
      <c r="IYJ6" s="389">
        <f>'SAISIE RESTAURANT'!IYT5</f>
        <v>0</v>
      </c>
      <c r="IYK6" s="389">
        <f>'SAISIE RESTAURANT'!IYU5</f>
        <v>0</v>
      </c>
      <c r="IYL6" s="389">
        <f>'SAISIE RESTAURANT'!IYV5</f>
        <v>0</v>
      </c>
      <c r="IYM6" s="389">
        <f>'SAISIE RESTAURANT'!IYW5</f>
        <v>0</v>
      </c>
      <c r="IYN6" s="389">
        <f>'SAISIE RESTAURANT'!IYX5</f>
        <v>0</v>
      </c>
      <c r="IYO6" s="389">
        <f>'SAISIE RESTAURANT'!IYY5</f>
        <v>0</v>
      </c>
      <c r="IYP6" s="389">
        <f>'SAISIE RESTAURANT'!IYZ5</f>
        <v>0</v>
      </c>
      <c r="IYQ6" s="389">
        <f>'SAISIE RESTAURANT'!IZA5</f>
        <v>0</v>
      </c>
      <c r="IYR6" s="389">
        <f>'SAISIE RESTAURANT'!IZB5</f>
        <v>0</v>
      </c>
      <c r="IYS6" s="389">
        <f>'SAISIE RESTAURANT'!IZC5</f>
        <v>0</v>
      </c>
      <c r="IYT6" s="389">
        <f>'SAISIE RESTAURANT'!IZD5</f>
        <v>0</v>
      </c>
      <c r="IYU6" s="389">
        <f>'SAISIE RESTAURANT'!IZE5</f>
        <v>0</v>
      </c>
      <c r="IYV6" s="389">
        <f>'SAISIE RESTAURANT'!IZF5</f>
        <v>0</v>
      </c>
      <c r="IYW6" s="389">
        <f>'SAISIE RESTAURANT'!IZG5</f>
        <v>0</v>
      </c>
      <c r="IYX6" s="389">
        <f>'SAISIE RESTAURANT'!IZH5</f>
        <v>0</v>
      </c>
      <c r="IYY6" s="389">
        <f>'SAISIE RESTAURANT'!IZI5</f>
        <v>0</v>
      </c>
      <c r="IYZ6" s="389">
        <f>'SAISIE RESTAURANT'!IZJ5</f>
        <v>0</v>
      </c>
      <c r="IZA6" s="389">
        <f>'SAISIE RESTAURANT'!IZK5</f>
        <v>0</v>
      </c>
      <c r="IZB6" s="389">
        <f>'SAISIE RESTAURANT'!IZL5</f>
        <v>0</v>
      </c>
      <c r="IZC6" s="389">
        <f>'SAISIE RESTAURANT'!IZM5</f>
        <v>0</v>
      </c>
      <c r="IZD6" s="389">
        <f>'SAISIE RESTAURANT'!IZN5</f>
        <v>0</v>
      </c>
      <c r="IZE6" s="389">
        <f>'SAISIE RESTAURANT'!IZO5</f>
        <v>0</v>
      </c>
      <c r="IZF6" s="389">
        <f>'SAISIE RESTAURANT'!IZP5</f>
        <v>0</v>
      </c>
      <c r="IZG6" s="389">
        <f>'SAISIE RESTAURANT'!IZQ5</f>
        <v>0</v>
      </c>
      <c r="IZH6" s="389">
        <f>'SAISIE RESTAURANT'!IZR5</f>
        <v>0</v>
      </c>
      <c r="IZI6" s="389">
        <f>'SAISIE RESTAURANT'!IZS5</f>
        <v>0</v>
      </c>
      <c r="IZJ6" s="389">
        <f>'SAISIE RESTAURANT'!IZT5</f>
        <v>0</v>
      </c>
      <c r="IZK6" s="389">
        <f>'SAISIE RESTAURANT'!IZU5</f>
        <v>0</v>
      </c>
      <c r="IZL6" s="389">
        <f>'SAISIE RESTAURANT'!IZV5</f>
        <v>0</v>
      </c>
      <c r="IZM6" s="389">
        <f>'SAISIE RESTAURANT'!IZW5</f>
        <v>0</v>
      </c>
      <c r="IZN6" s="389">
        <f>'SAISIE RESTAURANT'!IZX5</f>
        <v>0</v>
      </c>
      <c r="IZO6" s="389">
        <f>'SAISIE RESTAURANT'!IZY5</f>
        <v>0</v>
      </c>
      <c r="IZP6" s="389">
        <f>'SAISIE RESTAURANT'!IZZ5</f>
        <v>0</v>
      </c>
      <c r="IZQ6" s="389">
        <f>'SAISIE RESTAURANT'!JAA5</f>
        <v>0</v>
      </c>
      <c r="IZR6" s="389">
        <f>'SAISIE RESTAURANT'!JAB5</f>
        <v>0</v>
      </c>
      <c r="IZS6" s="389">
        <f>'SAISIE RESTAURANT'!JAC5</f>
        <v>0</v>
      </c>
      <c r="IZT6" s="389">
        <f>'SAISIE RESTAURANT'!JAD5</f>
        <v>0</v>
      </c>
      <c r="IZU6" s="389">
        <f>'SAISIE RESTAURANT'!JAE5</f>
        <v>0</v>
      </c>
      <c r="IZV6" s="389">
        <f>'SAISIE RESTAURANT'!JAF5</f>
        <v>0</v>
      </c>
      <c r="IZW6" s="389">
        <f>'SAISIE RESTAURANT'!JAG5</f>
        <v>0</v>
      </c>
      <c r="IZX6" s="389">
        <f>'SAISIE RESTAURANT'!JAH5</f>
        <v>0</v>
      </c>
      <c r="IZY6" s="389">
        <f>'SAISIE RESTAURANT'!JAI5</f>
        <v>0</v>
      </c>
      <c r="IZZ6" s="389">
        <f>'SAISIE RESTAURANT'!JAJ5</f>
        <v>0</v>
      </c>
      <c r="JAA6" s="389">
        <f>'SAISIE RESTAURANT'!JAK5</f>
        <v>0</v>
      </c>
      <c r="JAB6" s="389">
        <f>'SAISIE RESTAURANT'!JAL5</f>
        <v>0</v>
      </c>
      <c r="JAC6" s="389">
        <f>'SAISIE RESTAURANT'!JAM5</f>
        <v>0</v>
      </c>
      <c r="JAD6" s="389">
        <f>'SAISIE RESTAURANT'!JAN5</f>
        <v>0</v>
      </c>
      <c r="JAE6" s="389">
        <f>'SAISIE RESTAURANT'!JAO5</f>
        <v>0</v>
      </c>
      <c r="JAF6" s="389">
        <f>'SAISIE RESTAURANT'!JAP5</f>
        <v>0</v>
      </c>
      <c r="JAG6" s="389">
        <f>'SAISIE RESTAURANT'!JAQ5</f>
        <v>0</v>
      </c>
      <c r="JAH6" s="389">
        <f>'SAISIE RESTAURANT'!JAR5</f>
        <v>0</v>
      </c>
      <c r="JAI6" s="389">
        <f>'SAISIE RESTAURANT'!JAS5</f>
        <v>0</v>
      </c>
      <c r="JAJ6" s="389">
        <f>'SAISIE RESTAURANT'!JAT5</f>
        <v>0</v>
      </c>
      <c r="JAK6" s="389">
        <f>'SAISIE RESTAURANT'!JAU5</f>
        <v>0</v>
      </c>
      <c r="JAL6" s="389">
        <f>'SAISIE RESTAURANT'!JAV5</f>
        <v>0</v>
      </c>
      <c r="JAM6" s="389">
        <f>'SAISIE RESTAURANT'!JAW5</f>
        <v>0</v>
      </c>
      <c r="JAN6" s="389">
        <f>'SAISIE RESTAURANT'!JAX5</f>
        <v>0</v>
      </c>
      <c r="JAO6" s="389">
        <f>'SAISIE RESTAURANT'!JAY5</f>
        <v>0</v>
      </c>
      <c r="JAP6" s="389">
        <f>'SAISIE RESTAURANT'!JAZ5</f>
        <v>0</v>
      </c>
      <c r="JAQ6" s="389">
        <f>'SAISIE RESTAURANT'!JBA5</f>
        <v>0</v>
      </c>
      <c r="JAR6" s="389">
        <f>'SAISIE RESTAURANT'!JBB5</f>
        <v>0</v>
      </c>
      <c r="JAS6" s="389">
        <f>'SAISIE RESTAURANT'!JBC5</f>
        <v>0</v>
      </c>
      <c r="JAT6" s="389">
        <f>'SAISIE RESTAURANT'!JBD5</f>
        <v>0</v>
      </c>
      <c r="JAU6" s="389">
        <f>'SAISIE RESTAURANT'!JBE5</f>
        <v>0</v>
      </c>
      <c r="JAV6" s="389">
        <f>'SAISIE RESTAURANT'!JBF5</f>
        <v>0</v>
      </c>
      <c r="JAW6" s="389">
        <f>'SAISIE RESTAURANT'!JBG5</f>
        <v>0</v>
      </c>
      <c r="JAX6" s="389">
        <f>'SAISIE RESTAURANT'!JBH5</f>
        <v>0</v>
      </c>
      <c r="JAY6" s="389">
        <f>'SAISIE RESTAURANT'!JBI5</f>
        <v>0</v>
      </c>
      <c r="JAZ6" s="389">
        <f>'SAISIE RESTAURANT'!JBJ5</f>
        <v>0</v>
      </c>
      <c r="JBA6" s="389">
        <f>'SAISIE RESTAURANT'!JBK5</f>
        <v>0</v>
      </c>
      <c r="JBB6" s="389">
        <f>'SAISIE RESTAURANT'!JBL5</f>
        <v>0</v>
      </c>
      <c r="JBC6" s="389">
        <f>'SAISIE RESTAURANT'!JBM5</f>
        <v>0</v>
      </c>
      <c r="JBD6" s="389">
        <f>'SAISIE RESTAURANT'!JBN5</f>
        <v>0</v>
      </c>
      <c r="JBE6" s="389">
        <f>'SAISIE RESTAURANT'!JBO5</f>
        <v>0</v>
      </c>
      <c r="JBF6" s="389">
        <f>'SAISIE RESTAURANT'!JBP5</f>
        <v>0</v>
      </c>
      <c r="JBG6" s="389">
        <f>'SAISIE RESTAURANT'!JBQ5</f>
        <v>0</v>
      </c>
      <c r="JBH6" s="389">
        <f>'SAISIE RESTAURANT'!JBR5</f>
        <v>0</v>
      </c>
      <c r="JBI6" s="389">
        <f>'SAISIE RESTAURANT'!JBS5</f>
        <v>0</v>
      </c>
      <c r="JBJ6" s="389">
        <f>'SAISIE RESTAURANT'!JBT5</f>
        <v>0</v>
      </c>
      <c r="JBK6" s="389">
        <f>'SAISIE RESTAURANT'!JBU5</f>
        <v>0</v>
      </c>
      <c r="JBL6" s="389">
        <f>'SAISIE RESTAURANT'!JBV5</f>
        <v>0</v>
      </c>
      <c r="JBM6" s="389">
        <f>'SAISIE RESTAURANT'!JBW5</f>
        <v>0</v>
      </c>
      <c r="JBN6" s="389">
        <f>'SAISIE RESTAURANT'!JBX5</f>
        <v>0</v>
      </c>
      <c r="JBO6" s="389">
        <f>'SAISIE RESTAURANT'!JBY5</f>
        <v>0</v>
      </c>
      <c r="JBP6" s="389">
        <f>'SAISIE RESTAURANT'!JBZ5</f>
        <v>0</v>
      </c>
      <c r="JBQ6" s="389">
        <f>'SAISIE RESTAURANT'!JCA5</f>
        <v>0</v>
      </c>
      <c r="JBR6" s="389">
        <f>'SAISIE RESTAURANT'!JCB5</f>
        <v>0</v>
      </c>
      <c r="JBS6" s="389">
        <f>'SAISIE RESTAURANT'!JCC5</f>
        <v>0</v>
      </c>
      <c r="JBT6" s="389">
        <f>'SAISIE RESTAURANT'!JCD5</f>
        <v>0</v>
      </c>
      <c r="JBU6" s="389">
        <f>'SAISIE RESTAURANT'!JCE5</f>
        <v>0</v>
      </c>
      <c r="JBV6" s="389">
        <f>'SAISIE RESTAURANT'!JCF5</f>
        <v>0</v>
      </c>
      <c r="JBW6" s="389">
        <f>'SAISIE RESTAURANT'!JCG5</f>
        <v>0</v>
      </c>
      <c r="JBX6" s="389">
        <f>'SAISIE RESTAURANT'!JCH5</f>
        <v>0</v>
      </c>
      <c r="JBY6" s="389">
        <f>'SAISIE RESTAURANT'!JCI5</f>
        <v>0</v>
      </c>
      <c r="JBZ6" s="389">
        <f>'SAISIE RESTAURANT'!JCJ5</f>
        <v>0</v>
      </c>
      <c r="JCA6" s="389">
        <f>'SAISIE RESTAURANT'!JCK5</f>
        <v>0</v>
      </c>
      <c r="JCB6" s="389">
        <f>'SAISIE RESTAURANT'!JCL5</f>
        <v>0</v>
      </c>
      <c r="JCC6" s="389">
        <f>'SAISIE RESTAURANT'!JCM5</f>
        <v>0</v>
      </c>
      <c r="JCD6" s="389">
        <f>'SAISIE RESTAURANT'!JCN5</f>
        <v>0</v>
      </c>
      <c r="JCE6" s="389">
        <f>'SAISIE RESTAURANT'!JCO5</f>
        <v>0</v>
      </c>
      <c r="JCF6" s="389">
        <f>'SAISIE RESTAURANT'!JCP5</f>
        <v>0</v>
      </c>
      <c r="JCG6" s="389">
        <f>'SAISIE RESTAURANT'!JCQ5</f>
        <v>0</v>
      </c>
      <c r="JCH6" s="389">
        <f>'SAISIE RESTAURANT'!JCR5</f>
        <v>0</v>
      </c>
      <c r="JCI6" s="389">
        <f>'SAISIE RESTAURANT'!JCS5</f>
        <v>0</v>
      </c>
      <c r="JCJ6" s="389">
        <f>'SAISIE RESTAURANT'!JCT5</f>
        <v>0</v>
      </c>
      <c r="JCK6" s="389">
        <f>'SAISIE RESTAURANT'!JCU5</f>
        <v>0</v>
      </c>
      <c r="JCL6" s="389">
        <f>'SAISIE RESTAURANT'!JCV5</f>
        <v>0</v>
      </c>
      <c r="JCM6" s="389">
        <f>'SAISIE RESTAURANT'!JCW5</f>
        <v>0</v>
      </c>
      <c r="JCN6" s="389">
        <f>'SAISIE RESTAURANT'!JCX5</f>
        <v>0</v>
      </c>
      <c r="JCO6" s="389">
        <f>'SAISIE RESTAURANT'!JCY5</f>
        <v>0</v>
      </c>
      <c r="JCP6" s="389">
        <f>'SAISIE RESTAURANT'!JCZ5</f>
        <v>0</v>
      </c>
      <c r="JCQ6" s="389">
        <f>'SAISIE RESTAURANT'!JDA5</f>
        <v>0</v>
      </c>
      <c r="JCR6" s="389">
        <f>'SAISIE RESTAURANT'!JDB5</f>
        <v>0</v>
      </c>
      <c r="JCS6" s="389">
        <f>'SAISIE RESTAURANT'!JDC5</f>
        <v>0</v>
      </c>
      <c r="JCT6" s="389">
        <f>'SAISIE RESTAURANT'!JDD5</f>
        <v>0</v>
      </c>
      <c r="JCU6" s="389">
        <f>'SAISIE RESTAURANT'!JDE5</f>
        <v>0</v>
      </c>
      <c r="JCV6" s="389">
        <f>'SAISIE RESTAURANT'!JDF5</f>
        <v>0</v>
      </c>
      <c r="JCW6" s="389">
        <f>'SAISIE RESTAURANT'!JDG5</f>
        <v>0</v>
      </c>
      <c r="JCX6" s="389">
        <f>'SAISIE RESTAURANT'!JDH5</f>
        <v>0</v>
      </c>
      <c r="JCY6" s="389">
        <f>'SAISIE RESTAURANT'!JDI5</f>
        <v>0</v>
      </c>
      <c r="JCZ6" s="389">
        <f>'SAISIE RESTAURANT'!JDJ5</f>
        <v>0</v>
      </c>
      <c r="JDA6" s="389">
        <f>'SAISIE RESTAURANT'!JDK5</f>
        <v>0</v>
      </c>
      <c r="JDB6" s="389">
        <f>'SAISIE RESTAURANT'!JDL5</f>
        <v>0</v>
      </c>
      <c r="JDC6" s="389">
        <f>'SAISIE RESTAURANT'!JDM5</f>
        <v>0</v>
      </c>
      <c r="JDD6" s="389">
        <f>'SAISIE RESTAURANT'!JDN5</f>
        <v>0</v>
      </c>
      <c r="JDE6" s="389">
        <f>'SAISIE RESTAURANT'!JDO5</f>
        <v>0</v>
      </c>
      <c r="JDF6" s="389">
        <f>'SAISIE RESTAURANT'!JDP5</f>
        <v>0</v>
      </c>
      <c r="JDG6" s="389">
        <f>'SAISIE RESTAURANT'!JDQ5</f>
        <v>0</v>
      </c>
      <c r="JDH6" s="389">
        <f>'SAISIE RESTAURANT'!JDR5</f>
        <v>0</v>
      </c>
      <c r="JDI6" s="389">
        <f>'SAISIE RESTAURANT'!JDS5</f>
        <v>0</v>
      </c>
      <c r="JDJ6" s="389">
        <f>'SAISIE RESTAURANT'!JDT5</f>
        <v>0</v>
      </c>
      <c r="JDK6" s="389">
        <f>'SAISIE RESTAURANT'!JDU5</f>
        <v>0</v>
      </c>
      <c r="JDL6" s="389">
        <f>'SAISIE RESTAURANT'!JDV5</f>
        <v>0</v>
      </c>
      <c r="JDM6" s="389">
        <f>'SAISIE RESTAURANT'!JDW5</f>
        <v>0</v>
      </c>
      <c r="JDN6" s="389">
        <f>'SAISIE RESTAURANT'!JDX5</f>
        <v>0</v>
      </c>
      <c r="JDO6" s="389">
        <f>'SAISIE RESTAURANT'!JDY5</f>
        <v>0</v>
      </c>
      <c r="JDP6" s="389">
        <f>'SAISIE RESTAURANT'!JDZ5</f>
        <v>0</v>
      </c>
      <c r="JDQ6" s="389">
        <f>'SAISIE RESTAURANT'!JEA5</f>
        <v>0</v>
      </c>
      <c r="JDR6" s="389">
        <f>'SAISIE RESTAURANT'!JEB5</f>
        <v>0</v>
      </c>
      <c r="JDS6" s="389">
        <f>'SAISIE RESTAURANT'!JEC5</f>
        <v>0</v>
      </c>
      <c r="JDT6" s="389">
        <f>'SAISIE RESTAURANT'!JED5</f>
        <v>0</v>
      </c>
      <c r="JDU6" s="389">
        <f>'SAISIE RESTAURANT'!JEE5</f>
        <v>0</v>
      </c>
      <c r="JDV6" s="389">
        <f>'SAISIE RESTAURANT'!JEF5</f>
        <v>0</v>
      </c>
      <c r="JDW6" s="389">
        <f>'SAISIE RESTAURANT'!JEG5</f>
        <v>0</v>
      </c>
      <c r="JDX6" s="389">
        <f>'SAISIE RESTAURANT'!JEH5</f>
        <v>0</v>
      </c>
      <c r="JDY6" s="389">
        <f>'SAISIE RESTAURANT'!JEI5</f>
        <v>0</v>
      </c>
      <c r="JDZ6" s="389">
        <f>'SAISIE RESTAURANT'!JEJ5</f>
        <v>0</v>
      </c>
      <c r="JEA6" s="389">
        <f>'SAISIE RESTAURANT'!JEK5</f>
        <v>0</v>
      </c>
      <c r="JEB6" s="389">
        <f>'SAISIE RESTAURANT'!JEL5</f>
        <v>0</v>
      </c>
      <c r="JEC6" s="389">
        <f>'SAISIE RESTAURANT'!JEM5</f>
        <v>0</v>
      </c>
      <c r="JED6" s="389">
        <f>'SAISIE RESTAURANT'!JEN5</f>
        <v>0</v>
      </c>
      <c r="JEE6" s="389">
        <f>'SAISIE RESTAURANT'!JEO5</f>
        <v>0</v>
      </c>
      <c r="JEF6" s="389">
        <f>'SAISIE RESTAURANT'!JEP5</f>
        <v>0</v>
      </c>
      <c r="JEG6" s="389">
        <f>'SAISIE RESTAURANT'!JEQ5</f>
        <v>0</v>
      </c>
      <c r="JEH6" s="389">
        <f>'SAISIE RESTAURANT'!JER5</f>
        <v>0</v>
      </c>
      <c r="JEI6" s="389">
        <f>'SAISIE RESTAURANT'!JES5</f>
        <v>0</v>
      </c>
      <c r="JEJ6" s="389">
        <f>'SAISIE RESTAURANT'!JET5</f>
        <v>0</v>
      </c>
      <c r="JEK6" s="389">
        <f>'SAISIE RESTAURANT'!JEU5</f>
        <v>0</v>
      </c>
      <c r="JEL6" s="389">
        <f>'SAISIE RESTAURANT'!JEV5</f>
        <v>0</v>
      </c>
      <c r="JEM6" s="389">
        <f>'SAISIE RESTAURANT'!JEW5</f>
        <v>0</v>
      </c>
      <c r="JEN6" s="389">
        <f>'SAISIE RESTAURANT'!JEX5</f>
        <v>0</v>
      </c>
      <c r="JEO6" s="389">
        <f>'SAISIE RESTAURANT'!JEY5</f>
        <v>0</v>
      </c>
      <c r="JEP6" s="389">
        <f>'SAISIE RESTAURANT'!JEZ5</f>
        <v>0</v>
      </c>
      <c r="JEQ6" s="389">
        <f>'SAISIE RESTAURANT'!JFA5</f>
        <v>0</v>
      </c>
      <c r="JER6" s="389">
        <f>'SAISIE RESTAURANT'!JFB5</f>
        <v>0</v>
      </c>
      <c r="JES6" s="389">
        <f>'SAISIE RESTAURANT'!JFC5</f>
        <v>0</v>
      </c>
      <c r="JET6" s="389">
        <f>'SAISIE RESTAURANT'!JFD5</f>
        <v>0</v>
      </c>
      <c r="JEU6" s="389">
        <f>'SAISIE RESTAURANT'!JFE5</f>
        <v>0</v>
      </c>
      <c r="JEV6" s="389">
        <f>'SAISIE RESTAURANT'!JFF5</f>
        <v>0</v>
      </c>
      <c r="JEW6" s="389">
        <f>'SAISIE RESTAURANT'!JFG5</f>
        <v>0</v>
      </c>
      <c r="JEX6" s="389">
        <f>'SAISIE RESTAURANT'!JFH5</f>
        <v>0</v>
      </c>
      <c r="JEY6" s="389">
        <f>'SAISIE RESTAURANT'!JFI5</f>
        <v>0</v>
      </c>
      <c r="JEZ6" s="389">
        <f>'SAISIE RESTAURANT'!JFJ5</f>
        <v>0</v>
      </c>
      <c r="JFA6" s="389">
        <f>'SAISIE RESTAURANT'!JFK5</f>
        <v>0</v>
      </c>
      <c r="JFB6" s="389">
        <f>'SAISIE RESTAURANT'!JFL5</f>
        <v>0</v>
      </c>
      <c r="JFC6" s="389">
        <f>'SAISIE RESTAURANT'!JFM5</f>
        <v>0</v>
      </c>
      <c r="JFD6" s="389">
        <f>'SAISIE RESTAURANT'!JFN5</f>
        <v>0</v>
      </c>
      <c r="JFE6" s="389">
        <f>'SAISIE RESTAURANT'!JFO5</f>
        <v>0</v>
      </c>
      <c r="JFF6" s="389">
        <f>'SAISIE RESTAURANT'!JFP5</f>
        <v>0</v>
      </c>
      <c r="JFG6" s="389">
        <f>'SAISIE RESTAURANT'!JFQ5</f>
        <v>0</v>
      </c>
      <c r="JFH6" s="389">
        <f>'SAISIE RESTAURANT'!JFR5</f>
        <v>0</v>
      </c>
      <c r="JFI6" s="389">
        <f>'SAISIE RESTAURANT'!JFS5</f>
        <v>0</v>
      </c>
      <c r="JFJ6" s="389">
        <f>'SAISIE RESTAURANT'!JFT5</f>
        <v>0</v>
      </c>
      <c r="JFK6" s="389">
        <f>'SAISIE RESTAURANT'!JFU5</f>
        <v>0</v>
      </c>
      <c r="JFL6" s="389">
        <f>'SAISIE RESTAURANT'!JFV5</f>
        <v>0</v>
      </c>
      <c r="JFM6" s="389">
        <f>'SAISIE RESTAURANT'!JFW5</f>
        <v>0</v>
      </c>
      <c r="JFN6" s="389">
        <f>'SAISIE RESTAURANT'!JFX5</f>
        <v>0</v>
      </c>
      <c r="JFO6" s="389">
        <f>'SAISIE RESTAURANT'!JFY5</f>
        <v>0</v>
      </c>
      <c r="JFP6" s="389">
        <f>'SAISIE RESTAURANT'!JFZ5</f>
        <v>0</v>
      </c>
      <c r="JFQ6" s="389">
        <f>'SAISIE RESTAURANT'!JGA5</f>
        <v>0</v>
      </c>
      <c r="JFR6" s="389">
        <f>'SAISIE RESTAURANT'!JGB5</f>
        <v>0</v>
      </c>
      <c r="JFS6" s="389">
        <f>'SAISIE RESTAURANT'!JGC5</f>
        <v>0</v>
      </c>
      <c r="JFT6" s="389">
        <f>'SAISIE RESTAURANT'!JGD5</f>
        <v>0</v>
      </c>
      <c r="JFU6" s="389">
        <f>'SAISIE RESTAURANT'!JGE5</f>
        <v>0</v>
      </c>
      <c r="JFV6" s="389">
        <f>'SAISIE RESTAURANT'!JGF5</f>
        <v>0</v>
      </c>
      <c r="JFW6" s="389">
        <f>'SAISIE RESTAURANT'!JGG5</f>
        <v>0</v>
      </c>
      <c r="JFX6" s="389">
        <f>'SAISIE RESTAURANT'!JGH5</f>
        <v>0</v>
      </c>
      <c r="JFY6" s="389">
        <f>'SAISIE RESTAURANT'!JGI5</f>
        <v>0</v>
      </c>
      <c r="JFZ6" s="389">
        <f>'SAISIE RESTAURANT'!JGJ5</f>
        <v>0</v>
      </c>
      <c r="JGA6" s="389">
        <f>'SAISIE RESTAURANT'!JGK5</f>
        <v>0</v>
      </c>
      <c r="JGB6" s="389">
        <f>'SAISIE RESTAURANT'!JGL5</f>
        <v>0</v>
      </c>
      <c r="JGC6" s="389">
        <f>'SAISIE RESTAURANT'!JGM5</f>
        <v>0</v>
      </c>
      <c r="JGD6" s="389">
        <f>'SAISIE RESTAURANT'!JGN5</f>
        <v>0</v>
      </c>
      <c r="JGE6" s="389">
        <f>'SAISIE RESTAURANT'!JGO5</f>
        <v>0</v>
      </c>
      <c r="JGF6" s="389">
        <f>'SAISIE RESTAURANT'!JGP5</f>
        <v>0</v>
      </c>
      <c r="JGG6" s="389">
        <f>'SAISIE RESTAURANT'!JGQ5</f>
        <v>0</v>
      </c>
      <c r="JGH6" s="389">
        <f>'SAISIE RESTAURANT'!JGR5</f>
        <v>0</v>
      </c>
      <c r="JGI6" s="389">
        <f>'SAISIE RESTAURANT'!JGS5</f>
        <v>0</v>
      </c>
      <c r="JGJ6" s="389">
        <f>'SAISIE RESTAURANT'!JGT5</f>
        <v>0</v>
      </c>
      <c r="JGK6" s="389">
        <f>'SAISIE RESTAURANT'!JGU5</f>
        <v>0</v>
      </c>
      <c r="JGL6" s="389">
        <f>'SAISIE RESTAURANT'!JGV5</f>
        <v>0</v>
      </c>
      <c r="JGM6" s="389">
        <f>'SAISIE RESTAURANT'!JGW5</f>
        <v>0</v>
      </c>
      <c r="JGN6" s="389">
        <f>'SAISIE RESTAURANT'!JGX5</f>
        <v>0</v>
      </c>
      <c r="JGO6" s="389">
        <f>'SAISIE RESTAURANT'!JGY5</f>
        <v>0</v>
      </c>
      <c r="JGP6" s="389">
        <f>'SAISIE RESTAURANT'!JGZ5</f>
        <v>0</v>
      </c>
      <c r="JGQ6" s="389">
        <f>'SAISIE RESTAURANT'!JHA5</f>
        <v>0</v>
      </c>
      <c r="JGR6" s="389">
        <f>'SAISIE RESTAURANT'!JHB5</f>
        <v>0</v>
      </c>
      <c r="JGS6" s="389">
        <f>'SAISIE RESTAURANT'!JHC5</f>
        <v>0</v>
      </c>
      <c r="JGT6" s="389">
        <f>'SAISIE RESTAURANT'!JHD5</f>
        <v>0</v>
      </c>
      <c r="JGU6" s="389">
        <f>'SAISIE RESTAURANT'!JHE5</f>
        <v>0</v>
      </c>
      <c r="JGV6" s="389">
        <f>'SAISIE RESTAURANT'!JHF5</f>
        <v>0</v>
      </c>
      <c r="JGW6" s="389">
        <f>'SAISIE RESTAURANT'!JHG5</f>
        <v>0</v>
      </c>
      <c r="JGX6" s="389">
        <f>'SAISIE RESTAURANT'!JHH5</f>
        <v>0</v>
      </c>
      <c r="JGY6" s="389">
        <f>'SAISIE RESTAURANT'!JHI5</f>
        <v>0</v>
      </c>
      <c r="JGZ6" s="389">
        <f>'SAISIE RESTAURANT'!JHJ5</f>
        <v>0</v>
      </c>
      <c r="JHA6" s="389">
        <f>'SAISIE RESTAURANT'!JHK5</f>
        <v>0</v>
      </c>
      <c r="JHB6" s="389">
        <f>'SAISIE RESTAURANT'!JHL5</f>
        <v>0</v>
      </c>
      <c r="JHC6" s="389">
        <f>'SAISIE RESTAURANT'!JHM5</f>
        <v>0</v>
      </c>
      <c r="JHD6" s="389">
        <f>'SAISIE RESTAURANT'!JHN5</f>
        <v>0</v>
      </c>
      <c r="JHE6" s="389">
        <f>'SAISIE RESTAURANT'!JHO5</f>
        <v>0</v>
      </c>
      <c r="JHF6" s="389">
        <f>'SAISIE RESTAURANT'!JHP5</f>
        <v>0</v>
      </c>
      <c r="JHG6" s="389">
        <f>'SAISIE RESTAURANT'!JHQ5</f>
        <v>0</v>
      </c>
      <c r="JHH6" s="389">
        <f>'SAISIE RESTAURANT'!JHR5</f>
        <v>0</v>
      </c>
      <c r="JHI6" s="389">
        <f>'SAISIE RESTAURANT'!JHS5</f>
        <v>0</v>
      </c>
      <c r="JHJ6" s="389">
        <f>'SAISIE RESTAURANT'!JHT5</f>
        <v>0</v>
      </c>
      <c r="JHK6" s="389">
        <f>'SAISIE RESTAURANT'!JHU5</f>
        <v>0</v>
      </c>
      <c r="JHL6" s="389">
        <f>'SAISIE RESTAURANT'!JHV5</f>
        <v>0</v>
      </c>
      <c r="JHM6" s="389">
        <f>'SAISIE RESTAURANT'!JHW5</f>
        <v>0</v>
      </c>
      <c r="JHN6" s="389">
        <f>'SAISIE RESTAURANT'!JHX5</f>
        <v>0</v>
      </c>
      <c r="JHO6" s="389">
        <f>'SAISIE RESTAURANT'!JHY5</f>
        <v>0</v>
      </c>
      <c r="JHP6" s="389">
        <f>'SAISIE RESTAURANT'!JHZ5</f>
        <v>0</v>
      </c>
      <c r="JHQ6" s="389">
        <f>'SAISIE RESTAURANT'!JIA5</f>
        <v>0</v>
      </c>
      <c r="JHR6" s="389">
        <f>'SAISIE RESTAURANT'!JIB5</f>
        <v>0</v>
      </c>
      <c r="JHS6" s="389">
        <f>'SAISIE RESTAURANT'!JIC5</f>
        <v>0</v>
      </c>
      <c r="JHT6" s="389">
        <f>'SAISIE RESTAURANT'!JID5</f>
        <v>0</v>
      </c>
      <c r="JHU6" s="389">
        <f>'SAISIE RESTAURANT'!JIE5</f>
        <v>0</v>
      </c>
      <c r="JHV6" s="389">
        <f>'SAISIE RESTAURANT'!JIF5</f>
        <v>0</v>
      </c>
      <c r="JHW6" s="389">
        <f>'SAISIE RESTAURANT'!JIG5</f>
        <v>0</v>
      </c>
      <c r="JHX6" s="389">
        <f>'SAISIE RESTAURANT'!JIH5</f>
        <v>0</v>
      </c>
      <c r="JHY6" s="389">
        <f>'SAISIE RESTAURANT'!JII5</f>
        <v>0</v>
      </c>
      <c r="JHZ6" s="389">
        <f>'SAISIE RESTAURANT'!JIJ5</f>
        <v>0</v>
      </c>
      <c r="JIA6" s="389">
        <f>'SAISIE RESTAURANT'!JIK5</f>
        <v>0</v>
      </c>
      <c r="JIB6" s="389">
        <f>'SAISIE RESTAURANT'!JIL5</f>
        <v>0</v>
      </c>
      <c r="JIC6" s="389">
        <f>'SAISIE RESTAURANT'!JIM5</f>
        <v>0</v>
      </c>
      <c r="JID6" s="389">
        <f>'SAISIE RESTAURANT'!JIN5</f>
        <v>0</v>
      </c>
      <c r="JIE6" s="389">
        <f>'SAISIE RESTAURANT'!JIO5</f>
        <v>0</v>
      </c>
      <c r="JIF6" s="389">
        <f>'SAISIE RESTAURANT'!JIP5</f>
        <v>0</v>
      </c>
      <c r="JIG6" s="389">
        <f>'SAISIE RESTAURANT'!JIQ5</f>
        <v>0</v>
      </c>
      <c r="JIH6" s="389">
        <f>'SAISIE RESTAURANT'!JIR5</f>
        <v>0</v>
      </c>
      <c r="JII6" s="389">
        <f>'SAISIE RESTAURANT'!JIS5</f>
        <v>0</v>
      </c>
      <c r="JIJ6" s="389">
        <f>'SAISIE RESTAURANT'!JIT5</f>
        <v>0</v>
      </c>
      <c r="JIK6" s="389">
        <f>'SAISIE RESTAURANT'!JIU5</f>
        <v>0</v>
      </c>
      <c r="JIL6" s="389">
        <f>'SAISIE RESTAURANT'!JIV5</f>
        <v>0</v>
      </c>
      <c r="JIM6" s="389">
        <f>'SAISIE RESTAURANT'!JIW5</f>
        <v>0</v>
      </c>
      <c r="JIN6" s="389">
        <f>'SAISIE RESTAURANT'!JIX5</f>
        <v>0</v>
      </c>
      <c r="JIO6" s="389">
        <f>'SAISIE RESTAURANT'!JIY5</f>
        <v>0</v>
      </c>
      <c r="JIP6" s="389">
        <f>'SAISIE RESTAURANT'!JIZ5</f>
        <v>0</v>
      </c>
      <c r="JIQ6" s="389">
        <f>'SAISIE RESTAURANT'!JJA5</f>
        <v>0</v>
      </c>
      <c r="JIR6" s="389">
        <f>'SAISIE RESTAURANT'!JJB5</f>
        <v>0</v>
      </c>
      <c r="JIS6" s="389">
        <f>'SAISIE RESTAURANT'!JJC5</f>
        <v>0</v>
      </c>
      <c r="JIT6" s="389">
        <f>'SAISIE RESTAURANT'!JJD5</f>
        <v>0</v>
      </c>
      <c r="JIU6" s="389">
        <f>'SAISIE RESTAURANT'!JJE5</f>
        <v>0</v>
      </c>
      <c r="JIV6" s="389">
        <f>'SAISIE RESTAURANT'!JJF5</f>
        <v>0</v>
      </c>
      <c r="JIW6" s="389">
        <f>'SAISIE RESTAURANT'!JJG5</f>
        <v>0</v>
      </c>
      <c r="JIX6" s="389">
        <f>'SAISIE RESTAURANT'!JJH5</f>
        <v>0</v>
      </c>
      <c r="JIY6" s="389">
        <f>'SAISIE RESTAURANT'!JJI5</f>
        <v>0</v>
      </c>
      <c r="JIZ6" s="389">
        <f>'SAISIE RESTAURANT'!JJJ5</f>
        <v>0</v>
      </c>
      <c r="JJA6" s="389">
        <f>'SAISIE RESTAURANT'!JJK5</f>
        <v>0</v>
      </c>
      <c r="JJB6" s="389">
        <f>'SAISIE RESTAURANT'!JJL5</f>
        <v>0</v>
      </c>
      <c r="JJC6" s="389">
        <f>'SAISIE RESTAURANT'!JJM5</f>
        <v>0</v>
      </c>
      <c r="JJD6" s="389">
        <f>'SAISIE RESTAURANT'!JJN5</f>
        <v>0</v>
      </c>
      <c r="JJE6" s="389">
        <f>'SAISIE RESTAURANT'!JJO5</f>
        <v>0</v>
      </c>
      <c r="JJF6" s="389">
        <f>'SAISIE RESTAURANT'!JJP5</f>
        <v>0</v>
      </c>
      <c r="JJG6" s="389">
        <f>'SAISIE RESTAURANT'!JJQ5</f>
        <v>0</v>
      </c>
      <c r="JJH6" s="389">
        <f>'SAISIE RESTAURANT'!JJR5</f>
        <v>0</v>
      </c>
      <c r="JJI6" s="389">
        <f>'SAISIE RESTAURANT'!JJS5</f>
        <v>0</v>
      </c>
      <c r="JJJ6" s="389">
        <f>'SAISIE RESTAURANT'!JJT5</f>
        <v>0</v>
      </c>
      <c r="JJK6" s="389">
        <f>'SAISIE RESTAURANT'!JJU5</f>
        <v>0</v>
      </c>
      <c r="JJL6" s="389">
        <f>'SAISIE RESTAURANT'!JJV5</f>
        <v>0</v>
      </c>
      <c r="JJM6" s="389">
        <f>'SAISIE RESTAURANT'!JJW5</f>
        <v>0</v>
      </c>
      <c r="JJN6" s="389">
        <f>'SAISIE RESTAURANT'!JJX5</f>
        <v>0</v>
      </c>
      <c r="JJO6" s="389">
        <f>'SAISIE RESTAURANT'!JJY5</f>
        <v>0</v>
      </c>
      <c r="JJP6" s="389">
        <f>'SAISIE RESTAURANT'!JJZ5</f>
        <v>0</v>
      </c>
      <c r="JJQ6" s="389">
        <f>'SAISIE RESTAURANT'!JKA5</f>
        <v>0</v>
      </c>
      <c r="JJR6" s="389">
        <f>'SAISIE RESTAURANT'!JKB5</f>
        <v>0</v>
      </c>
      <c r="JJS6" s="389">
        <f>'SAISIE RESTAURANT'!JKC5</f>
        <v>0</v>
      </c>
      <c r="JJT6" s="389">
        <f>'SAISIE RESTAURANT'!JKD5</f>
        <v>0</v>
      </c>
      <c r="JJU6" s="389">
        <f>'SAISIE RESTAURANT'!JKE5</f>
        <v>0</v>
      </c>
      <c r="JJV6" s="389">
        <f>'SAISIE RESTAURANT'!JKF5</f>
        <v>0</v>
      </c>
      <c r="JJW6" s="389">
        <f>'SAISIE RESTAURANT'!JKG5</f>
        <v>0</v>
      </c>
      <c r="JJX6" s="389">
        <f>'SAISIE RESTAURANT'!JKH5</f>
        <v>0</v>
      </c>
      <c r="JJY6" s="389">
        <f>'SAISIE RESTAURANT'!JKI5</f>
        <v>0</v>
      </c>
      <c r="JJZ6" s="389">
        <f>'SAISIE RESTAURANT'!JKJ5</f>
        <v>0</v>
      </c>
      <c r="JKA6" s="389">
        <f>'SAISIE RESTAURANT'!JKK5</f>
        <v>0</v>
      </c>
      <c r="JKB6" s="389">
        <f>'SAISIE RESTAURANT'!JKL5</f>
        <v>0</v>
      </c>
      <c r="JKC6" s="389">
        <f>'SAISIE RESTAURANT'!JKM5</f>
        <v>0</v>
      </c>
      <c r="JKD6" s="389">
        <f>'SAISIE RESTAURANT'!JKN5</f>
        <v>0</v>
      </c>
      <c r="JKE6" s="389">
        <f>'SAISIE RESTAURANT'!JKO5</f>
        <v>0</v>
      </c>
      <c r="JKF6" s="389">
        <f>'SAISIE RESTAURANT'!JKP5</f>
        <v>0</v>
      </c>
      <c r="JKG6" s="389">
        <f>'SAISIE RESTAURANT'!JKQ5</f>
        <v>0</v>
      </c>
      <c r="JKH6" s="389">
        <f>'SAISIE RESTAURANT'!JKR5</f>
        <v>0</v>
      </c>
      <c r="JKI6" s="389">
        <f>'SAISIE RESTAURANT'!JKS5</f>
        <v>0</v>
      </c>
      <c r="JKJ6" s="389">
        <f>'SAISIE RESTAURANT'!JKT5</f>
        <v>0</v>
      </c>
      <c r="JKK6" s="389">
        <f>'SAISIE RESTAURANT'!JKU5</f>
        <v>0</v>
      </c>
      <c r="JKL6" s="389">
        <f>'SAISIE RESTAURANT'!JKV5</f>
        <v>0</v>
      </c>
      <c r="JKM6" s="389">
        <f>'SAISIE RESTAURANT'!JKW5</f>
        <v>0</v>
      </c>
      <c r="JKN6" s="389">
        <f>'SAISIE RESTAURANT'!JKX5</f>
        <v>0</v>
      </c>
      <c r="JKO6" s="389">
        <f>'SAISIE RESTAURANT'!JKY5</f>
        <v>0</v>
      </c>
      <c r="JKP6" s="389">
        <f>'SAISIE RESTAURANT'!JKZ5</f>
        <v>0</v>
      </c>
      <c r="JKQ6" s="389">
        <f>'SAISIE RESTAURANT'!JLA5</f>
        <v>0</v>
      </c>
      <c r="JKR6" s="389">
        <f>'SAISIE RESTAURANT'!JLB5</f>
        <v>0</v>
      </c>
      <c r="JKS6" s="389">
        <f>'SAISIE RESTAURANT'!JLC5</f>
        <v>0</v>
      </c>
      <c r="JKT6" s="389">
        <f>'SAISIE RESTAURANT'!JLD5</f>
        <v>0</v>
      </c>
      <c r="JKU6" s="389">
        <f>'SAISIE RESTAURANT'!JLE5</f>
        <v>0</v>
      </c>
      <c r="JKV6" s="389">
        <f>'SAISIE RESTAURANT'!JLF5</f>
        <v>0</v>
      </c>
      <c r="JKW6" s="389">
        <f>'SAISIE RESTAURANT'!JLG5</f>
        <v>0</v>
      </c>
      <c r="JKX6" s="389">
        <f>'SAISIE RESTAURANT'!JLH5</f>
        <v>0</v>
      </c>
      <c r="JKY6" s="389">
        <f>'SAISIE RESTAURANT'!JLI5</f>
        <v>0</v>
      </c>
      <c r="JKZ6" s="389">
        <f>'SAISIE RESTAURANT'!JLJ5</f>
        <v>0</v>
      </c>
      <c r="JLA6" s="389">
        <f>'SAISIE RESTAURANT'!JLK5</f>
        <v>0</v>
      </c>
      <c r="JLB6" s="389">
        <f>'SAISIE RESTAURANT'!JLL5</f>
        <v>0</v>
      </c>
      <c r="JLC6" s="389">
        <f>'SAISIE RESTAURANT'!JLM5</f>
        <v>0</v>
      </c>
      <c r="JLD6" s="389">
        <f>'SAISIE RESTAURANT'!JLN5</f>
        <v>0</v>
      </c>
      <c r="JLE6" s="389">
        <f>'SAISIE RESTAURANT'!JLO5</f>
        <v>0</v>
      </c>
      <c r="JLF6" s="389">
        <f>'SAISIE RESTAURANT'!JLP5</f>
        <v>0</v>
      </c>
      <c r="JLG6" s="389">
        <f>'SAISIE RESTAURANT'!JLQ5</f>
        <v>0</v>
      </c>
      <c r="JLH6" s="389">
        <f>'SAISIE RESTAURANT'!JLR5</f>
        <v>0</v>
      </c>
      <c r="JLI6" s="389">
        <f>'SAISIE RESTAURANT'!JLS5</f>
        <v>0</v>
      </c>
      <c r="JLJ6" s="389">
        <f>'SAISIE RESTAURANT'!JLT5</f>
        <v>0</v>
      </c>
      <c r="JLK6" s="389">
        <f>'SAISIE RESTAURANT'!JLU5</f>
        <v>0</v>
      </c>
      <c r="JLL6" s="389">
        <f>'SAISIE RESTAURANT'!JLV5</f>
        <v>0</v>
      </c>
      <c r="JLM6" s="389">
        <f>'SAISIE RESTAURANT'!JLW5</f>
        <v>0</v>
      </c>
      <c r="JLN6" s="389">
        <f>'SAISIE RESTAURANT'!JLX5</f>
        <v>0</v>
      </c>
      <c r="JLO6" s="389">
        <f>'SAISIE RESTAURANT'!JLY5</f>
        <v>0</v>
      </c>
      <c r="JLP6" s="389">
        <f>'SAISIE RESTAURANT'!JLZ5</f>
        <v>0</v>
      </c>
      <c r="JLQ6" s="389">
        <f>'SAISIE RESTAURANT'!JMA5</f>
        <v>0</v>
      </c>
      <c r="JLR6" s="389">
        <f>'SAISIE RESTAURANT'!JMB5</f>
        <v>0</v>
      </c>
      <c r="JLS6" s="389">
        <f>'SAISIE RESTAURANT'!JMC5</f>
        <v>0</v>
      </c>
      <c r="JLT6" s="389">
        <f>'SAISIE RESTAURANT'!JMD5</f>
        <v>0</v>
      </c>
      <c r="JLU6" s="389">
        <f>'SAISIE RESTAURANT'!JME5</f>
        <v>0</v>
      </c>
      <c r="JLV6" s="389">
        <f>'SAISIE RESTAURANT'!JMF5</f>
        <v>0</v>
      </c>
      <c r="JLW6" s="389">
        <f>'SAISIE RESTAURANT'!JMG5</f>
        <v>0</v>
      </c>
      <c r="JLX6" s="389">
        <f>'SAISIE RESTAURANT'!JMH5</f>
        <v>0</v>
      </c>
      <c r="JLY6" s="389">
        <f>'SAISIE RESTAURANT'!JMI5</f>
        <v>0</v>
      </c>
      <c r="JLZ6" s="389">
        <f>'SAISIE RESTAURANT'!JMJ5</f>
        <v>0</v>
      </c>
      <c r="JMA6" s="389">
        <f>'SAISIE RESTAURANT'!JMK5</f>
        <v>0</v>
      </c>
      <c r="JMB6" s="389">
        <f>'SAISIE RESTAURANT'!JML5</f>
        <v>0</v>
      </c>
      <c r="JMC6" s="389">
        <f>'SAISIE RESTAURANT'!JMM5</f>
        <v>0</v>
      </c>
      <c r="JMD6" s="389">
        <f>'SAISIE RESTAURANT'!JMN5</f>
        <v>0</v>
      </c>
      <c r="JME6" s="389">
        <f>'SAISIE RESTAURANT'!JMO5</f>
        <v>0</v>
      </c>
      <c r="JMF6" s="389">
        <f>'SAISIE RESTAURANT'!JMP5</f>
        <v>0</v>
      </c>
      <c r="JMG6" s="389">
        <f>'SAISIE RESTAURANT'!JMQ5</f>
        <v>0</v>
      </c>
      <c r="JMH6" s="389">
        <f>'SAISIE RESTAURANT'!JMR5</f>
        <v>0</v>
      </c>
      <c r="JMI6" s="389">
        <f>'SAISIE RESTAURANT'!JMS5</f>
        <v>0</v>
      </c>
      <c r="JMJ6" s="389">
        <f>'SAISIE RESTAURANT'!JMT5</f>
        <v>0</v>
      </c>
      <c r="JMK6" s="389">
        <f>'SAISIE RESTAURANT'!JMU5</f>
        <v>0</v>
      </c>
      <c r="JML6" s="389">
        <f>'SAISIE RESTAURANT'!JMV5</f>
        <v>0</v>
      </c>
      <c r="JMM6" s="389">
        <f>'SAISIE RESTAURANT'!JMW5</f>
        <v>0</v>
      </c>
      <c r="JMN6" s="389">
        <f>'SAISIE RESTAURANT'!JMX5</f>
        <v>0</v>
      </c>
      <c r="JMO6" s="389">
        <f>'SAISIE RESTAURANT'!JMY5</f>
        <v>0</v>
      </c>
      <c r="JMP6" s="389">
        <f>'SAISIE RESTAURANT'!JMZ5</f>
        <v>0</v>
      </c>
      <c r="JMQ6" s="389">
        <f>'SAISIE RESTAURANT'!JNA5</f>
        <v>0</v>
      </c>
      <c r="JMR6" s="389">
        <f>'SAISIE RESTAURANT'!JNB5</f>
        <v>0</v>
      </c>
      <c r="JMS6" s="389">
        <f>'SAISIE RESTAURANT'!JNC5</f>
        <v>0</v>
      </c>
      <c r="JMT6" s="389">
        <f>'SAISIE RESTAURANT'!JND5</f>
        <v>0</v>
      </c>
      <c r="JMU6" s="389">
        <f>'SAISIE RESTAURANT'!JNE5</f>
        <v>0</v>
      </c>
      <c r="JMV6" s="389">
        <f>'SAISIE RESTAURANT'!JNF5</f>
        <v>0</v>
      </c>
      <c r="JMW6" s="389">
        <f>'SAISIE RESTAURANT'!JNG5</f>
        <v>0</v>
      </c>
      <c r="JMX6" s="389">
        <f>'SAISIE RESTAURANT'!JNH5</f>
        <v>0</v>
      </c>
      <c r="JMY6" s="389">
        <f>'SAISIE RESTAURANT'!JNI5</f>
        <v>0</v>
      </c>
      <c r="JMZ6" s="389">
        <f>'SAISIE RESTAURANT'!JNJ5</f>
        <v>0</v>
      </c>
      <c r="JNA6" s="389">
        <f>'SAISIE RESTAURANT'!JNK5</f>
        <v>0</v>
      </c>
      <c r="JNB6" s="389">
        <f>'SAISIE RESTAURANT'!JNL5</f>
        <v>0</v>
      </c>
      <c r="JNC6" s="389">
        <f>'SAISIE RESTAURANT'!JNM5</f>
        <v>0</v>
      </c>
      <c r="JND6" s="389">
        <f>'SAISIE RESTAURANT'!JNN5</f>
        <v>0</v>
      </c>
      <c r="JNE6" s="389">
        <f>'SAISIE RESTAURANT'!JNO5</f>
        <v>0</v>
      </c>
      <c r="JNF6" s="389">
        <f>'SAISIE RESTAURANT'!JNP5</f>
        <v>0</v>
      </c>
      <c r="JNG6" s="389">
        <f>'SAISIE RESTAURANT'!JNQ5</f>
        <v>0</v>
      </c>
      <c r="JNH6" s="389">
        <f>'SAISIE RESTAURANT'!JNR5</f>
        <v>0</v>
      </c>
      <c r="JNI6" s="389">
        <f>'SAISIE RESTAURANT'!JNS5</f>
        <v>0</v>
      </c>
      <c r="JNJ6" s="389">
        <f>'SAISIE RESTAURANT'!JNT5</f>
        <v>0</v>
      </c>
      <c r="JNK6" s="389">
        <f>'SAISIE RESTAURANT'!JNU5</f>
        <v>0</v>
      </c>
      <c r="JNL6" s="389">
        <f>'SAISIE RESTAURANT'!JNV5</f>
        <v>0</v>
      </c>
      <c r="JNM6" s="389">
        <f>'SAISIE RESTAURANT'!JNW5</f>
        <v>0</v>
      </c>
      <c r="JNN6" s="389">
        <f>'SAISIE RESTAURANT'!JNX5</f>
        <v>0</v>
      </c>
      <c r="JNO6" s="389">
        <f>'SAISIE RESTAURANT'!JNY5</f>
        <v>0</v>
      </c>
      <c r="JNP6" s="389">
        <f>'SAISIE RESTAURANT'!JNZ5</f>
        <v>0</v>
      </c>
      <c r="JNQ6" s="389">
        <f>'SAISIE RESTAURANT'!JOA5</f>
        <v>0</v>
      </c>
      <c r="JNR6" s="389">
        <f>'SAISIE RESTAURANT'!JOB5</f>
        <v>0</v>
      </c>
      <c r="JNS6" s="389">
        <f>'SAISIE RESTAURANT'!JOC5</f>
        <v>0</v>
      </c>
      <c r="JNT6" s="389">
        <f>'SAISIE RESTAURANT'!JOD5</f>
        <v>0</v>
      </c>
      <c r="JNU6" s="389">
        <f>'SAISIE RESTAURANT'!JOE5</f>
        <v>0</v>
      </c>
      <c r="JNV6" s="389">
        <f>'SAISIE RESTAURANT'!JOF5</f>
        <v>0</v>
      </c>
      <c r="JNW6" s="389">
        <f>'SAISIE RESTAURANT'!JOG5</f>
        <v>0</v>
      </c>
      <c r="JNX6" s="389">
        <f>'SAISIE RESTAURANT'!JOH5</f>
        <v>0</v>
      </c>
      <c r="JNY6" s="389">
        <f>'SAISIE RESTAURANT'!JOI5</f>
        <v>0</v>
      </c>
      <c r="JNZ6" s="389">
        <f>'SAISIE RESTAURANT'!JOJ5</f>
        <v>0</v>
      </c>
      <c r="JOA6" s="389">
        <f>'SAISIE RESTAURANT'!JOK5</f>
        <v>0</v>
      </c>
      <c r="JOB6" s="389">
        <f>'SAISIE RESTAURANT'!JOL5</f>
        <v>0</v>
      </c>
      <c r="JOC6" s="389">
        <f>'SAISIE RESTAURANT'!JOM5</f>
        <v>0</v>
      </c>
      <c r="JOD6" s="389">
        <f>'SAISIE RESTAURANT'!JON5</f>
        <v>0</v>
      </c>
      <c r="JOE6" s="389">
        <f>'SAISIE RESTAURANT'!JOO5</f>
        <v>0</v>
      </c>
      <c r="JOF6" s="389">
        <f>'SAISIE RESTAURANT'!JOP5</f>
        <v>0</v>
      </c>
      <c r="JOG6" s="389">
        <f>'SAISIE RESTAURANT'!JOQ5</f>
        <v>0</v>
      </c>
      <c r="JOH6" s="389">
        <f>'SAISIE RESTAURANT'!JOR5</f>
        <v>0</v>
      </c>
      <c r="JOI6" s="389">
        <f>'SAISIE RESTAURANT'!JOS5</f>
        <v>0</v>
      </c>
      <c r="JOJ6" s="389">
        <f>'SAISIE RESTAURANT'!JOT5</f>
        <v>0</v>
      </c>
      <c r="JOK6" s="389">
        <f>'SAISIE RESTAURANT'!JOU5</f>
        <v>0</v>
      </c>
      <c r="JOL6" s="389">
        <f>'SAISIE RESTAURANT'!JOV5</f>
        <v>0</v>
      </c>
      <c r="JOM6" s="389">
        <f>'SAISIE RESTAURANT'!JOW5</f>
        <v>0</v>
      </c>
      <c r="JON6" s="389">
        <f>'SAISIE RESTAURANT'!JOX5</f>
        <v>0</v>
      </c>
      <c r="JOO6" s="389">
        <f>'SAISIE RESTAURANT'!JOY5</f>
        <v>0</v>
      </c>
      <c r="JOP6" s="389">
        <f>'SAISIE RESTAURANT'!JOZ5</f>
        <v>0</v>
      </c>
      <c r="JOQ6" s="389">
        <f>'SAISIE RESTAURANT'!JPA5</f>
        <v>0</v>
      </c>
      <c r="JOR6" s="389">
        <f>'SAISIE RESTAURANT'!JPB5</f>
        <v>0</v>
      </c>
      <c r="JOS6" s="389">
        <f>'SAISIE RESTAURANT'!JPC5</f>
        <v>0</v>
      </c>
      <c r="JOT6" s="389">
        <f>'SAISIE RESTAURANT'!JPD5</f>
        <v>0</v>
      </c>
      <c r="JOU6" s="389">
        <f>'SAISIE RESTAURANT'!JPE5</f>
        <v>0</v>
      </c>
      <c r="JOV6" s="389">
        <f>'SAISIE RESTAURANT'!JPF5</f>
        <v>0</v>
      </c>
      <c r="JOW6" s="389">
        <f>'SAISIE RESTAURANT'!JPG5</f>
        <v>0</v>
      </c>
      <c r="JOX6" s="389">
        <f>'SAISIE RESTAURANT'!JPH5</f>
        <v>0</v>
      </c>
      <c r="JOY6" s="389">
        <f>'SAISIE RESTAURANT'!JPI5</f>
        <v>0</v>
      </c>
      <c r="JOZ6" s="389">
        <f>'SAISIE RESTAURANT'!JPJ5</f>
        <v>0</v>
      </c>
      <c r="JPA6" s="389">
        <f>'SAISIE RESTAURANT'!JPK5</f>
        <v>0</v>
      </c>
      <c r="JPB6" s="389">
        <f>'SAISIE RESTAURANT'!JPL5</f>
        <v>0</v>
      </c>
      <c r="JPC6" s="389">
        <f>'SAISIE RESTAURANT'!JPM5</f>
        <v>0</v>
      </c>
      <c r="JPD6" s="389">
        <f>'SAISIE RESTAURANT'!JPN5</f>
        <v>0</v>
      </c>
      <c r="JPE6" s="389">
        <f>'SAISIE RESTAURANT'!JPO5</f>
        <v>0</v>
      </c>
      <c r="JPF6" s="389">
        <f>'SAISIE RESTAURANT'!JPP5</f>
        <v>0</v>
      </c>
      <c r="JPG6" s="389">
        <f>'SAISIE RESTAURANT'!JPQ5</f>
        <v>0</v>
      </c>
      <c r="JPH6" s="389">
        <f>'SAISIE RESTAURANT'!JPR5</f>
        <v>0</v>
      </c>
      <c r="JPI6" s="389">
        <f>'SAISIE RESTAURANT'!JPS5</f>
        <v>0</v>
      </c>
      <c r="JPJ6" s="389">
        <f>'SAISIE RESTAURANT'!JPT5</f>
        <v>0</v>
      </c>
      <c r="JPK6" s="389">
        <f>'SAISIE RESTAURANT'!JPU5</f>
        <v>0</v>
      </c>
      <c r="JPL6" s="389">
        <f>'SAISIE RESTAURANT'!JPV5</f>
        <v>0</v>
      </c>
      <c r="JPM6" s="389">
        <f>'SAISIE RESTAURANT'!JPW5</f>
        <v>0</v>
      </c>
      <c r="JPN6" s="389">
        <f>'SAISIE RESTAURANT'!JPX5</f>
        <v>0</v>
      </c>
      <c r="JPO6" s="389">
        <f>'SAISIE RESTAURANT'!JPY5</f>
        <v>0</v>
      </c>
      <c r="JPP6" s="389">
        <f>'SAISIE RESTAURANT'!JPZ5</f>
        <v>0</v>
      </c>
      <c r="JPQ6" s="389">
        <f>'SAISIE RESTAURANT'!JQA5</f>
        <v>0</v>
      </c>
      <c r="JPR6" s="389">
        <f>'SAISIE RESTAURANT'!JQB5</f>
        <v>0</v>
      </c>
      <c r="JPS6" s="389">
        <f>'SAISIE RESTAURANT'!JQC5</f>
        <v>0</v>
      </c>
      <c r="JPT6" s="389">
        <f>'SAISIE RESTAURANT'!JQD5</f>
        <v>0</v>
      </c>
      <c r="JPU6" s="389">
        <f>'SAISIE RESTAURANT'!JQE5</f>
        <v>0</v>
      </c>
      <c r="JPV6" s="389">
        <f>'SAISIE RESTAURANT'!JQF5</f>
        <v>0</v>
      </c>
      <c r="JPW6" s="389">
        <f>'SAISIE RESTAURANT'!JQG5</f>
        <v>0</v>
      </c>
      <c r="JPX6" s="389">
        <f>'SAISIE RESTAURANT'!JQH5</f>
        <v>0</v>
      </c>
      <c r="JPY6" s="389">
        <f>'SAISIE RESTAURANT'!JQI5</f>
        <v>0</v>
      </c>
      <c r="JPZ6" s="389">
        <f>'SAISIE RESTAURANT'!JQJ5</f>
        <v>0</v>
      </c>
      <c r="JQA6" s="389">
        <f>'SAISIE RESTAURANT'!JQK5</f>
        <v>0</v>
      </c>
      <c r="JQB6" s="389">
        <f>'SAISIE RESTAURANT'!JQL5</f>
        <v>0</v>
      </c>
      <c r="JQC6" s="389">
        <f>'SAISIE RESTAURANT'!JQM5</f>
        <v>0</v>
      </c>
      <c r="JQD6" s="389">
        <f>'SAISIE RESTAURANT'!JQN5</f>
        <v>0</v>
      </c>
      <c r="JQE6" s="389">
        <f>'SAISIE RESTAURANT'!JQO5</f>
        <v>0</v>
      </c>
      <c r="JQF6" s="389">
        <f>'SAISIE RESTAURANT'!JQP5</f>
        <v>0</v>
      </c>
      <c r="JQG6" s="389">
        <f>'SAISIE RESTAURANT'!JQQ5</f>
        <v>0</v>
      </c>
      <c r="JQH6" s="389">
        <f>'SAISIE RESTAURANT'!JQR5</f>
        <v>0</v>
      </c>
      <c r="JQI6" s="389">
        <f>'SAISIE RESTAURANT'!JQS5</f>
        <v>0</v>
      </c>
      <c r="JQJ6" s="389">
        <f>'SAISIE RESTAURANT'!JQT5</f>
        <v>0</v>
      </c>
      <c r="JQK6" s="389">
        <f>'SAISIE RESTAURANT'!JQU5</f>
        <v>0</v>
      </c>
      <c r="JQL6" s="389">
        <f>'SAISIE RESTAURANT'!JQV5</f>
        <v>0</v>
      </c>
      <c r="JQM6" s="389">
        <f>'SAISIE RESTAURANT'!JQW5</f>
        <v>0</v>
      </c>
      <c r="JQN6" s="389">
        <f>'SAISIE RESTAURANT'!JQX5</f>
        <v>0</v>
      </c>
      <c r="JQO6" s="389">
        <f>'SAISIE RESTAURANT'!JQY5</f>
        <v>0</v>
      </c>
      <c r="JQP6" s="389">
        <f>'SAISIE RESTAURANT'!JQZ5</f>
        <v>0</v>
      </c>
      <c r="JQQ6" s="389">
        <f>'SAISIE RESTAURANT'!JRA5</f>
        <v>0</v>
      </c>
      <c r="JQR6" s="389">
        <f>'SAISIE RESTAURANT'!JRB5</f>
        <v>0</v>
      </c>
      <c r="JQS6" s="389">
        <f>'SAISIE RESTAURANT'!JRC5</f>
        <v>0</v>
      </c>
      <c r="JQT6" s="389">
        <f>'SAISIE RESTAURANT'!JRD5</f>
        <v>0</v>
      </c>
      <c r="JQU6" s="389">
        <f>'SAISIE RESTAURANT'!JRE5</f>
        <v>0</v>
      </c>
      <c r="JQV6" s="389">
        <f>'SAISIE RESTAURANT'!JRF5</f>
        <v>0</v>
      </c>
      <c r="JQW6" s="389">
        <f>'SAISIE RESTAURANT'!JRG5</f>
        <v>0</v>
      </c>
      <c r="JQX6" s="389">
        <f>'SAISIE RESTAURANT'!JRH5</f>
        <v>0</v>
      </c>
      <c r="JQY6" s="389">
        <f>'SAISIE RESTAURANT'!JRI5</f>
        <v>0</v>
      </c>
      <c r="JQZ6" s="389">
        <f>'SAISIE RESTAURANT'!JRJ5</f>
        <v>0</v>
      </c>
      <c r="JRA6" s="389">
        <f>'SAISIE RESTAURANT'!JRK5</f>
        <v>0</v>
      </c>
      <c r="JRB6" s="389">
        <f>'SAISIE RESTAURANT'!JRL5</f>
        <v>0</v>
      </c>
      <c r="JRC6" s="389">
        <f>'SAISIE RESTAURANT'!JRM5</f>
        <v>0</v>
      </c>
      <c r="JRD6" s="389">
        <f>'SAISIE RESTAURANT'!JRN5</f>
        <v>0</v>
      </c>
      <c r="JRE6" s="389">
        <f>'SAISIE RESTAURANT'!JRO5</f>
        <v>0</v>
      </c>
      <c r="JRF6" s="389">
        <f>'SAISIE RESTAURANT'!JRP5</f>
        <v>0</v>
      </c>
      <c r="JRG6" s="389">
        <f>'SAISIE RESTAURANT'!JRQ5</f>
        <v>0</v>
      </c>
      <c r="JRH6" s="389">
        <f>'SAISIE RESTAURANT'!JRR5</f>
        <v>0</v>
      </c>
      <c r="JRI6" s="389">
        <f>'SAISIE RESTAURANT'!JRS5</f>
        <v>0</v>
      </c>
      <c r="JRJ6" s="389">
        <f>'SAISIE RESTAURANT'!JRT5</f>
        <v>0</v>
      </c>
      <c r="JRK6" s="389">
        <f>'SAISIE RESTAURANT'!JRU5</f>
        <v>0</v>
      </c>
      <c r="JRL6" s="389">
        <f>'SAISIE RESTAURANT'!JRV5</f>
        <v>0</v>
      </c>
      <c r="JRM6" s="389">
        <f>'SAISIE RESTAURANT'!JRW5</f>
        <v>0</v>
      </c>
      <c r="JRN6" s="389">
        <f>'SAISIE RESTAURANT'!JRX5</f>
        <v>0</v>
      </c>
      <c r="JRO6" s="389">
        <f>'SAISIE RESTAURANT'!JRY5</f>
        <v>0</v>
      </c>
      <c r="JRP6" s="389">
        <f>'SAISIE RESTAURANT'!JRZ5</f>
        <v>0</v>
      </c>
      <c r="JRQ6" s="389">
        <f>'SAISIE RESTAURANT'!JSA5</f>
        <v>0</v>
      </c>
      <c r="JRR6" s="389">
        <f>'SAISIE RESTAURANT'!JSB5</f>
        <v>0</v>
      </c>
      <c r="JRS6" s="389">
        <f>'SAISIE RESTAURANT'!JSC5</f>
        <v>0</v>
      </c>
      <c r="JRT6" s="389">
        <f>'SAISIE RESTAURANT'!JSD5</f>
        <v>0</v>
      </c>
      <c r="JRU6" s="389">
        <f>'SAISIE RESTAURANT'!JSE5</f>
        <v>0</v>
      </c>
      <c r="JRV6" s="389">
        <f>'SAISIE RESTAURANT'!JSF5</f>
        <v>0</v>
      </c>
      <c r="JRW6" s="389">
        <f>'SAISIE RESTAURANT'!JSG5</f>
        <v>0</v>
      </c>
      <c r="JRX6" s="389">
        <f>'SAISIE RESTAURANT'!JSH5</f>
        <v>0</v>
      </c>
      <c r="JRY6" s="389">
        <f>'SAISIE RESTAURANT'!JSI5</f>
        <v>0</v>
      </c>
      <c r="JRZ6" s="389">
        <f>'SAISIE RESTAURANT'!JSJ5</f>
        <v>0</v>
      </c>
      <c r="JSA6" s="389">
        <f>'SAISIE RESTAURANT'!JSK5</f>
        <v>0</v>
      </c>
      <c r="JSB6" s="389">
        <f>'SAISIE RESTAURANT'!JSL5</f>
        <v>0</v>
      </c>
      <c r="JSC6" s="389">
        <f>'SAISIE RESTAURANT'!JSM5</f>
        <v>0</v>
      </c>
      <c r="JSD6" s="389">
        <f>'SAISIE RESTAURANT'!JSN5</f>
        <v>0</v>
      </c>
      <c r="JSE6" s="389">
        <f>'SAISIE RESTAURANT'!JSO5</f>
        <v>0</v>
      </c>
      <c r="JSF6" s="389">
        <f>'SAISIE RESTAURANT'!JSP5</f>
        <v>0</v>
      </c>
      <c r="JSG6" s="389">
        <f>'SAISIE RESTAURANT'!JSQ5</f>
        <v>0</v>
      </c>
      <c r="JSH6" s="389">
        <f>'SAISIE RESTAURANT'!JSR5</f>
        <v>0</v>
      </c>
      <c r="JSI6" s="389">
        <f>'SAISIE RESTAURANT'!JSS5</f>
        <v>0</v>
      </c>
      <c r="JSJ6" s="389">
        <f>'SAISIE RESTAURANT'!JST5</f>
        <v>0</v>
      </c>
      <c r="JSK6" s="389">
        <f>'SAISIE RESTAURANT'!JSU5</f>
        <v>0</v>
      </c>
      <c r="JSL6" s="389">
        <f>'SAISIE RESTAURANT'!JSV5</f>
        <v>0</v>
      </c>
      <c r="JSM6" s="389">
        <f>'SAISIE RESTAURANT'!JSW5</f>
        <v>0</v>
      </c>
      <c r="JSN6" s="389">
        <f>'SAISIE RESTAURANT'!JSX5</f>
        <v>0</v>
      </c>
      <c r="JSO6" s="389">
        <f>'SAISIE RESTAURANT'!JSY5</f>
        <v>0</v>
      </c>
      <c r="JSP6" s="389">
        <f>'SAISIE RESTAURANT'!JSZ5</f>
        <v>0</v>
      </c>
      <c r="JSQ6" s="389">
        <f>'SAISIE RESTAURANT'!JTA5</f>
        <v>0</v>
      </c>
      <c r="JSR6" s="389">
        <f>'SAISIE RESTAURANT'!JTB5</f>
        <v>0</v>
      </c>
      <c r="JSS6" s="389">
        <f>'SAISIE RESTAURANT'!JTC5</f>
        <v>0</v>
      </c>
      <c r="JST6" s="389">
        <f>'SAISIE RESTAURANT'!JTD5</f>
        <v>0</v>
      </c>
      <c r="JSU6" s="389">
        <f>'SAISIE RESTAURANT'!JTE5</f>
        <v>0</v>
      </c>
      <c r="JSV6" s="389">
        <f>'SAISIE RESTAURANT'!JTF5</f>
        <v>0</v>
      </c>
      <c r="JSW6" s="389">
        <f>'SAISIE RESTAURANT'!JTG5</f>
        <v>0</v>
      </c>
      <c r="JSX6" s="389">
        <f>'SAISIE RESTAURANT'!JTH5</f>
        <v>0</v>
      </c>
      <c r="JSY6" s="389">
        <f>'SAISIE RESTAURANT'!JTI5</f>
        <v>0</v>
      </c>
      <c r="JSZ6" s="389">
        <f>'SAISIE RESTAURANT'!JTJ5</f>
        <v>0</v>
      </c>
      <c r="JTA6" s="389">
        <f>'SAISIE RESTAURANT'!JTK5</f>
        <v>0</v>
      </c>
      <c r="JTB6" s="389">
        <f>'SAISIE RESTAURANT'!JTL5</f>
        <v>0</v>
      </c>
      <c r="JTC6" s="389">
        <f>'SAISIE RESTAURANT'!JTM5</f>
        <v>0</v>
      </c>
      <c r="JTD6" s="389">
        <f>'SAISIE RESTAURANT'!JTN5</f>
        <v>0</v>
      </c>
      <c r="JTE6" s="389">
        <f>'SAISIE RESTAURANT'!JTO5</f>
        <v>0</v>
      </c>
      <c r="JTF6" s="389">
        <f>'SAISIE RESTAURANT'!JTP5</f>
        <v>0</v>
      </c>
      <c r="JTG6" s="389">
        <f>'SAISIE RESTAURANT'!JTQ5</f>
        <v>0</v>
      </c>
      <c r="JTH6" s="389">
        <f>'SAISIE RESTAURANT'!JTR5</f>
        <v>0</v>
      </c>
      <c r="JTI6" s="389">
        <f>'SAISIE RESTAURANT'!JTS5</f>
        <v>0</v>
      </c>
      <c r="JTJ6" s="389">
        <f>'SAISIE RESTAURANT'!JTT5</f>
        <v>0</v>
      </c>
      <c r="JTK6" s="389">
        <f>'SAISIE RESTAURANT'!JTU5</f>
        <v>0</v>
      </c>
      <c r="JTL6" s="389">
        <f>'SAISIE RESTAURANT'!JTV5</f>
        <v>0</v>
      </c>
      <c r="JTM6" s="389">
        <f>'SAISIE RESTAURANT'!JTW5</f>
        <v>0</v>
      </c>
      <c r="JTN6" s="389">
        <f>'SAISIE RESTAURANT'!JTX5</f>
        <v>0</v>
      </c>
      <c r="JTO6" s="389">
        <f>'SAISIE RESTAURANT'!JTY5</f>
        <v>0</v>
      </c>
      <c r="JTP6" s="389">
        <f>'SAISIE RESTAURANT'!JTZ5</f>
        <v>0</v>
      </c>
      <c r="JTQ6" s="389">
        <f>'SAISIE RESTAURANT'!JUA5</f>
        <v>0</v>
      </c>
      <c r="JTR6" s="389">
        <f>'SAISIE RESTAURANT'!JUB5</f>
        <v>0</v>
      </c>
      <c r="JTS6" s="389">
        <f>'SAISIE RESTAURANT'!JUC5</f>
        <v>0</v>
      </c>
      <c r="JTT6" s="389">
        <f>'SAISIE RESTAURANT'!JUD5</f>
        <v>0</v>
      </c>
      <c r="JTU6" s="389">
        <f>'SAISIE RESTAURANT'!JUE5</f>
        <v>0</v>
      </c>
      <c r="JTV6" s="389">
        <f>'SAISIE RESTAURANT'!JUF5</f>
        <v>0</v>
      </c>
      <c r="JTW6" s="389">
        <f>'SAISIE RESTAURANT'!JUG5</f>
        <v>0</v>
      </c>
      <c r="JTX6" s="389">
        <f>'SAISIE RESTAURANT'!JUH5</f>
        <v>0</v>
      </c>
      <c r="JTY6" s="389">
        <f>'SAISIE RESTAURANT'!JUI5</f>
        <v>0</v>
      </c>
      <c r="JTZ6" s="389">
        <f>'SAISIE RESTAURANT'!JUJ5</f>
        <v>0</v>
      </c>
      <c r="JUA6" s="389">
        <f>'SAISIE RESTAURANT'!JUK5</f>
        <v>0</v>
      </c>
      <c r="JUB6" s="389">
        <f>'SAISIE RESTAURANT'!JUL5</f>
        <v>0</v>
      </c>
      <c r="JUC6" s="389">
        <f>'SAISIE RESTAURANT'!JUM5</f>
        <v>0</v>
      </c>
      <c r="JUD6" s="389">
        <f>'SAISIE RESTAURANT'!JUN5</f>
        <v>0</v>
      </c>
      <c r="JUE6" s="389">
        <f>'SAISIE RESTAURANT'!JUO5</f>
        <v>0</v>
      </c>
      <c r="JUF6" s="389">
        <f>'SAISIE RESTAURANT'!JUP5</f>
        <v>0</v>
      </c>
      <c r="JUG6" s="389">
        <f>'SAISIE RESTAURANT'!JUQ5</f>
        <v>0</v>
      </c>
      <c r="JUH6" s="389">
        <f>'SAISIE RESTAURANT'!JUR5</f>
        <v>0</v>
      </c>
      <c r="JUI6" s="389">
        <f>'SAISIE RESTAURANT'!JUS5</f>
        <v>0</v>
      </c>
      <c r="JUJ6" s="389">
        <f>'SAISIE RESTAURANT'!JUT5</f>
        <v>0</v>
      </c>
      <c r="JUK6" s="389">
        <f>'SAISIE RESTAURANT'!JUU5</f>
        <v>0</v>
      </c>
      <c r="JUL6" s="389">
        <f>'SAISIE RESTAURANT'!JUV5</f>
        <v>0</v>
      </c>
      <c r="JUM6" s="389">
        <f>'SAISIE RESTAURANT'!JUW5</f>
        <v>0</v>
      </c>
      <c r="JUN6" s="389">
        <f>'SAISIE RESTAURANT'!JUX5</f>
        <v>0</v>
      </c>
      <c r="JUO6" s="389">
        <f>'SAISIE RESTAURANT'!JUY5</f>
        <v>0</v>
      </c>
      <c r="JUP6" s="389">
        <f>'SAISIE RESTAURANT'!JUZ5</f>
        <v>0</v>
      </c>
      <c r="JUQ6" s="389">
        <f>'SAISIE RESTAURANT'!JVA5</f>
        <v>0</v>
      </c>
      <c r="JUR6" s="389">
        <f>'SAISIE RESTAURANT'!JVB5</f>
        <v>0</v>
      </c>
      <c r="JUS6" s="389">
        <f>'SAISIE RESTAURANT'!JVC5</f>
        <v>0</v>
      </c>
      <c r="JUT6" s="389">
        <f>'SAISIE RESTAURANT'!JVD5</f>
        <v>0</v>
      </c>
      <c r="JUU6" s="389">
        <f>'SAISIE RESTAURANT'!JVE5</f>
        <v>0</v>
      </c>
      <c r="JUV6" s="389">
        <f>'SAISIE RESTAURANT'!JVF5</f>
        <v>0</v>
      </c>
      <c r="JUW6" s="389">
        <f>'SAISIE RESTAURANT'!JVG5</f>
        <v>0</v>
      </c>
      <c r="JUX6" s="389">
        <f>'SAISIE RESTAURANT'!JVH5</f>
        <v>0</v>
      </c>
      <c r="JUY6" s="389">
        <f>'SAISIE RESTAURANT'!JVI5</f>
        <v>0</v>
      </c>
      <c r="JUZ6" s="389">
        <f>'SAISIE RESTAURANT'!JVJ5</f>
        <v>0</v>
      </c>
      <c r="JVA6" s="389">
        <f>'SAISIE RESTAURANT'!JVK5</f>
        <v>0</v>
      </c>
      <c r="JVB6" s="389">
        <f>'SAISIE RESTAURANT'!JVL5</f>
        <v>0</v>
      </c>
      <c r="JVC6" s="389">
        <f>'SAISIE RESTAURANT'!JVM5</f>
        <v>0</v>
      </c>
      <c r="JVD6" s="389">
        <f>'SAISIE RESTAURANT'!JVN5</f>
        <v>0</v>
      </c>
      <c r="JVE6" s="389">
        <f>'SAISIE RESTAURANT'!JVO5</f>
        <v>0</v>
      </c>
      <c r="JVF6" s="389">
        <f>'SAISIE RESTAURANT'!JVP5</f>
        <v>0</v>
      </c>
      <c r="JVG6" s="389">
        <f>'SAISIE RESTAURANT'!JVQ5</f>
        <v>0</v>
      </c>
      <c r="JVH6" s="389">
        <f>'SAISIE RESTAURANT'!JVR5</f>
        <v>0</v>
      </c>
      <c r="JVI6" s="389">
        <f>'SAISIE RESTAURANT'!JVS5</f>
        <v>0</v>
      </c>
      <c r="JVJ6" s="389">
        <f>'SAISIE RESTAURANT'!JVT5</f>
        <v>0</v>
      </c>
      <c r="JVK6" s="389">
        <f>'SAISIE RESTAURANT'!JVU5</f>
        <v>0</v>
      </c>
      <c r="JVL6" s="389">
        <f>'SAISIE RESTAURANT'!JVV5</f>
        <v>0</v>
      </c>
      <c r="JVM6" s="389">
        <f>'SAISIE RESTAURANT'!JVW5</f>
        <v>0</v>
      </c>
      <c r="JVN6" s="389">
        <f>'SAISIE RESTAURANT'!JVX5</f>
        <v>0</v>
      </c>
      <c r="JVO6" s="389">
        <f>'SAISIE RESTAURANT'!JVY5</f>
        <v>0</v>
      </c>
      <c r="JVP6" s="389">
        <f>'SAISIE RESTAURANT'!JVZ5</f>
        <v>0</v>
      </c>
      <c r="JVQ6" s="389">
        <f>'SAISIE RESTAURANT'!JWA5</f>
        <v>0</v>
      </c>
      <c r="JVR6" s="389">
        <f>'SAISIE RESTAURANT'!JWB5</f>
        <v>0</v>
      </c>
      <c r="JVS6" s="389">
        <f>'SAISIE RESTAURANT'!JWC5</f>
        <v>0</v>
      </c>
      <c r="JVT6" s="389">
        <f>'SAISIE RESTAURANT'!JWD5</f>
        <v>0</v>
      </c>
      <c r="JVU6" s="389">
        <f>'SAISIE RESTAURANT'!JWE5</f>
        <v>0</v>
      </c>
      <c r="JVV6" s="389">
        <f>'SAISIE RESTAURANT'!JWF5</f>
        <v>0</v>
      </c>
      <c r="JVW6" s="389">
        <f>'SAISIE RESTAURANT'!JWG5</f>
        <v>0</v>
      </c>
      <c r="JVX6" s="389">
        <f>'SAISIE RESTAURANT'!JWH5</f>
        <v>0</v>
      </c>
      <c r="JVY6" s="389">
        <f>'SAISIE RESTAURANT'!JWI5</f>
        <v>0</v>
      </c>
      <c r="JVZ6" s="389">
        <f>'SAISIE RESTAURANT'!JWJ5</f>
        <v>0</v>
      </c>
      <c r="JWA6" s="389">
        <f>'SAISIE RESTAURANT'!JWK5</f>
        <v>0</v>
      </c>
      <c r="JWB6" s="389">
        <f>'SAISIE RESTAURANT'!JWL5</f>
        <v>0</v>
      </c>
      <c r="JWC6" s="389">
        <f>'SAISIE RESTAURANT'!JWM5</f>
        <v>0</v>
      </c>
      <c r="JWD6" s="389">
        <f>'SAISIE RESTAURANT'!JWN5</f>
        <v>0</v>
      </c>
      <c r="JWE6" s="389">
        <f>'SAISIE RESTAURANT'!JWO5</f>
        <v>0</v>
      </c>
      <c r="JWF6" s="389">
        <f>'SAISIE RESTAURANT'!JWP5</f>
        <v>0</v>
      </c>
      <c r="JWG6" s="389">
        <f>'SAISIE RESTAURANT'!JWQ5</f>
        <v>0</v>
      </c>
      <c r="JWH6" s="389">
        <f>'SAISIE RESTAURANT'!JWR5</f>
        <v>0</v>
      </c>
      <c r="JWI6" s="389">
        <f>'SAISIE RESTAURANT'!JWS5</f>
        <v>0</v>
      </c>
      <c r="JWJ6" s="389">
        <f>'SAISIE RESTAURANT'!JWT5</f>
        <v>0</v>
      </c>
      <c r="JWK6" s="389">
        <f>'SAISIE RESTAURANT'!JWU5</f>
        <v>0</v>
      </c>
      <c r="JWL6" s="389">
        <f>'SAISIE RESTAURANT'!JWV5</f>
        <v>0</v>
      </c>
      <c r="JWM6" s="389">
        <f>'SAISIE RESTAURANT'!JWW5</f>
        <v>0</v>
      </c>
      <c r="JWN6" s="389">
        <f>'SAISIE RESTAURANT'!JWX5</f>
        <v>0</v>
      </c>
      <c r="JWO6" s="389">
        <f>'SAISIE RESTAURANT'!JWY5</f>
        <v>0</v>
      </c>
      <c r="JWP6" s="389">
        <f>'SAISIE RESTAURANT'!JWZ5</f>
        <v>0</v>
      </c>
      <c r="JWQ6" s="389">
        <f>'SAISIE RESTAURANT'!JXA5</f>
        <v>0</v>
      </c>
      <c r="JWR6" s="389">
        <f>'SAISIE RESTAURANT'!JXB5</f>
        <v>0</v>
      </c>
      <c r="JWS6" s="389">
        <f>'SAISIE RESTAURANT'!JXC5</f>
        <v>0</v>
      </c>
      <c r="JWT6" s="389">
        <f>'SAISIE RESTAURANT'!JXD5</f>
        <v>0</v>
      </c>
      <c r="JWU6" s="389">
        <f>'SAISIE RESTAURANT'!JXE5</f>
        <v>0</v>
      </c>
      <c r="JWV6" s="389">
        <f>'SAISIE RESTAURANT'!JXF5</f>
        <v>0</v>
      </c>
      <c r="JWW6" s="389">
        <f>'SAISIE RESTAURANT'!JXG5</f>
        <v>0</v>
      </c>
      <c r="JWX6" s="389">
        <f>'SAISIE RESTAURANT'!JXH5</f>
        <v>0</v>
      </c>
      <c r="JWY6" s="389">
        <f>'SAISIE RESTAURANT'!JXI5</f>
        <v>0</v>
      </c>
      <c r="JWZ6" s="389">
        <f>'SAISIE RESTAURANT'!JXJ5</f>
        <v>0</v>
      </c>
      <c r="JXA6" s="389">
        <f>'SAISIE RESTAURANT'!JXK5</f>
        <v>0</v>
      </c>
      <c r="JXB6" s="389">
        <f>'SAISIE RESTAURANT'!JXL5</f>
        <v>0</v>
      </c>
      <c r="JXC6" s="389">
        <f>'SAISIE RESTAURANT'!JXM5</f>
        <v>0</v>
      </c>
      <c r="JXD6" s="389">
        <f>'SAISIE RESTAURANT'!JXN5</f>
        <v>0</v>
      </c>
      <c r="JXE6" s="389">
        <f>'SAISIE RESTAURANT'!JXO5</f>
        <v>0</v>
      </c>
      <c r="JXF6" s="389">
        <f>'SAISIE RESTAURANT'!JXP5</f>
        <v>0</v>
      </c>
      <c r="JXG6" s="389">
        <f>'SAISIE RESTAURANT'!JXQ5</f>
        <v>0</v>
      </c>
      <c r="JXH6" s="389">
        <f>'SAISIE RESTAURANT'!JXR5</f>
        <v>0</v>
      </c>
      <c r="JXI6" s="389">
        <f>'SAISIE RESTAURANT'!JXS5</f>
        <v>0</v>
      </c>
      <c r="JXJ6" s="389">
        <f>'SAISIE RESTAURANT'!JXT5</f>
        <v>0</v>
      </c>
      <c r="JXK6" s="389">
        <f>'SAISIE RESTAURANT'!JXU5</f>
        <v>0</v>
      </c>
      <c r="JXL6" s="389">
        <f>'SAISIE RESTAURANT'!JXV5</f>
        <v>0</v>
      </c>
      <c r="JXM6" s="389">
        <f>'SAISIE RESTAURANT'!JXW5</f>
        <v>0</v>
      </c>
      <c r="JXN6" s="389">
        <f>'SAISIE RESTAURANT'!JXX5</f>
        <v>0</v>
      </c>
      <c r="JXO6" s="389">
        <f>'SAISIE RESTAURANT'!JXY5</f>
        <v>0</v>
      </c>
      <c r="JXP6" s="389">
        <f>'SAISIE RESTAURANT'!JXZ5</f>
        <v>0</v>
      </c>
      <c r="JXQ6" s="389">
        <f>'SAISIE RESTAURANT'!JYA5</f>
        <v>0</v>
      </c>
      <c r="JXR6" s="389">
        <f>'SAISIE RESTAURANT'!JYB5</f>
        <v>0</v>
      </c>
      <c r="JXS6" s="389">
        <f>'SAISIE RESTAURANT'!JYC5</f>
        <v>0</v>
      </c>
      <c r="JXT6" s="389">
        <f>'SAISIE RESTAURANT'!JYD5</f>
        <v>0</v>
      </c>
      <c r="JXU6" s="389">
        <f>'SAISIE RESTAURANT'!JYE5</f>
        <v>0</v>
      </c>
      <c r="JXV6" s="389">
        <f>'SAISIE RESTAURANT'!JYF5</f>
        <v>0</v>
      </c>
      <c r="JXW6" s="389">
        <f>'SAISIE RESTAURANT'!JYG5</f>
        <v>0</v>
      </c>
      <c r="JXX6" s="389">
        <f>'SAISIE RESTAURANT'!JYH5</f>
        <v>0</v>
      </c>
      <c r="JXY6" s="389">
        <f>'SAISIE RESTAURANT'!JYI5</f>
        <v>0</v>
      </c>
      <c r="JXZ6" s="389">
        <f>'SAISIE RESTAURANT'!JYJ5</f>
        <v>0</v>
      </c>
      <c r="JYA6" s="389">
        <f>'SAISIE RESTAURANT'!JYK5</f>
        <v>0</v>
      </c>
      <c r="JYB6" s="389">
        <f>'SAISIE RESTAURANT'!JYL5</f>
        <v>0</v>
      </c>
      <c r="JYC6" s="389">
        <f>'SAISIE RESTAURANT'!JYM5</f>
        <v>0</v>
      </c>
      <c r="JYD6" s="389">
        <f>'SAISIE RESTAURANT'!JYN5</f>
        <v>0</v>
      </c>
      <c r="JYE6" s="389">
        <f>'SAISIE RESTAURANT'!JYO5</f>
        <v>0</v>
      </c>
      <c r="JYF6" s="389">
        <f>'SAISIE RESTAURANT'!JYP5</f>
        <v>0</v>
      </c>
      <c r="JYG6" s="389">
        <f>'SAISIE RESTAURANT'!JYQ5</f>
        <v>0</v>
      </c>
      <c r="JYH6" s="389">
        <f>'SAISIE RESTAURANT'!JYR5</f>
        <v>0</v>
      </c>
      <c r="JYI6" s="389">
        <f>'SAISIE RESTAURANT'!JYS5</f>
        <v>0</v>
      </c>
      <c r="JYJ6" s="389">
        <f>'SAISIE RESTAURANT'!JYT5</f>
        <v>0</v>
      </c>
      <c r="JYK6" s="389">
        <f>'SAISIE RESTAURANT'!JYU5</f>
        <v>0</v>
      </c>
      <c r="JYL6" s="389">
        <f>'SAISIE RESTAURANT'!JYV5</f>
        <v>0</v>
      </c>
      <c r="JYM6" s="389">
        <f>'SAISIE RESTAURANT'!JYW5</f>
        <v>0</v>
      </c>
      <c r="JYN6" s="389">
        <f>'SAISIE RESTAURANT'!JYX5</f>
        <v>0</v>
      </c>
      <c r="JYO6" s="389">
        <f>'SAISIE RESTAURANT'!JYY5</f>
        <v>0</v>
      </c>
      <c r="JYP6" s="389">
        <f>'SAISIE RESTAURANT'!JYZ5</f>
        <v>0</v>
      </c>
      <c r="JYQ6" s="389">
        <f>'SAISIE RESTAURANT'!JZA5</f>
        <v>0</v>
      </c>
      <c r="JYR6" s="389">
        <f>'SAISIE RESTAURANT'!JZB5</f>
        <v>0</v>
      </c>
      <c r="JYS6" s="389">
        <f>'SAISIE RESTAURANT'!JZC5</f>
        <v>0</v>
      </c>
      <c r="JYT6" s="389">
        <f>'SAISIE RESTAURANT'!JZD5</f>
        <v>0</v>
      </c>
      <c r="JYU6" s="389">
        <f>'SAISIE RESTAURANT'!JZE5</f>
        <v>0</v>
      </c>
      <c r="JYV6" s="389">
        <f>'SAISIE RESTAURANT'!JZF5</f>
        <v>0</v>
      </c>
      <c r="JYW6" s="389">
        <f>'SAISIE RESTAURANT'!JZG5</f>
        <v>0</v>
      </c>
      <c r="JYX6" s="389">
        <f>'SAISIE RESTAURANT'!JZH5</f>
        <v>0</v>
      </c>
      <c r="JYY6" s="389">
        <f>'SAISIE RESTAURANT'!JZI5</f>
        <v>0</v>
      </c>
      <c r="JYZ6" s="389">
        <f>'SAISIE RESTAURANT'!JZJ5</f>
        <v>0</v>
      </c>
      <c r="JZA6" s="389">
        <f>'SAISIE RESTAURANT'!JZK5</f>
        <v>0</v>
      </c>
      <c r="JZB6" s="389">
        <f>'SAISIE RESTAURANT'!JZL5</f>
        <v>0</v>
      </c>
      <c r="JZC6" s="389">
        <f>'SAISIE RESTAURANT'!JZM5</f>
        <v>0</v>
      </c>
      <c r="JZD6" s="389">
        <f>'SAISIE RESTAURANT'!JZN5</f>
        <v>0</v>
      </c>
      <c r="JZE6" s="389">
        <f>'SAISIE RESTAURANT'!JZO5</f>
        <v>0</v>
      </c>
      <c r="JZF6" s="389">
        <f>'SAISIE RESTAURANT'!JZP5</f>
        <v>0</v>
      </c>
      <c r="JZG6" s="389">
        <f>'SAISIE RESTAURANT'!JZQ5</f>
        <v>0</v>
      </c>
      <c r="JZH6" s="389">
        <f>'SAISIE RESTAURANT'!JZR5</f>
        <v>0</v>
      </c>
      <c r="JZI6" s="389">
        <f>'SAISIE RESTAURANT'!JZS5</f>
        <v>0</v>
      </c>
      <c r="JZJ6" s="389">
        <f>'SAISIE RESTAURANT'!JZT5</f>
        <v>0</v>
      </c>
      <c r="JZK6" s="389">
        <f>'SAISIE RESTAURANT'!JZU5</f>
        <v>0</v>
      </c>
      <c r="JZL6" s="389">
        <f>'SAISIE RESTAURANT'!JZV5</f>
        <v>0</v>
      </c>
      <c r="JZM6" s="389">
        <f>'SAISIE RESTAURANT'!JZW5</f>
        <v>0</v>
      </c>
      <c r="JZN6" s="389">
        <f>'SAISIE RESTAURANT'!JZX5</f>
        <v>0</v>
      </c>
      <c r="JZO6" s="389">
        <f>'SAISIE RESTAURANT'!JZY5</f>
        <v>0</v>
      </c>
      <c r="JZP6" s="389">
        <f>'SAISIE RESTAURANT'!JZZ5</f>
        <v>0</v>
      </c>
      <c r="JZQ6" s="389">
        <f>'SAISIE RESTAURANT'!KAA5</f>
        <v>0</v>
      </c>
      <c r="JZR6" s="389">
        <f>'SAISIE RESTAURANT'!KAB5</f>
        <v>0</v>
      </c>
      <c r="JZS6" s="389">
        <f>'SAISIE RESTAURANT'!KAC5</f>
        <v>0</v>
      </c>
      <c r="JZT6" s="389">
        <f>'SAISIE RESTAURANT'!KAD5</f>
        <v>0</v>
      </c>
      <c r="JZU6" s="389">
        <f>'SAISIE RESTAURANT'!KAE5</f>
        <v>0</v>
      </c>
      <c r="JZV6" s="389">
        <f>'SAISIE RESTAURANT'!KAF5</f>
        <v>0</v>
      </c>
      <c r="JZW6" s="389">
        <f>'SAISIE RESTAURANT'!KAG5</f>
        <v>0</v>
      </c>
      <c r="JZX6" s="389">
        <f>'SAISIE RESTAURANT'!KAH5</f>
        <v>0</v>
      </c>
      <c r="JZY6" s="389">
        <f>'SAISIE RESTAURANT'!KAI5</f>
        <v>0</v>
      </c>
      <c r="JZZ6" s="389">
        <f>'SAISIE RESTAURANT'!KAJ5</f>
        <v>0</v>
      </c>
      <c r="KAA6" s="389">
        <f>'SAISIE RESTAURANT'!KAK5</f>
        <v>0</v>
      </c>
      <c r="KAB6" s="389">
        <f>'SAISIE RESTAURANT'!KAL5</f>
        <v>0</v>
      </c>
      <c r="KAC6" s="389">
        <f>'SAISIE RESTAURANT'!KAM5</f>
        <v>0</v>
      </c>
      <c r="KAD6" s="389">
        <f>'SAISIE RESTAURANT'!KAN5</f>
        <v>0</v>
      </c>
      <c r="KAE6" s="389">
        <f>'SAISIE RESTAURANT'!KAO5</f>
        <v>0</v>
      </c>
      <c r="KAF6" s="389">
        <f>'SAISIE RESTAURANT'!KAP5</f>
        <v>0</v>
      </c>
      <c r="KAG6" s="389">
        <f>'SAISIE RESTAURANT'!KAQ5</f>
        <v>0</v>
      </c>
      <c r="KAH6" s="389">
        <f>'SAISIE RESTAURANT'!KAR5</f>
        <v>0</v>
      </c>
      <c r="KAI6" s="389">
        <f>'SAISIE RESTAURANT'!KAS5</f>
        <v>0</v>
      </c>
      <c r="KAJ6" s="389">
        <f>'SAISIE RESTAURANT'!KAT5</f>
        <v>0</v>
      </c>
      <c r="KAK6" s="389">
        <f>'SAISIE RESTAURANT'!KAU5</f>
        <v>0</v>
      </c>
      <c r="KAL6" s="389">
        <f>'SAISIE RESTAURANT'!KAV5</f>
        <v>0</v>
      </c>
      <c r="KAM6" s="389">
        <f>'SAISIE RESTAURANT'!KAW5</f>
        <v>0</v>
      </c>
      <c r="KAN6" s="389">
        <f>'SAISIE RESTAURANT'!KAX5</f>
        <v>0</v>
      </c>
      <c r="KAO6" s="389">
        <f>'SAISIE RESTAURANT'!KAY5</f>
        <v>0</v>
      </c>
      <c r="KAP6" s="389">
        <f>'SAISIE RESTAURANT'!KAZ5</f>
        <v>0</v>
      </c>
      <c r="KAQ6" s="389">
        <f>'SAISIE RESTAURANT'!KBA5</f>
        <v>0</v>
      </c>
      <c r="KAR6" s="389">
        <f>'SAISIE RESTAURANT'!KBB5</f>
        <v>0</v>
      </c>
      <c r="KAS6" s="389">
        <f>'SAISIE RESTAURANT'!KBC5</f>
        <v>0</v>
      </c>
      <c r="KAT6" s="389">
        <f>'SAISIE RESTAURANT'!KBD5</f>
        <v>0</v>
      </c>
      <c r="KAU6" s="389">
        <f>'SAISIE RESTAURANT'!KBE5</f>
        <v>0</v>
      </c>
      <c r="KAV6" s="389">
        <f>'SAISIE RESTAURANT'!KBF5</f>
        <v>0</v>
      </c>
      <c r="KAW6" s="389">
        <f>'SAISIE RESTAURANT'!KBG5</f>
        <v>0</v>
      </c>
      <c r="KAX6" s="389">
        <f>'SAISIE RESTAURANT'!KBH5</f>
        <v>0</v>
      </c>
      <c r="KAY6" s="389">
        <f>'SAISIE RESTAURANT'!KBI5</f>
        <v>0</v>
      </c>
      <c r="KAZ6" s="389">
        <f>'SAISIE RESTAURANT'!KBJ5</f>
        <v>0</v>
      </c>
      <c r="KBA6" s="389">
        <f>'SAISIE RESTAURANT'!KBK5</f>
        <v>0</v>
      </c>
      <c r="KBB6" s="389">
        <f>'SAISIE RESTAURANT'!KBL5</f>
        <v>0</v>
      </c>
      <c r="KBC6" s="389">
        <f>'SAISIE RESTAURANT'!KBM5</f>
        <v>0</v>
      </c>
      <c r="KBD6" s="389">
        <f>'SAISIE RESTAURANT'!KBN5</f>
        <v>0</v>
      </c>
      <c r="KBE6" s="389">
        <f>'SAISIE RESTAURANT'!KBO5</f>
        <v>0</v>
      </c>
      <c r="KBF6" s="389">
        <f>'SAISIE RESTAURANT'!KBP5</f>
        <v>0</v>
      </c>
      <c r="KBG6" s="389">
        <f>'SAISIE RESTAURANT'!KBQ5</f>
        <v>0</v>
      </c>
      <c r="KBH6" s="389">
        <f>'SAISIE RESTAURANT'!KBR5</f>
        <v>0</v>
      </c>
      <c r="KBI6" s="389">
        <f>'SAISIE RESTAURANT'!KBS5</f>
        <v>0</v>
      </c>
      <c r="KBJ6" s="389">
        <f>'SAISIE RESTAURANT'!KBT5</f>
        <v>0</v>
      </c>
      <c r="KBK6" s="389">
        <f>'SAISIE RESTAURANT'!KBU5</f>
        <v>0</v>
      </c>
      <c r="KBL6" s="389">
        <f>'SAISIE RESTAURANT'!KBV5</f>
        <v>0</v>
      </c>
      <c r="KBM6" s="389">
        <f>'SAISIE RESTAURANT'!KBW5</f>
        <v>0</v>
      </c>
      <c r="KBN6" s="389">
        <f>'SAISIE RESTAURANT'!KBX5</f>
        <v>0</v>
      </c>
      <c r="KBO6" s="389">
        <f>'SAISIE RESTAURANT'!KBY5</f>
        <v>0</v>
      </c>
      <c r="KBP6" s="389">
        <f>'SAISIE RESTAURANT'!KBZ5</f>
        <v>0</v>
      </c>
      <c r="KBQ6" s="389">
        <f>'SAISIE RESTAURANT'!KCA5</f>
        <v>0</v>
      </c>
      <c r="KBR6" s="389">
        <f>'SAISIE RESTAURANT'!KCB5</f>
        <v>0</v>
      </c>
      <c r="KBS6" s="389">
        <f>'SAISIE RESTAURANT'!KCC5</f>
        <v>0</v>
      </c>
      <c r="KBT6" s="389">
        <f>'SAISIE RESTAURANT'!KCD5</f>
        <v>0</v>
      </c>
      <c r="KBU6" s="389">
        <f>'SAISIE RESTAURANT'!KCE5</f>
        <v>0</v>
      </c>
      <c r="KBV6" s="389">
        <f>'SAISIE RESTAURANT'!KCF5</f>
        <v>0</v>
      </c>
      <c r="KBW6" s="389">
        <f>'SAISIE RESTAURANT'!KCG5</f>
        <v>0</v>
      </c>
      <c r="KBX6" s="389">
        <f>'SAISIE RESTAURANT'!KCH5</f>
        <v>0</v>
      </c>
      <c r="KBY6" s="389">
        <f>'SAISIE RESTAURANT'!KCI5</f>
        <v>0</v>
      </c>
      <c r="KBZ6" s="389">
        <f>'SAISIE RESTAURANT'!KCJ5</f>
        <v>0</v>
      </c>
      <c r="KCA6" s="389">
        <f>'SAISIE RESTAURANT'!KCK5</f>
        <v>0</v>
      </c>
      <c r="KCB6" s="389">
        <f>'SAISIE RESTAURANT'!KCL5</f>
        <v>0</v>
      </c>
      <c r="KCC6" s="389">
        <f>'SAISIE RESTAURANT'!KCM5</f>
        <v>0</v>
      </c>
      <c r="KCD6" s="389">
        <f>'SAISIE RESTAURANT'!KCN5</f>
        <v>0</v>
      </c>
      <c r="KCE6" s="389">
        <f>'SAISIE RESTAURANT'!KCO5</f>
        <v>0</v>
      </c>
      <c r="KCF6" s="389">
        <f>'SAISIE RESTAURANT'!KCP5</f>
        <v>0</v>
      </c>
      <c r="KCG6" s="389">
        <f>'SAISIE RESTAURANT'!KCQ5</f>
        <v>0</v>
      </c>
      <c r="KCH6" s="389">
        <f>'SAISIE RESTAURANT'!KCR5</f>
        <v>0</v>
      </c>
      <c r="KCI6" s="389">
        <f>'SAISIE RESTAURANT'!KCS5</f>
        <v>0</v>
      </c>
      <c r="KCJ6" s="389">
        <f>'SAISIE RESTAURANT'!KCT5</f>
        <v>0</v>
      </c>
      <c r="KCK6" s="389">
        <f>'SAISIE RESTAURANT'!KCU5</f>
        <v>0</v>
      </c>
      <c r="KCL6" s="389">
        <f>'SAISIE RESTAURANT'!KCV5</f>
        <v>0</v>
      </c>
      <c r="KCM6" s="389">
        <f>'SAISIE RESTAURANT'!KCW5</f>
        <v>0</v>
      </c>
      <c r="KCN6" s="389">
        <f>'SAISIE RESTAURANT'!KCX5</f>
        <v>0</v>
      </c>
      <c r="KCO6" s="389">
        <f>'SAISIE RESTAURANT'!KCY5</f>
        <v>0</v>
      </c>
      <c r="KCP6" s="389">
        <f>'SAISIE RESTAURANT'!KCZ5</f>
        <v>0</v>
      </c>
      <c r="KCQ6" s="389">
        <f>'SAISIE RESTAURANT'!KDA5</f>
        <v>0</v>
      </c>
      <c r="KCR6" s="389">
        <f>'SAISIE RESTAURANT'!KDB5</f>
        <v>0</v>
      </c>
      <c r="KCS6" s="389">
        <f>'SAISIE RESTAURANT'!KDC5</f>
        <v>0</v>
      </c>
      <c r="KCT6" s="389">
        <f>'SAISIE RESTAURANT'!KDD5</f>
        <v>0</v>
      </c>
      <c r="KCU6" s="389">
        <f>'SAISIE RESTAURANT'!KDE5</f>
        <v>0</v>
      </c>
      <c r="KCV6" s="389">
        <f>'SAISIE RESTAURANT'!KDF5</f>
        <v>0</v>
      </c>
      <c r="KCW6" s="389">
        <f>'SAISIE RESTAURANT'!KDG5</f>
        <v>0</v>
      </c>
      <c r="KCX6" s="389">
        <f>'SAISIE RESTAURANT'!KDH5</f>
        <v>0</v>
      </c>
      <c r="KCY6" s="389">
        <f>'SAISIE RESTAURANT'!KDI5</f>
        <v>0</v>
      </c>
      <c r="KCZ6" s="389">
        <f>'SAISIE RESTAURANT'!KDJ5</f>
        <v>0</v>
      </c>
      <c r="KDA6" s="389">
        <f>'SAISIE RESTAURANT'!KDK5</f>
        <v>0</v>
      </c>
      <c r="KDB6" s="389">
        <f>'SAISIE RESTAURANT'!KDL5</f>
        <v>0</v>
      </c>
      <c r="KDC6" s="389">
        <f>'SAISIE RESTAURANT'!KDM5</f>
        <v>0</v>
      </c>
      <c r="KDD6" s="389">
        <f>'SAISIE RESTAURANT'!KDN5</f>
        <v>0</v>
      </c>
      <c r="KDE6" s="389">
        <f>'SAISIE RESTAURANT'!KDO5</f>
        <v>0</v>
      </c>
      <c r="KDF6" s="389">
        <f>'SAISIE RESTAURANT'!KDP5</f>
        <v>0</v>
      </c>
      <c r="KDG6" s="389">
        <f>'SAISIE RESTAURANT'!KDQ5</f>
        <v>0</v>
      </c>
      <c r="KDH6" s="389">
        <f>'SAISIE RESTAURANT'!KDR5</f>
        <v>0</v>
      </c>
      <c r="KDI6" s="389">
        <f>'SAISIE RESTAURANT'!KDS5</f>
        <v>0</v>
      </c>
      <c r="KDJ6" s="389">
        <f>'SAISIE RESTAURANT'!KDT5</f>
        <v>0</v>
      </c>
      <c r="KDK6" s="389">
        <f>'SAISIE RESTAURANT'!KDU5</f>
        <v>0</v>
      </c>
      <c r="KDL6" s="389">
        <f>'SAISIE RESTAURANT'!KDV5</f>
        <v>0</v>
      </c>
      <c r="KDM6" s="389">
        <f>'SAISIE RESTAURANT'!KDW5</f>
        <v>0</v>
      </c>
      <c r="KDN6" s="389">
        <f>'SAISIE RESTAURANT'!KDX5</f>
        <v>0</v>
      </c>
      <c r="KDO6" s="389">
        <f>'SAISIE RESTAURANT'!KDY5</f>
        <v>0</v>
      </c>
      <c r="KDP6" s="389">
        <f>'SAISIE RESTAURANT'!KDZ5</f>
        <v>0</v>
      </c>
      <c r="KDQ6" s="389">
        <f>'SAISIE RESTAURANT'!KEA5</f>
        <v>0</v>
      </c>
      <c r="KDR6" s="389">
        <f>'SAISIE RESTAURANT'!KEB5</f>
        <v>0</v>
      </c>
      <c r="KDS6" s="389">
        <f>'SAISIE RESTAURANT'!KEC5</f>
        <v>0</v>
      </c>
      <c r="KDT6" s="389">
        <f>'SAISIE RESTAURANT'!KED5</f>
        <v>0</v>
      </c>
      <c r="KDU6" s="389">
        <f>'SAISIE RESTAURANT'!KEE5</f>
        <v>0</v>
      </c>
      <c r="KDV6" s="389">
        <f>'SAISIE RESTAURANT'!KEF5</f>
        <v>0</v>
      </c>
      <c r="KDW6" s="389">
        <f>'SAISIE RESTAURANT'!KEG5</f>
        <v>0</v>
      </c>
      <c r="KDX6" s="389">
        <f>'SAISIE RESTAURANT'!KEH5</f>
        <v>0</v>
      </c>
      <c r="KDY6" s="389">
        <f>'SAISIE RESTAURANT'!KEI5</f>
        <v>0</v>
      </c>
      <c r="KDZ6" s="389">
        <f>'SAISIE RESTAURANT'!KEJ5</f>
        <v>0</v>
      </c>
      <c r="KEA6" s="389">
        <f>'SAISIE RESTAURANT'!KEK5</f>
        <v>0</v>
      </c>
      <c r="KEB6" s="389">
        <f>'SAISIE RESTAURANT'!KEL5</f>
        <v>0</v>
      </c>
      <c r="KEC6" s="389">
        <f>'SAISIE RESTAURANT'!KEM5</f>
        <v>0</v>
      </c>
      <c r="KED6" s="389">
        <f>'SAISIE RESTAURANT'!KEN5</f>
        <v>0</v>
      </c>
      <c r="KEE6" s="389">
        <f>'SAISIE RESTAURANT'!KEO5</f>
        <v>0</v>
      </c>
      <c r="KEF6" s="389">
        <f>'SAISIE RESTAURANT'!KEP5</f>
        <v>0</v>
      </c>
      <c r="KEG6" s="389">
        <f>'SAISIE RESTAURANT'!KEQ5</f>
        <v>0</v>
      </c>
      <c r="KEH6" s="389">
        <f>'SAISIE RESTAURANT'!KER5</f>
        <v>0</v>
      </c>
      <c r="KEI6" s="389">
        <f>'SAISIE RESTAURANT'!KES5</f>
        <v>0</v>
      </c>
      <c r="KEJ6" s="389">
        <f>'SAISIE RESTAURANT'!KET5</f>
        <v>0</v>
      </c>
      <c r="KEK6" s="389">
        <f>'SAISIE RESTAURANT'!KEU5</f>
        <v>0</v>
      </c>
      <c r="KEL6" s="389">
        <f>'SAISIE RESTAURANT'!KEV5</f>
        <v>0</v>
      </c>
      <c r="KEM6" s="389">
        <f>'SAISIE RESTAURANT'!KEW5</f>
        <v>0</v>
      </c>
      <c r="KEN6" s="389">
        <f>'SAISIE RESTAURANT'!KEX5</f>
        <v>0</v>
      </c>
      <c r="KEO6" s="389">
        <f>'SAISIE RESTAURANT'!KEY5</f>
        <v>0</v>
      </c>
      <c r="KEP6" s="389">
        <f>'SAISIE RESTAURANT'!KEZ5</f>
        <v>0</v>
      </c>
      <c r="KEQ6" s="389">
        <f>'SAISIE RESTAURANT'!KFA5</f>
        <v>0</v>
      </c>
      <c r="KER6" s="389">
        <f>'SAISIE RESTAURANT'!KFB5</f>
        <v>0</v>
      </c>
      <c r="KES6" s="389">
        <f>'SAISIE RESTAURANT'!KFC5</f>
        <v>0</v>
      </c>
      <c r="KET6" s="389">
        <f>'SAISIE RESTAURANT'!KFD5</f>
        <v>0</v>
      </c>
      <c r="KEU6" s="389">
        <f>'SAISIE RESTAURANT'!KFE5</f>
        <v>0</v>
      </c>
      <c r="KEV6" s="389">
        <f>'SAISIE RESTAURANT'!KFF5</f>
        <v>0</v>
      </c>
      <c r="KEW6" s="389">
        <f>'SAISIE RESTAURANT'!KFG5</f>
        <v>0</v>
      </c>
      <c r="KEX6" s="389">
        <f>'SAISIE RESTAURANT'!KFH5</f>
        <v>0</v>
      </c>
      <c r="KEY6" s="389">
        <f>'SAISIE RESTAURANT'!KFI5</f>
        <v>0</v>
      </c>
      <c r="KEZ6" s="389">
        <f>'SAISIE RESTAURANT'!KFJ5</f>
        <v>0</v>
      </c>
      <c r="KFA6" s="389">
        <f>'SAISIE RESTAURANT'!KFK5</f>
        <v>0</v>
      </c>
      <c r="KFB6" s="389">
        <f>'SAISIE RESTAURANT'!KFL5</f>
        <v>0</v>
      </c>
      <c r="KFC6" s="389">
        <f>'SAISIE RESTAURANT'!KFM5</f>
        <v>0</v>
      </c>
      <c r="KFD6" s="389">
        <f>'SAISIE RESTAURANT'!KFN5</f>
        <v>0</v>
      </c>
      <c r="KFE6" s="389">
        <f>'SAISIE RESTAURANT'!KFO5</f>
        <v>0</v>
      </c>
      <c r="KFF6" s="389">
        <f>'SAISIE RESTAURANT'!KFP5</f>
        <v>0</v>
      </c>
      <c r="KFG6" s="389">
        <f>'SAISIE RESTAURANT'!KFQ5</f>
        <v>0</v>
      </c>
      <c r="KFH6" s="389">
        <f>'SAISIE RESTAURANT'!KFR5</f>
        <v>0</v>
      </c>
      <c r="KFI6" s="389">
        <f>'SAISIE RESTAURANT'!KFS5</f>
        <v>0</v>
      </c>
      <c r="KFJ6" s="389">
        <f>'SAISIE RESTAURANT'!KFT5</f>
        <v>0</v>
      </c>
      <c r="KFK6" s="389">
        <f>'SAISIE RESTAURANT'!KFU5</f>
        <v>0</v>
      </c>
      <c r="KFL6" s="389">
        <f>'SAISIE RESTAURANT'!KFV5</f>
        <v>0</v>
      </c>
      <c r="KFM6" s="389">
        <f>'SAISIE RESTAURANT'!KFW5</f>
        <v>0</v>
      </c>
      <c r="KFN6" s="389">
        <f>'SAISIE RESTAURANT'!KFX5</f>
        <v>0</v>
      </c>
      <c r="KFO6" s="389">
        <f>'SAISIE RESTAURANT'!KFY5</f>
        <v>0</v>
      </c>
      <c r="KFP6" s="389">
        <f>'SAISIE RESTAURANT'!KFZ5</f>
        <v>0</v>
      </c>
      <c r="KFQ6" s="389">
        <f>'SAISIE RESTAURANT'!KGA5</f>
        <v>0</v>
      </c>
      <c r="KFR6" s="389">
        <f>'SAISIE RESTAURANT'!KGB5</f>
        <v>0</v>
      </c>
      <c r="KFS6" s="389">
        <f>'SAISIE RESTAURANT'!KGC5</f>
        <v>0</v>
      </c>
      <c r="KFT6" s="389">
        <f>'SAISIE RESTAURANT'!KGD5</f>
        <v>0</v>
      </c>
      <c r="KFU6" s="389">
        <f>'SAISIE RESTAURANT'!KGE5</f>
        <v>0</v>
      </c>
      <c r="KFV6" s="389">
        <f>'SAISIE RESTAURANT'!KGF5</f>
        <v>0</v>
      </c>
      <c r="KFW6" s="389">
        <f>'SAISIE RESTAURANT'!KGG5</f>
        <v>0</v>
      </c>
      <c r="KFX6" s="389">
        <f>'SAISIE RESTAURANT'!KGH5</f>
        <v>0</v>
      </c>
      <c r="KFY6" s="389">
        <f>'SAISIE RESTAURANT'!KGI5</f>
        <v>0</v>
      </c>
      <c r="KFZ6" s="389">
        <f>'SAISIE RESTAURANT'!KGJ5</f>
        <v>0</v>
      </c>
      <c r="KGA6" s="389">
        <f>'SAISIE RESTAURANT'!KGK5</f>
        <v>0</v>
      </c>
      <c r="KGB6" s="389">
        <f>'SAISIE RESTAURANT'!KGL5</f>
        <v>0</v>
      </c>
      <c r="KGC6" s="389">
        <f>'SAISIE RESTAURANT'!KGM5</f>
        <v>0</v>
      </c>
      <c r="KGD6" s="389">
        <f>'SAISIE RESTAURANT'!KGN5</f>
        <v>0</v>
      </c>
      <c r="KGE6" s="389">
        <f>'SAISIE RESTAURANT'!KGO5</f>
        <v>0</v>
      </c>
      <c r="KGF6" s="389">
        <f>'SAISIE RESTAURANT'!KGP5</f>
        <v>0</v>
      </c>
      <c r="KGG6" s="389">
        <f>'SAISIE RESTAURANT'!KGQ5</f>
        <v>0</v>
      </c>
      <c r="KGH6" s="389">
        <f>'SAISIE RESTAURANT'!KGR5</f>
        <v>0</v>
      </c>
      <c r="KGI6" s="389">
        <f>'SAISIE RESTAURANT'!KGS5</f>
        <v>0</v>
      </c>
      <c r="KGJ6" s="389">
        <f>'SAISIE RESTAURANT'!KGT5</f>
        <v>0</v>
      </c>
      <c r="KGK6" s="389">
        <f>'SAISIE RESTAURANT'!KGU5</f>
        <v>0</v>
      </c>
      <c r="KGL6" s="389">
        <f>'SAISIE RESTAURANT'!KGV5</f>
        <v>0</v>
      </c>
      <c r="KGM6" s="389">
        <f>'SAISIE RESTAURANT'!KGW5</f>
        <v>0</v>
      </c>
      <c r="KGN6" s="389">
        <f>'SAISIE RESTAURANT'!KGX5</f>
        <v>0</v>
      </c>
      <c r="KGO6" s="389">
        <f>'SAISIE RESTAURANT'!KGY5</f>
        <v>0</v>
      </c>
      <c r="KGP6" s="389">
        <f>'SAISIE RESTAURANT'!KGZ5</f>
        <v>0</v>
      </c>
      <c r="KGQ6" s="389">
        <f>'SAISIE RESTAURANT'!KHA5</f>
        <v>0</v>
      </c>
      <c r="KGR6" s="389">
        <f>'SAISIE RESTAURANT'!KHB5</f>
        <v>0</v>
      </c>
      <c r="KGS6" s="389">
        <f>'SAISIE RESTAURANT'!KHC5</f>
        <v>0</v>
      </c>
      <c r="KGT6" s="389">
        <f>'SAISIE RESTAURANT'!KHD5</f>
        <v>0</v>
      </c>
      <c r="KGU6" s="389">
        <f>'SAISIE RESTAURANT'!KHE5</f>
        <v>0</v>
      </c>
      <c r="KGV6" s="389">
        <f>'SAISIE RESTAURANT'!KHF5</f>
        <v>0</v>
      </c>
      <c r="KGW6" s="389">
        <f>'SAISIE RESTAURANT'!KHG5</f>
        <v>0</v>
      </c>
      <c r="KGX6" s="389">
        <f>'SAISIE RESTAURANT'!KHH5</f>
        <v>0</v>
      </c>
      <c r="KGY6" s="389">
        <f>'SAISIE RESTAURANT'!KHI5</f>
        <v>0</v>
      </c>
      <c r="KGZ6" s="389">
        <f>'SAISIE RESTAURANT'!KHJ5</f>
        <v>0</v>
      </c>
      <c r="KHA6" s="389">
        <f>'SAISIE RESTAURANT'!KHK5</f>
        <v>0</v>
      </c>
      <c r="KHB6" s="389">
        <f>'SAISIE RESTAURANT'!KHL5</f>
        <v>0</v>
      </c>
      <c r="KHC6" s="389">
        <f>'SAISIE RESTAURANT'!KHM5</f>
        <v>0</v>
      </c>
      <c r="KHD6" s="389">
        <f>'SAISIE RESTAURANT'!KHN5</f>
        <v>0</v>
      </c>
      <c r="KHE6" s="389">
        <f>'SAISIE RESTAURANT'!KHO5</f>
        <v>0</v>
      </c>
      <c r="KHF6" s="389">
        <f>'SAISIE RESTAURANT'!KHP5</f>
        <v>0</v>
      </c>
      <c r="KHG6" s="389">
        <f>'SAISIE RESTAURANT'!KHQ5</f>
        <v>0</v>
      </c>
      <c r="KHH6" s="389">
        <f>'SAISIE RESTAURANT'!KHR5</f>
        <v>0</v>
      </c>
      <c r="KHI6" s="389">
        <f>'SAISIE RESTAURANT'!KHS5</f>
        <v>0</v>
      </c>
      <c r="KHJ6" s="389">
        <f>'SAISIE RESTAURANT'!KHT5</f>
        <v>0</v>
      </c>
      <c r="KHK6" s="389">
        <f>'SAISIE RESTAURANT'!KHU5</f>
        <v>0</v>
      </c>
      <c r="KHL6" s="389">
        <f>'SAISIE RESTAURANT'!KHV5</f>
        <v>0</v>
      </c>
      <c r="KHM6" s="389">
        <f>'SAISIE RESTAURANT'!KHW5</f>
        <v>0</v>
      </c>
      <c r="KHN6" s="389">
        <f>'SAISIE RESTAURANT'!KHX5</f>
        <v>0</v>
      </c>
      <c r="KHO6" s="389">
        <f>'SAISIE RESTAURANT'!KHY5</f>
        <v>0</v>
      </c>
      <c r="KHP6" s="389">
        <f>'SAISIE RESTAURANT'!KHZ5</f>
        <v>0</v>
      </c>
      <c r="KHQ6" s="389">
        <f>'SAISIE RESTAURANT'!KIA5</f>
        <v>0</v>
      </c>
      <c r="KHR6" s="389">
        <f>'SAISIE RESTAURANT'!KIB5</f>
        <v>0</v>
      </c>
      <c r="KHS6" s="389">
        <f>'SAISIE RESTAURANT'!KIC5</f>
        <v>0</v>
      </c>
      <c r="KHT6" s="389">
        <f>'SAISIE RESTAURANT'!KID5</f>
        <v>0</v>
      </c>
      <c r="KHU6" s="389">
        <f>'SAISIE RESTAURANT'!KIE5</f>
        <v>0</v>
      </c>
      <c r="KHV6" s="389">
        <f>'SAISIE RESTAURANT'!KIF5</f>
        <v>0</v>
      </c>
      <c r="KHW6" s="389">
        <f>'SAISIE RESTAURANT'!KIG5</f>
        <v>0</v>
      </c>
      <c r="KHX6" s="389">
        <f>'SAISIE RESTAURANT'!KIH5</f>
        <v>0</v>
      </c>
      <c r="KHY6" s="389">
        <f>'SAISIE RESTAURANT'!KII5</f>
        <v>0</v>
      </c>
      <c r="KHZ6" s="389">
        <f>'SAISIE RESTAURANT'!KIJ5</f>
        <v>0</v>
      </c>
      <c r="KIA6" s="389">
        <f>'SAISIE RESTAURANT'!KIK5</f>
        <v>0</v>
      </c>
      <c r="KIB6" s="389">
        <f>'SAISIE RESTAURANT'!KIL5</f>
        <v>0</v>
      </c>
      <c r="KIC6" s="389">
        <f>'SAISIE RESTAURANT'!KIM5</f>
        <v>0</v>
      </c>
      <c r="KID6" s="389">
        <f>'SAISIE RESTAURANT'!KIN5</f>
        <v>0</v>
      </c>
      <c r="KIE6" s="389">
        <f>'SAISIE RESTAURANT'!KIO5</f>
        <v>0</v>
      </c>
      <c r="KIF6" s="389">
        <f>'SAISIE RESTAURANT'!KIP5</f>
        <v>0</v>
      </c>
      <c r="KIG6" s="389">
        <f>'SAISIE RESTAURANT'!KIQ5</f>
        <v>0</v>
      </c>
      <c r="KIH6" s="389">
        <f>'SAISIE RESTAURANT'!KIR5</f>
        <v>0</v>
      </c>
      <c r="KII6" s="389">
        <f>'SAISIE RESTAURANT'!KIS5</f>
        <v>0</v>
      </c>
      <c r="KIJ6" s="389">
        <f>'SAISIE RESTAURANT'!KIT5</f>
        <v>0</v>
      </c>
      <c r="KIK6" s="389">
        <f>'SAISIE RESTAURANT'!KIU5</f>
        <v>0</v>
      </c>
      <c r="KIL6" s="389">
        <f>'SAISIE RESTAURANT'!KIV5</f>
        <v>0</v>
      </c>
      <c r="KIM6" s="389">
        <f>'SAISIE RESTAURANT'!KIW5</f>
        <v>0</v>
      </c>
      <c r="KIN6" s="389">
        <f>'SAISIE RESTAURANT'!KIX5</f>
        <v>0</v>
      </c>
      <c r="KIO6" s="389">
        <f>'SAISIE RESTAURANT'!KIY5</f>
        <v>0</v>
      </c>
      <c r="KIP6" s="389">
        <f>'SAISIE RESTAURANT'!KIZ5</f>
        <v>0</v>
      </c>
      <c r="KIQ6" s="389">
        <f>'SAISIE RESTAURANT'!KJA5</f>
        <v>0</v>
      </c>
      <c r="KIR6" s="389">
        <f>'SAISIE RESTAURANT'!KJB5</f>
        <v>0</v>
      </c>
      <c r="KIS6" s="389">
        <f>'SAISIE RESTAURANT'!KJC5</f>
        <v>0</v>
      </c>
      <c r="KIT6" s="389">
        <f>'SAISIE RESTAURANT'!KJD5</f>
        <v>0</v>
      </c>
      <c r="KIU6" s="389">
        <f>'SAISIE RESTAURANT'!KJE5</f>
        <v>0</v>
      </c>
      <c r="KIV6" s="389">
        <f>'SAISIE RESTAURANT'!KJF5</f>
        <v>0</v>
      </c>
      <c r="KIW6" s="389">
        <f>'SAISIE RESTAURANT'!KJG5</f>
        <v>0</v>
      </c>
      <c r="KIX6" s="389">
        <f>'SAISIE RESTAURANT'!KJH5</f>
        <v>0</v>
      </c>
      <c r="KIY6" s="389">
        <f>'SAISIE RESTAURANT'!KJI5</f>
        <v>0</v>
      </c>
      <c r="KIZ6" s="389">
        <f>'SAISIE RESTAURANT'!KJJ5</f>
        <v>0</v>
      </c>
      <c r="KJA6" s="389">
        <f>'SAISIE RESTAURANT'!KJK5</f>
        <v>0</v>
      </c>
      <c r="KJB6" s="389">
        <f>'SAISIE RESTAURANT'!KJL5</f>
        <v>0</v>
      </c>
      <c r="KJC6" s="389">
        <f>'SAISIE RESTAURANT'!KJM5</f>
        <v>0</v>
      </c>
      <c r="KJD6" s="389">
        <f>'SAISIE RESTAURANT'!KJN5</f>
        <v>0</v>
      </c>
      <c r="KJE6" s="389">
        <f>'SAISIE RESTAURANT'!KJO5</f>
        <v>0</v>
      </c>
      <c r="KJF6" s="389">
        <f>'SAISIE RESTAURANT'!KJP5</f>
        <v>0</v>
      </c>
      <c r="KJG6" s="389">
        <f>'SAISIE RESTAURANT'!KJQ5</f>
        <v>0</v>
      </c>
      <c r="KJH6" s="389">
        <f>'SAISIE RESTAURANT'!KJR5</f>
        <v>0</v>
      </c>
      <c r="KJI6" s="389">
        <f>'SAISIE RESTAURANT'!KJS5</f>
        <v>0</v>
      </c>
      <c r="KJJ6" s="389">
        <f>'SAISIE RESTAURANT'!KJT5</f>
        <v>0</v>
      </c>
      <c r="KJK6" s="389">
        <f>'SAISIE RESTAURANT'!KJU5</f>
        <v>0</v>
      </c>
      <c r="KJL6" s="389">
        <f>'SAISIE RESTAURANT'!KJV5</f>
        <v>0</v>
      </c>
      <c r="KJM6" s="389">
        <f>'SAISIE RESTAURANT'!KJW5</f>
        <v>0</v>
      </c>
      <c r="KJN6" s="389">
        <f>'SAISIE RESTAURANT'!KJX5</f>
        <v>0</v>
      </c>
      <c r="KJO6" s="389">
        <f>'SAISIE RESTAURANT'!KJY5</f>
        <v>0</v>
      </c>
      <c r="KJP6" s="389">
        <f>'SAISIE RESTAURANT'!KJZ5</f>
        <v>0</v>
      </c>
      <c r="KJQ6" s="389">
        <f>'SAISIE RESTAURANT'!KKA5</f>
        <v>0</v>
      </c>
      <c r="KJR6" s="389">
        <f>'SAISIE RESTAURANT'!KKB5</f>
        <v>0</v>
      </c>
      <c r="KJS6" s="389">
        <f>'SAISIE RESTAURANT'!KKC5</f>
        <v>0</v>
      </c>
      <c r="KJT6" s="389">
        <f>'SAISIE RESTAURANT'!KKD5</f>
        <v>0</v>
      </c>
      <c r="KJU6" s="389">
        <f>'SAISIE RESTAURANT'!KKE5</f>
        <v>0</v>
      </c>
      <c r="KJV6" s="389">
        <f>'SAISIE RESTAURANT'!KKF5</f>
        <v>0</v>
      </c>
      <c r="KJW6" s="389">
        <f>'SAISIE RESTAURANT'!KKG5</f>
        <v>0</v>
      </c>
      <c r="KJX6" s="389">
        <f>'SAISIE RESTAURANT'!KKH5</f>
        <v>0</v>
      </c>
      <c r="KJY6" s="389">
        <f>'SAISIE RESTAURANT'!KKI5</f>
        <v>0</v>
      </c>
      <c r="KJZ6" s="389">
        <f>'SAISIE RESTAURANT'!KKJ5</f>
        <v>0</v>
      </c>
      <c r="KKA6" s="389">
        <f>'SAISIE RESTAURANT'!KKK5</f>
        <v>0</v>
      </c>
      <c r="KKB6" s="389">
        <f>'SAISIE RESTAURANT'!KKL5</f>
        <v>0</v>
      </c>
      <c r="KKC6" s="389">
        <f>'SAISIE RESTAURANT'!KKM5</f>
        <v>0</v>
      </c>
      <c r="KKD6" s="389">
        <f>'SAISIE RESTAURANT'!KKN5</f>
        <v>0</v>
      </c>
      <c r="KKE6" s="389">
        <f>'SAISIE RESTAURANT'!KKO5</f>
        <v>0</v>
      </c>
      <c r="KKF6" s="389">
        <f>'SAISIE RESTAURANT'!KKP5</f>
        <v>0</v>
      </c>
      <c r="KKG6" s="389">
        <f>'SAISIE RESTAURANT'!KKQ5</f>
        <v>0</v>
      </c>
      <c r="KKH6" s="389">
        <f>'SAISIE RESTAURANT'!KKR5</f>
        <v>0</v>
      </c>
      <c r="KKI6" s="389">
        <f>'SAISIE RESTAURANT'!KKS5</f>
        <v>0</v>
      </c>
      <c r="KKJ6" s="389">
        <f>'SAISIE RESTAURANT'!KKT5</f>
        <v>0</v>
      </c>
      <c r="KKK6" s="389">
        <f>'SAISIE RESTAURANT'!KKU5</f>
        <v>0</v>
      </c>
      <c r="KKL6" s="389">
        <f>'SAISIE RESTAURANT'!KKV5</f>
        <v>0</v>
      </c>
      <c r="KKM6" s="389">
        <f>'SAISIE RESTAURANT'!KKW5</f>
        <v>0</v>
      </c>
      <c r="KKN6" s="389">
        <f>'SAISIE RESTAURANT'!KKX5</f>
        <v>0</v>
      </c>
      <c r="KKO6" s="389">
        <f>'SAISIE RESTAURANT'!KKY5</f>
        <v>0</v>
      </c>
      <c r="KKP6" s="389">
        <f>'SAISIE RESTAURANT'!KKZ5</f>
        <v>0</v>
      </c>
      <c r="KKQ6" s="389">
        <f>'SAISIE RESTAURANT'!KLA5</f>
        <v>0</v>
      </c>
      <c r="KKR6" s="389">
        <f>'SAISIE RESTAURANT'!KLB5</f>
        <v>0</v>
      </c>
      <c r="KKS6" s="389">
        <f>'SAISIE RESTAURANT'!KLC5</f>
        <v>0</v>
      </c>
      <c r="KKT6" s="389">
        <f>'SAISIE RESTAURANT'!KLD5</f>
        <v>0</v>
      </c>
      <c r="KKU6" s="389">
        <f>'SAISIE RESTAURANT'!KLE5</f>
        <v>0</v>
      </c>
      <c r="KKV6" s="389">
        <f>'SAISIE RESTAURANT'!KLF5</f>
        <v>0</v>
      </c>
      <c r="KKW6" s="389">
        <f>'SAISIE RESTAURANT'!KLG5</f>
        <v>0</v>
      </c>
      <c r="KKX6" s="389">
        <f>'SAISIE RESTAURANT'!KLH5</f>
        <v>0</v>
      </c>
      <c r="KKY6" s="389">
        <f>'SAISIE RESTAURANT'!KLI5</f>
        <v>0</v>
      </c>
      <c r="KKZ6" s="389">
        <f>'SAISIE RESTAURANT'!KLJ5</f>
        <v>0</v>
      </c>
      <c r="KLA6" s="389">
        <f>'SAISIE RESTAURANT'!KLK5</f>
        <v>0</v>
      </c>
      <c r="KLB6" s="389">
        <f>'SAISIE RESTAURANT'!KLL5</f>
        <v>0</v>
      </c>
      <c r="KLC6" s="389">
        <f>'SAISIE RESTAURANT'!KLM5</f>
        <v>0</v>
      </c>
      <c r="KLD6" s="389">
        <f>'SAISIE RESTAURANT'!KLN5</f>
        <v>0</v>
      </c>
      <c r="KLE6" s="389">
        <f>'SAISIE RESTAURANT'!KLO5</f>
        <v>0</v>
      </c>
      <c r="KLF6" s="389">
        <f>'SAISIE RESTAURANT'!KLP5</f>
        <v>0</v>
      </c>
      <c r="KLG6" s="389">
        <f>'SAISIE RESTAURANT'!KLQ5</f>
        <v>0</v>
      </c>
      <c r="KLH6" s="389">
        <f>'SAISIE RESTAURANT'!KLR5</f>
        <v>0</v>
      </c>
      <c r="KLI6" s="389">
        <f>'SAISIE RESTAURANT'!KLS5</f>
        <v>0</v>
      </c>
      <c r="KLJ6" s="389">
        <f>'SAISIE RESTAURANT'!KLT5</f>
        <v>0</v>
      </c>
      <c r="KLK6" s="389">
        <f>'SAISIE RESTAURANT'!KLU5</f>
        <v>0</v>
      </c>
      <c r="KLL6" s="389">
        <f>'SAISIE RESTAURANT'!KLV5</f>
        <v>0</v>
      </c>
      <c r="KLM6" s="389">
        <f>'SAISIE RESTAURANT'!KLW5</f>
        <v>0</v>
      </c>
      <c r="KLN6" s="389">
        <f>'SAISIE RESTAURANT'!KLX5</f>
        <v>0</v>
      </c>
      <c r="KLO6" s="389">
        <f>'SAISIE RESTAURANT'!KLY5</f>
        <v>0</v>
      </c>
      <c r="KLP6" s="389">
        <f>'SAISIE RESTAURANT'!KLZ5</f>
        <v>0</v>
      </c>
      <c r="KLQ6" s="389">
        <f>'SAISIE RESTAURANT'!KMA5</f>
        <v>0</v>
      </c>
      <c r="KLR6" s="389">
        <f>'SAISIE RESTAURANT'!KMB5</f>
        <v>0</v>
      </c>
      <c r="KLS6" s="389">
        <f>'SAISIE RESTAURANT'!KMC5</f>
        <v>0</v>
      </c>
      <c r="KLT6" s="389">
        <f>'SAISIE RESTAURANT'!KMD5</f>
        <v>0</v>
      </c>
      <c r="KLU6" s="389">
        <f>'SAISIE RESTAURANT'!KME5</f>
        <v>0</v>
      </c>
      <c r="KLV6" s="389">
        <f>'SAISIE RESTAURANT'!KMF5</f>
        <v>0</v>
      </c>
      <c r="KLW6" s="389">
        <f>'SAISIE RESTAURANT'!KMG5</f>
        <v>0</v>
      </c>
      <c r="KLX6" s="389">
        <f>'SAISIE RESTAURANT'!KMH5</f>
        <v>0</v>
      </c>
      <c r="KLY6" s="389">
        <f>'SAISIE RESTAURANT'!KMI5</f>
        <v>0</v>
      </c>
      <c r="KLZ6" s="389">
        <f>'SAISIE RESTAURANT'!KMJ5</f>
        <v>0</v>
      </c>
      <c r="KMA6" s="389">
        <f>'SAISIE RESTAURANT'!KMK5</f>
        <v>0</v>
      </c>
      <c r="KMB6" s="389">
        <f>'SAISIE RESTAURANT'!KML5</f>
        <v>0</v>
      </c>
      <c r="KMC6" s="389">
        <f>'SAISIE RESTAURANT'!KMM5</f>
        <v>0</v>
      </c>
      <c r="KMD6" s="389">
        <f>'SAISIE RESTAURANT'!KMN5</f>
        <v>0</v>
      </c>
      <c r="KME6" s="389">
        <f>'SAISIE RESTAURANT'!KMO5</f>
        <v>0</v>
      </c>
      <c r="KMF6" s="389">
        <f>'SAISIE RESTAURANT'!KMP5</f>
        <v>0</v>
      </c>
      <c r="KMG6" s="389">
        <f>'SAISIE RESTAURANT'!KMQ5</f>
        <v>0</v>
      </c>
      <c r="KMH6" s="389">
        <f>'SAISIE RESTAURANT'!KMR5</f>
        <v>0</v>
      </c>
      <c r="KMI6" s="389">
        <f>'SAISIE RESTAURANT'!KMS5</f>
        <v>0</v>
      </c>
      <c r="KMJ6" s="389">
        <f>'SAISIE RESTAURANT'!KMT5</f>
        <v>0</v>
      </c>
      <c r="KMK6" s="389">
        <f>'SAISIE RESTAURANT'!KMU5</f>
        <v>0</v>
      </c>
      <c r="KML6" s="389">
        <f>'SAISIE RESTAURANT'!KMV5</f>
        <v>0</v>
      </c>
      <c r="KMM6" s="389">
        <f>'SAISIE RESTAURANT'!KMW5</f>
        <v>0</v>
      </c>
      <c r="KMN6" s="389">
        <f>'SAISIE RESTAURANT'!KMX5</f>
        <v>0</v>
      </c>
      <c r="KMO6" s="389">
        <f>'SAISIE RESTAURANT'!KMY5</f>
        <v>0</v>
      </c>
      <c r="KMP6" s="389">
        <f>'SAISIE RESTAURANT'!KMZ5</f>
        <v>0</v>
      </c>
      <c r="KMQ6" s="389">
        <f>'SAISIE RESTAURANT'!KNA5</f>
        <v>0</v>
      </c>
      <c r="KMR6" s="389">
        <f>'SAISIE RESTAURANT'!KNB5</f>
        <v>0</v>
      </c>
      <c r="KMS6" s="389">
        <f>'SAISIE RESTAURANT'!KNC5</f>
        <v>0</v>
      </c>
      <c r="KMT6" s="389">
        <f>'SAISIE RESTAURANT'!KND5</f>
        <v>0</v>
      </c>
      <c r="KMU6" s="389">
        <f>'SAISIE RESTAURANT'!KNE5</f>
        <v>0</v>
      </c>
      <c r="KMV6" s="389">
        <f>'SAISIE RESTAURANT'!KNF5</f>
        <v>0</v>
      </c>
      <c r="KMW6" s="389">
        <f>'SAISIE RESTAURANT'!KNG5</f>
        <v>0</v>
      </c>
      <c r="KMX6" s="389">
        <f>'SAISIE RESTAURANT'!KNH5</f>
        <v>0</v>
      </c>
      <c r="KMY6" s="389">
        <f>'SAISIE RESTAURANT'!KNI5</f>
        <v>0</v>
      </c>
      <c r="KMZ6" s="389">
        <f>'SAISIE RESTAURANT'!KNJ5</f>
        <v>0</v>
      </c>
      <c r="KNA6" s="389">
        <f>'SAISIE RESTAURANT'!KNK5</f>
        <v>0</v>
      </c>
      <c r="KNB6" s="389">
        <f>'SAISIE RESTAURANT'!KNL5</f>
        <v>0</v>
      </c>
      <c r="KNC6" s="389">
        <f>'SAISIE RESTAURANT'!KNM5</f>
        <v>0</v>
      </c>
      <c r="KND6" s="389">
        <f>'SAISIE RESTAURANT'!KNN5</f>
        <v>0</v>
      </c>
      <c r="KNE6" s="389">
        <f>'SAISIE RESTAURANT'!KNO5</f>
        <v>0</v>
      </c>
      <c r="KNF6" s="389">
        <f>'SAISIE RESTAURANT'!KNP5</f>
        <v>0</v>
      </c>
      <c r="KNG6" s="389">
        <f>'SAISIE RESTAURANT'!KNQ5</f>
        <v>0</v>
      </c>
      <c r="KNH6" s="389">
        <f>'SAISIE RESTAURANT'!KNR5</f>
        <v>0</v>
      </c>
      <c r="KNI6" s="389">
        <f>'SAISIE RESTAURANT'!KNS5</f>
        <v>0</v>
      </c>
      <c r="KNJ6" s="389">
        <f>'SAISIE RESTAURANT'!KNT5</f>
        <v>0</v>
      </c>
      <c r="KNK6" s="389">
        <f>'SAISIE RESTAURANT'!KNU5</f>
        <v>0</v>
      </c>
      <c r="KNL6" s="389">
        <f>'SAISIE RESTAURANT'!KNV5</f>
        <v>0</v>
      </c>
      <c r="KNM6" s="389">
        <f>'SAISIE RESTAURANT'!KNW5</f>
        <v>0</v>
      </c>
      <c r="KNN6" s="389">
        <f>'SAISIE RESTAURANT'!KNX5</f>
        <v>0</v>
      </c>
      <c r="KNO6" s="389">
        <f>'SAISIE RESTAURANT'!KNY5</f>
        <v>0</v>
      </c>
      <c r="KNP6" s="389">
        <f>'SAISIE RESTAURANT'!KNZ5</f>
        <v>0</v>
      </c>
      <c r="KNQ6" s="389">
        <f>'SAISIE RESTAURANT'!KOA5</f>
        <v>0</v>
      </c>
      <c r="KNR6" s="389">
        <f>'SAISIE RESTAURANT'!KOB5</f>
        <v>0</v>
      </c>
      <c r="KNS6" s="389">
        <f>'SAISIE RESTAURANT'!KOC5</f>
        <v>0</v>
      </c>
      <c r="KNT6" s="389">
        <f>'SAISIE RESTAURANT'!KOD5</f>
        <v>0</v>
      </c>
      <c r="KNU6" s="389">
        <f>'SAISIE RESTAURANT'!KOE5</f>
        <v>0</v>
      </c>
      <c r="KNV6" s="389">
        <f>'SAISIE RESTAURANT'!KOF5</f>
        <v>0</v>
      </c>
      <c r="KNW6" s="389">
        <f>'SAISIE RESTAURANT'!KOG5</f>
        <v>0</v>
      </c>
      <c r="KNX6" s="389">
        <f>'SAISIE RESTAURANT'!KOH5</f>
        <v>0</v>
      </c>
      <c r="KNY6" s="389">
        <f>'SAISIE RESTAURANT'!KOI5</f>
        <v>0</v>
      </c>
      <c r="KNZ6" s="389">
        <f>'SAISIE RESTAURANT'!KOJ5</f>
        <v>0</v>
      </c>
      <c r="KOA6" s="389">
        <f>'SAISIE RESTAURANT'!KOK5</f>
        <v>0</v>
      </c>
      <c r="KOB6" s="389">
        <f>'SAISIE RESTAURANT'!KOL5</f>
        <v>0</v>
      </c>
      <c r="KOC6" s="389">
        <f>'SAISIE RESTAURANT'!KOM5</f>
        <v>0</v>
      </c>
      <c r="KOD6" s="389">
        <f>'SAISIE RESTAURANT'!KON5</f>
        <v>0</v>
      </c>
      <c r="KOE6" s="389">
        <f>'SAISIE RESTAURANT'!KOO5</f>
        <v>0</v>
      </c>
      <c r="KOF6" s="389">
        <f>'SAISIE RESTAURANT'!KOP5</f>
        <v>0</v>
      </c>
      <c r="KOG6" s="389">
        <f>'SAISIE RESTAURANT'!KOQ5</f>
        <v>0</v>
      </c>
      <c r="KOH6" s="389">
        <f>'SAISIE RESTAURANT'!KOR5</f>
        <v>0</v>
      </c>
      <c r="KOI6" s="389">
        <f>'SAISIE RESTAURANT'!KOS5</f>
        <v>0</v>
      </c>
      <c r="KOJ6" s="389">
        <f>'SAISIE RESTAURANT'!KOT5</f>
        <v>0</v>
      </c>
      <c r="KOK6" s="389">
        <f>'SAISIE RESTAURANT'!KOU5</f>
        <v>0</v>
      </c>
      <c r="KOL6" s="389">
        <f>'SAISIE RESTAURANT'!KOV5</f>
        <v>0</v>
      </c>
      <c r="KOM6" s="389">
        <f>'SAISIE RESTAURANT'!KOW5</f>
        <v>0</v>
      </c>
      <c r="KON6" s="389">
        <f>'SAISIE RESTAURANT'!KOX5</f>
        <v>0</v>
      </c>
      <c r="KOO6" s="389">
        <f>'SAISIE RESTAURANT'!KOY5</f>
        <v>0</v>
      </c>
      <c r="KOP6" s="389">
        <f>'SAISIE RESTAURANT'!KOZ5</f>
        <v>0</v>
      </c>
      <c r="KOQ6" s="389">
        <f>'SAISIE RESTAURANT'!KPA5</f>
        <v>0</v>
      </c>
      <c r="KOR6" s="389">
        <f>'SAISIE RESTAURANT'!KPB5</f>
        <v>0</v>
      </c>
      <c r="KOS6" s="389">
        <f>'SAISIE RESTAURANT'!KPC5</f>
        <v>0</v>
      </c>
      <c r="KOT6" s="389">
        <f>'SAISIE RESTAURANT'!KPD5</f>
        <v>0</v>
      </c>
      <c r="KOU6" s="389">
        <f>'SAISIE RESTAURANT'!KPE5</f>
        <v>0</v>
      </c>
      <c r="KOV6" s="389">
        <f>'SAISIE RESTAURANT'!KPF5</f>
        <v>0</v>
      </c>
      <c r="KOW6" s="389">
        <f>'SAISIE RESTAURANT'!KPG5</f>
        <v>0</v>
      </c>
      <c r="KOX6" s="389">
        <f>'SAISIE RESTAURANT'!KPH5</f>
        <v>0</v>
      </c>
      <c r="KOY6" s="389">
        <f>'SAISIE RESTAURANT'!KPI5</f>
        <v>0</v>
      </c>
      <c r="KOZ6" s="389">
        <f>'SAISIE RESTAURANT'!KPJ5</f>
        <v>0</v>
      </c>
      <c r="KPA6" s="389">
        <f>'SAISIE RESTAURANT'!KPK5</f>
        <v>0</v>
      </c>
      <c r="KPB6" s="389">
        <f>'SAISIE RESTAURANT'!KPL5</f>
        <v>0</v>
      </c>
      <c r="KPC6" s="389">
        <f>'SAISIE RESTAURANT'!KPM5</f>
        <v>0</v>
      </c>
      <c r="KPD6" s="389">
        <f>'SAISIE RESTAURANT'!KPN5</f>
        <v>0</v>
      </c>
      <c r="KPE6" s="389">
        <f>'SAISIE RESTAURANT'!KPO5</f>
        <v>0</v>
      </c>
      <c r="KPF6" s="389">
        <f>'SAISIE RESTAURANT'!KPP5</f>
        <v>0</v>
      </c>
      <c r="KPG6" s="389">
        <f>'SAISIE RESTAURANT'!KPQ5</f>
        <v>0</v>
      </c>
      <c r="KPH6" s="389">
        <f>'SAISIE RESTAURANT'!KPR5</f>
        <v>0</v>
      </c>
      <c r="KPI6" s="389">
        <f>'SAISIE RESTAURANT'!KPS5</f>
        <v>0</v>
      </c>
      <c r="KPJ6" s="389">
        <f>'SAISIE RESTAURANT'!KPT5</f>
        <v>0</v>
      </c>
      <c r="KPK6" s="389">
        <f>'SAISIE RESTAURANT'!KPU5</f>
        <v>0</v>
      </c>
      <c r="KPL6" s="389">
        <f>'SAISIE RESTAURANT'!KPV5</f>
        <v>0</v>
      </c>
      <c r="KPM6" s="389">
        <f>'SAISIE RESTAURANT'!KPW5</f>
        <v>0</v>
      </c>
      <c r="KPN6" s="389">
        <f>'SAISIE RESTAURANT'!KPX5</f>
        <v>0</v>
      </c>
      <c r="KPO6" s="389">
        <f>'SAISIE RESTAURANT'!KPY5</f>
        <v>0</v>
      </c>
      <c r="KPP6" s="389">
        <f>'SAISIE RESTAURANT'!KPZ5</f>
        <v>0</v>
      </c>
      <c r="KPQ6" s="389">
        <f>'SAISIE RESTAURANT'!KQA5</f>
        <v>0</v>
      </c>
      <c r="KPR6" s="389">
        <f>'SAISIE RESTAURANT'!KQB5</f>
        <v>0</v>
      </c>
      <c r="KPS6" s="389">
        <f>'SAISIE RESTAURANT'!KQC5</f>
        <v>0</v>
      </c>
      <c r="KPT6" s="389">
        <f>'SAISIE RESTAURANT'!KQD5</f>
        <v>0</v>
      </c>
      <c r="KPU6" s="389">
        <f>'SAISIE RESTAURANT'!KQE5</f>
        <v>0</v>
      </c>
      <c r="KPV6" s="389">
        <f>'SAISIE RESTAURANT'!KQF5</f>
        <v>0</v>
      </c>
      <c r="KPW6" s="389">
        <f>'SAISIE RESTAURANT'!KQG5</f>
        <v>0</v>
      </c>
      <c r="KPX6" s="389">
        <f>'SAISIE RESTAURANT'!KQH5</f>
        <v>0</v>
      </c>
      <c r="KPY6" s="389">
        <f>'SAISIE RESTAURANT'!KQI5</f>
        <v>0</v>
      </c>
      <c r="KPZ6" s="389">
        <f>'SAISIE RESTAURANT'!KQJ5</f>
        <v>0</v>
      </c>
      <c r="KQA6" s="389">
        <f>'SAISIE RESTAURANT'!KQK5</f>
        <v>0</v>
      </c>
      <c r="KQB6" s="389">
        <f>'SAISIE RESTAURANT'!KQL5</f>
        <v>0</v>
      </c>
      <c r="KQC6" s="389">
        <f>'SAISIE RESTAURANT'!KQM5</f>
        <v>0</v>
      </c>
      <c r="KQD6" s="389">
        <f>'SAISIE RESTAURANT'!KQN5</f>
        <v>0</v>
      </c>
      <c r="KQE6" s="389">
        <f>'SAISIE RESTAURANT'!KQO5</f>
        <v>0</v>
      </c>
      <c r="KQF6" s="389">
        <f>'SAISIE RESTAURANT'!KQP5</f>
        <v>0</v>
      </c>
      <c r="KQG6" s="389">
        <f>'SAISIE RESTAURANT'!KQQ5</f>
        <v>0</v>
      </c>
      <c r="KQH6" s="389">
        <f>'SAISIE RESTAURANT'!KQR5</f>
        <v>0</v>
      </c>
      <c r="KQI6" s="389">
        <f>'SAISIE RESTAURANT'!KQS5</f>
        <v>0</v>
      </c>
      <c r="KQJ6" s="389">
        <f>'SAISIE RESTAURANT'!KQT5</f>
        <v>0</v>
      </c>
      <c r="KQK6" s="389">
        <f>'SAISIE RESTAURANT'!KQU5</f>
        <v>0</v>
      </c>
      <c r="KQL6" s="389">
        <f>'SAISIE RESTAURANT'!KQV5</f>
        <v>0</v>
      </c>
      <c r="KQM6" s="389">
        <f>'SAISIE RESTAURANT'!KQW5</f>
        <v>0</v>
      </c>
      <c r="KQN6" s="389">
        <f>'SAISIE RESTAURANT'!KQX5</f>
        <v>0</v>
      </c>
      <c r="KQO6" s="389">
        <f>'SAISIE RESTAURANT'!KQY5</f>
        <v>0</v>
      </c>
      <c r="KQP6" s="389">
        <f>'SAISIE RESTAURANT'!KQZ5</f>
        <v>0</v>
      </c>
      <c r="KQQ6" s="389">
        <f>'SAISIE RESTAURANT'!KRA5</f>
        <v>0</v>
      </c>
      <c r="KQR6" s="389">
        <f>'SAISIE RESTAURANT'!KRB5</f>
        <v>0</v>
      </c>
      <c r="KQS6" s="389">
        <f>'SAISIE RESTAURANT'!KRC5</f>
        <v>0</v>
      </c>
      <c r="KQT6" s="389">
        <f>'SAISIE RESTAURANT'!KRD5</f>
        <v>0</v>
      </c>
      <c r="KQU6" s="389">
        <f>'SAISIE RESTAURANT'!KRE5</f>
        <v>0</v>
      </c>
      <c r="KQV6" s="389">
        <f>'SAISIE RESTAURANT'!KRF5</f>
        <v>0</v>
      </c>
      <c r="KQW6" s="389">
        <f>'SAISIE RESTAURANT'!KRG5</f>
        <v>0</v>
      </c>
      <c r="KQX6" s="389">
        <f>'SAISIE RESTAURANT'!KRH5</f>
        <v>0</v>
      </c>
      <c r="KQY6" s="389">
        <f>'SAISIE RESTAURANT'!KRI5</f>
        <v>0</v>
      </c>
      <c r="KQZ6" s="389">
        <f>'SAISIE RESTAURANT'!KRJ5</f>
        <v>0</v>
      </c>
      <c r="KRA6" s="389">
        <f>'SAISIE RESTAURANT'!KRK5</f>
        <v>0</v>
      </c>
      <c r="KRB6" s="389">
        <f>'SAISIE RESTAURANT'!KRL5</f>
        <v>0</v>
      </c>
      <c r="KRC6" s="389">
        <f>'SAISIE RESTAURANT'!KRM5</f>
        <v>0</v>
      </c>
      <c r="KRD6" s="389">
        <f>'SAISIE RESTAURANT'!KRN5</f>
        <v>0</v>
      </c>
      <c r="KRE6" s="389">
        <f>'SAISIE RESTAURANT'!KRO5</f>
        <v>0</v>
      </c>
      <c r="KRF6" s="389">
        <f>'SAISIE RESTAURANT'!KRP5</f>
        <v>0</v>
      </c>
      <c r="KRG6" s="389">
        <f>'SAISIE RESTAURANT'!KRQ5</f>
        <v>0</v>
      </c>
      <c r="KRH6" s="389">
        <f>'SAISIE RESTAURANT'!KRR5</f>
        <v>0</v>
      </c>
      <c r="KRI6" s="389">
        <f>'SAISIE RESTAURANT'!KRS5</f>
        <v>0</v>
      </c>
      <c r="KRJ6" s="389">
        <f>'SAISIE RESTAURANT'!KRT5</f>
        <v>0</v>
      </c>
      <c r="KRK6" s="389">
        <f>'SAISIE RESTAURANT'!KRU5</f>
        <v>0</v>
      </c>
      <c r="KRL6" s="389">
        <f>'SAISIE RESTAURANT'!KRV5</f>
        <v>0</v>
      </c>
      <c r="KRM6" s="389">
        <f>'SAISIE RESTAURANT'!KRW5</f>
        <v>0</v>
      </c>
      <c r="KRN6" s="389">
        <f>'SAISIE RESTAURANT'!KRX5</f>
        <v>0</v>
      </c>
      <c r="KRO6" s="389">
        <f>'SAISIE RESTAURANT'!KRY5</f>
        <v>0</v>
      </c>
      <c r="KRP6" s="389">
        <f>'SAISIE RESTAURANT'!KRZ5</f>
        <v>0</v>
      </c>
      <c r="KRQ6" s="389">
        <f>'SAISIE RESTAURANT'!KSA5</f>
        <v>0</v>
      </c>
      <c r="KRR6" s="389">
        <f>'SAISIE RESTAURANT'!KSB5</f>
        <v>0</v>
      </c>
      <c r="KRS6" s="389">
        <f>'SAISIE RESTAURANT'!KSC5</f>
        <v>0</v>
      </c>
      <c r="KRT6" s="389">
        <f>'SAISIE RESTAURANT'!KSD5</f>
        <v>0</v>
      </c>
      <c r="KRU6" s="389">
        <f>'SAISIE RESTAURANT'!KSE5</f>
        <v>0</v>
      </c>
      <c r="KRV6" s="389">
        <f>'SAISIE RESTAURANT'!KSF5</f>
        <v>0</v>
      </c>
      <c r="KRW6" s="389">
        <f>'SAISIE RESTAURANT'!KSG5</f>
        <v>0</v>
      </c>
      <c r="KRX6" s="389">
        <f>'SAISIE RESTAURANT'!KSH5</f>
        <v>0</v>
      </c>
      <c r="KRY6" s="389">
        <f>'SAISIE RESTAURANT'!KSI5</f>
        <v>0</v>
      </c>
      <c r="KRZ6" s="389">
        <f>'SAISIE RESTAURANT'!KSJ5</f>
        <v>0</v>
      </c>
      <c r="KSA6" s="389">
        <f>'SAISIE RESTAURANT'!KSK5</f>
        <v>0</v>
      </c>
      <c r="KSB6" s="389">
        <f>'SAISIE RESTAURANT'!KSL5</f>
        <v>0</v>
      </c>
      <c r="KSC6" s="389">
        <f>'SAISIE RESTAURANT'!KSM5</f>
        <v>0</v>
      </c>
      <c r="KSD6" s="389">
        <f>'SAISIE RESTAURANT'!KSN5</f>
        <v>0</v>
      </c>
      <c r="KSE6" s="389">
        <f>'SAISIE RESTAURANT'!KSO5</f>
        <v>0</v>
      </c>
      <c r="KSF6" s="389">
        <f>'SAISIE RESTAURANT'!KSP5</f>
        <v>0</v>
      </c>
      <c r="KSG6" s="389">
        <f>'SAISIE RESTAURANT'!KSQ5</f>
        <v>0</v>
      </c>
      <c r="KSH6" s="389">
        <f>'SAISIE RESTAURANT'!KSR5</f>
        <v>0</v>
      </c>
      <c r="KSI6" s="389">
        <f>'SAISIE RESTAURANT'!KSS5</f>
        <v>0</v>
      </c>
      <c r="KSJ6" s="389">
        <f>'SAISIE RESTAURANT'!KST5</f>
        <v>0</v>
      </c>
      <c r="KSK6" s="389">
        <f>'SAISIE RESTAURANT'!KSU5</f>
        <v>0</v>
      </c>
      <c r="KSL6" s="389">
        <f>'SAISIE RESTAURANT'!KSV5</f>
        <v>0</v>
      </c>
      <c r="KSM6" s="389">
        <f>'SAISIE RESTAURANT'!KSW5</f>
        <v>0</v>
      </c>
      <c r="KSN6" s="389">
        <f>'SAISIE RESTAURANT'!KSX5</f>
        <v>0</v>
      </c>
      <c r="KSO6" s="389">
        <f>'SAISIE RESTAURANT'!KSY5</f>
        <v>0</v>
      </c>
      <c r="KSP6" s="389">
        <f>'SAISIE RESTAURANT'!KSZ5</f>
        <v>0</v>
      </c>
      <c r="KSQ6" s="389">
        <f>'SAISIE RESTAURANT'!KTA5</f>
        <v>0</v>
      </c>
      <c r="KSR6" s="389">
        <f>'SAISIE RESTAURANT'!KTB5</f>
        <v>0</v>
      </c>
      <c r="KSS6" s="389">
        <f>'SAISIE RESTAURANT'!KTC5</f>
        <v>0</v>
      </c>
      <c r="KST6" s="389">
        <f>'SAISIE RESTAURANT'!KTD5</f>
        <v>0</v>
      </c>
      <c r="KSU6" s="389">
        <f>'SAISIE RESTAURANT'!KTE5</f>
        <v>0</v>
      </c>
      <c r="KSV6" s="389">
        <f>'SAISIE RESTAURANT'!KTF5</f>
        <v>0</v>
      </c>
      <c r="KSW6" s="389">
        <f>'SAISIE RESTAURANT'!KTG5</f>
        <v>0</v>
      </c>
      <c r="KSX6" s="389">
        <f>'SAISIE RESTAURANT'!KTH5</f>
        <v>0</v>
      </c>
      <c r="KSY6" s="389">
        <f>'SAISIE RESTAURANT'!KTI5</f>
        <v>0</v>
      </c>
      <c r="KSZ6" s="389">
        <f>'SAISIE RESTAURANT'!KTJ5</f>
        <v>0</v>
      </c>
      <c r="KTA6" s="389">
        <f>'SAISIE RESTAURANT'!KTK5</f>
        <v>0</v>
      </c>
      <c r="KTB6" s="389">
        <f>'SAISIE RESTAURANT'!KTL5</f>
        <v>0</v>
      </c>
      <c r="KTC6" s="389">
        <f>'SAISIE RESTAURANT'!KTM5</f>
        <v>0</v>
      </c>
      <c r="KTD6" s="389">
        <f>'SAISIE RESTAURANT'!KTN5</f>
        <v>0</v>
      </c>
      <c r="KTE6" s="389">
        <f>'SAISIE RESTAURANT'!KTO5</f>
        <v>0</v>
      </c>
      <c r="KTF6" s="389">
        <f>'SAISIE RESTAURANT'!KTP5</f>
        <v>0</v>
      </c>
      <c r="KTG6" s="389">
        <f>'SAISIE RESTAURANT'!KTQ5</f>
        <v>0</v>
      </c>
      <c r="KTH6" s="389">
        <f>'SAISIE RESTAURANT'!KTR5</f>
        <v>0</v>
      </c>
      <c r="KTI6" s="389">
        <f>'SAISIE RESTAURANT'!KTS5</f>
        <v>0</v>
      </c>
      <c r="KTJ6" s="389">
        <f>'SAISIE RESTAURANT'!KTT5</f>
        <v>0</v>
      </c>
      <c r="KTK6" s="389">
        <f>'SAISIE RESTAURANT'!KTU5</f>
        <v>0</v>
      </c>
      <c r="KTL6" s="389">
        <f>'SAISIE RESTAURANT'!KTV5</f>
        <v>0</v>
      </c>
      <c r="KTM6" s="389">
        <f>'SAISIE RESTAURANT'!KTW5</f>
        <v>0</v>
      </c>
      <c r="KTN6" s="389">
        <f>'SAISIE RESTAURANT'!KTX5</f>
        <v>0</v>
      </c>
      <c r="KTO6" s="389">
        <f>'SAISIE RESTAURANT'!KTY5</f>
        <v>0</v>
      </c>
      <c r="KTP6" s="389">
        <f>'SAISIE RESTAURANT'!KTZ5</f>
        <v>0</v>
      </c>
      <c r="KTQ6" s="389">
        <f>'SAISIE RESTAURANT'!KUA5</f>
        <v>0</v>
      </c>
      <c r="KTR6" s="389">
        <f>'SAISIE RESTAURANT'!KUB5</f>
        <v>0</v>
      </c>
      <c r="KTS6" s="389">
        <f>'SAISIE RESTAURANT'!KUC5</f>
        <v>0</v>
      </c>
      <c r="KTT6" s="389">
        <f>'SAISIE RESTAURANT'!KUD5</f>
        <v>0</v>
      </c>
      <c r="KTU6" s="389">
        <f>'SAISIE RESTAURANT'!KUE5</f>
        <v>0</v>
      </c>
      <c r="KTV6" s="389">
        <f>'SAISIE RESTAURANT'!KUF5</f>
        <v>0</v>
      </c>
      <c r="KTW6" s="389">
        <f>'SAISIE RESTAURANT'!KUG5</f>
        <v>0</v>
      </c>
      <c r="KTX6" s="389">
        <f>'SAISIE RESTAURANT'!KUH5</f>
        <v>0</v>
      </c>
      <c r="KTY6" s="389">
        <f>'SAISIE RESTAURANT'!KUI5</f>
        <v>0</v>
      </c>
      <c r="KTZ6" s="389">
        <f>'SAISIE RESTAURANT'!KUJ5</f>
        <v>0</v>
      </c>
      <c r="KUA6" s="389">
        <f>'SAISIE RESTAURANT'!KUK5</f>
        <v>0</v>
      </c>
      <c r="KUB6" s="389">
        <f>'SAISIE RESTAURANT'!KUL5</f>
        <v>0</v>
      </c>
      <c r="KUC6" s="389">
        <f>'SAISIE RESTAURANT'!KUM5</f>
        <v>0</v>
      </c>
      <c r="KUD6" s="389">
        <f>'SAISIE RESTAURANT'!KUN5</f>
        <v>0</v>
      </c>
      <c r="KUE6" s="389">
        <f>'SAISIE RESTAURANT'!KUO5</f>
        <v>0</v>
      </c>
      <c r="KUF6" s="389">
        <f>'SAISIE RESTAURANT'!KUP5</f>
        <v>0</v>
      </c>
      <c r="KUG6" s="389">
        <f>'SAISIE RESTAURANT'!KUQ5</f>
        <v>0</v>
      </c>
      <c r="KUH6" s="389">
        <f>'SAISIE RESTAURANT'!KUR5</f>
        <v>0</v>
      </c>
      <c r="KUI6" s="389">
        <f>'SAISIE RESTAURANT'!KUS5</f>
        <v>0</v>
      </c>
      <c r="KUJ6" s="389">
        <f>'SAISIE RESTAURANT'!KUT5</f>
        <v>0</v>
      </c>
      <c r="KUK6" s="389">
        <f>'SAISIE RESTAURANT'!KUU5</f>
        <v>0</v>
      </c>
      <c r="KUL6" s="389">
        <f>'SAISIE RESTAURANT'!KUV5</f>
        <v>0</v>
      </c>
      <c r="KUM6" s="389">
        <f>'SAISIE RESTAURANT'!KUW5</f>
        <v>0</v>
      </c>
      <c r="KUN6" s="389">
        <f>'SAISIE RESTAURANT'!KUX5</f>
        <v>0</v>
      </c>
      <c r="KUO6" s="389">
        <f>'SAISIE RESTAURANT'!KUY5</f>
        <v>0</v>
      </c>
      <c r="KUP6" s="389">
        <f>'SAISIE RESTAURANT'!KUZ5</f>
        <v>0</v>
      </c>
      <c r="KUQ6" s="389">
        <f>'SAISIE RESTAURANT'!KVA5</f>
        <v>0</v>
      </c>
      <c r="KUR6" s="389">
        <f>'SAISIE RESTAURANT'!KVB5</f>
        <v>0</v>
      </c>
      <c r="KUS6" s="389">
        <f>'SAISIE RESTAURANT'!KVC5</f>
        <v>0</v>
      </c>
      <c r="KUT6" s="389">
        <f>'SAISIE RESTAURANT'!KVD5</f>
        <v>0</v>
      </c>
      <c r="KUU6" s="389">
        <f>'SAISIE RESTAURANT'!KVE5</f>
        <v>0</v>
      </c>
      <c r="KUV6" s="389">
        <f>'SAISIE RESTAURANT'!KVF5</f>
        <v>0</v>
      </c>
      <c r="KUW6" s="389">
        <f>'SAISIE RESTAURANT'!KVG5</f>
        <v>0</v>
      </c>
      <c r="KUX6" s="389">
        <f>'SAISIE RESTAURANT'!KVH5</f>
        <v>0</v>
      </c>
      <c r="KUY6" s="389">
        <f>'SAISIE RESTAURANT'!KVI5</f>
        <v>0</v>
      </c>
      <c r="KUZ6" s="389">
        <f>'SAISIE RESTAURANT'!KVJ5</f>
        <v>0</v>
      </c>
      <c r="KVA6" s="389">
        <f>'SAISIE RESTAURANT'!KVK5</f>
        <v>0</v>
      </c>
      <c r="KVB6" s="389">
        <f>'SAISIE RESTAURANT'!KVL5</f>
        <v>0</v>
      </c>
      <c r="KVC6" s="389">
        <f>'SAISIE RESTAURANT'!KVM5</f>
        <v>0</v>
      </c>
      <c r="KVD6" s="389">
        <f>'SAISIE RESTAURANT'!KVN5</f>
        <v>0</v>
      </c>
      <c r="KVE6" s="389">
        <f>'SAISIE RESTAURANT'!KVO5</f>
        <v>0</v>
      </c>
      <c r="KVF6" s="389">
        <f>'SAISIE RESTAURANT'!KVP5</f>
        <v>0</v>
      </c>
      <c r="KVG6" s="389">
        <f>'SAISIE RESTAURANT'!KVQ5</f>
        <v>0</v>
      </c>
      <c r="KVH6" s="389">
        <f>'SAISIE RESTAURANT'!KVR5</f>
        <v>0</v>
      </c>
      <c r="KVI6" s="389">
        <f>'SAISIE RESTAURANT'!KVS5</f>
        <v>0</v>
      </c>
      <c r="KVJ6" s="389">
        <f>'SAISIE RESTAURANT'!KVT5</f>
        <v>0</v>
      </c>
      <c r="KVK6" s="389">
        <f>'SAISIE RESTAURANT'!KVU5</f>
        <v>0</v>
      </c>
      <c r="KVL6" s="389">
        <f>'SAISIE RESTAURANT'!KVV5</f>
        <v>0</v>
      </c>
      <c r="KVM6" s="389">
        <f>'SAISIE RESTAURANT'!KVW5</f>
        <v>0</v>
      </c>
      <c r="KVN6" s="389">
        <f>'SAISIE RESTAURANT'!KVX5</f>
        <v>0</v>
      </c>
      <c r="KVO6" s="389">
        <f>'SAISIE RESTAURANT'!KVY5</f>
        <v>0</v>
      </c>
      <c r="KVP6" s="389">
        <f>'SAISIE RESTAURANT'!KVZ5</f>
        <v>0</v>
      </c>
      <c r="KVQ6" s="389">
        <f>'SAISIE RESTAURANT'!KWA5</f>
        <v>0</v>
      </c>
      <c r="KVR6" s="389">
        <f>'SAISIE RESTAURANT'!KWB5</f>
        <v>0</v>
      </c>
      <c r="KVS6" s="389">
        <f>'SAISIE RESTAURANT'!KWC5</f>
        <v>0</v>
      </c>
      <c r="KVT6" s="389">
        <f>'SAISIE RESTAURANT'!KWD5</f>
        <v>0</v>
      </c>
      <c r="KVU6" s="389">
        <f>'SAISIE RESTAURANT'!KWE5</f>
        <v>0</v>
      </c>
      <c r="KVV6" s="389">
        <f>'SAISIE RESTAURANT'!KWF5</f>
        <v>0</v>
      </c>
      <c r="KVW6" s="389">
        <f>'SAISIE RESTAURANT'!KWG5</f>
        <v>0</v>
      </c>
      <c r="KVX6" s="389">
        <f>'SAISIE RESTAURANT'!KWH5</f>
        <v>0</v>
      </c>
      <c r="KVY6" s="389">
        <f>'SAISIE RESTAURANT'!KWI5</f>
        <v>0</v>
      </c>
      <c r="KVZ6" s="389">
        <f>'SAISIE RESTAURANT'!KWJ5</f>
        <v>0</v>
      </c>
      <c r="KWA6" s="389">
        <f>'SAISIE RESTAURANT'!KWK5</f>
        <v>0</v>
      </c>
      <c r="KWB6" s="389">
        <f>'SAISIE RESTAURANT'!KWL5</f>
        <v>0</v>
      </c>
      <c r="KWC6" s="389">
        <f>'SAISIE RESTAURANT'!KWM5</f>
        <v>0</v>
      </c>
      <c r="KWD6" s="389">
        <f>'SAISIE RESTAURANT'!KWN5</f>
        <v>0</v>
      </c>
      <c r="KWE6" s="389">
        <f>'SAISIE RESTAURANT'!KWO5</f>
        <v>0</v>
      </c>
      <c r="KWF6" s="389">
        <f>'SAISIE RESTAURANT'!KWP5</f>
        <v>0</v>
      </c>
      <c r="KWG6" s="389">
        <f>'SAISIE RESTAURANT'!KWQ5</f>
        <v>0</v>
      </c>
      <c r="KWH6" s="389">
        <f>'SAISIE RESTAURANT'!KWR5</f>
        <v>0</v>
      </c>
      <c r="KWI6" s="389">
        <f>'SAISIE RESTAURANT'!KWS5</f>
        <v>0</v>
      </c>
      <c r="KWJ6" s="389">
        <f>'SAISIE RESTAURANT'!KWT5</f>
        <v>0</v>
      </c>
      <c r="KWK6" s="389">
        <f>'SAISIE RESTAURANT'!KWU5</f>
        <v>0</v>
      </c>
      <c r="KWL6" s="389">
        <f>'SAISIE RESTAURANT'!KWV5</f>
        <v>0</v>
      </c>
      <c r="KWM6" s="389">
        <f>'SAISIE RESTAURANT'!KWW5</f>
        <v>0</v>
      </c>
      <c r="KWN6" s="389">
        <f>'SAISIE RESTAURANT'!KWX5</f>
        <v>0</v>
      </c>
      <c r="KWO6" s="389">
        <f>'SAISIE RESTAURANT'!KWY5</f>
        <v>0</v>
      </c>
      <c r="KWP6" s="389">
        <f>'SAISIE RESTAURANT'!KWZ5</f>
        <v>0</v>
      </c>
      <c r="KWQ6" s="389">
        <f>'SAISIE RESTAURANT'!KXA5</f>
        <v>0</v>
      </c>
      <c r="KWR6" s="389">
        <f>'SAISIE RESTAURANT'!KXB5</f>
        <v>0</v>
      </c>
      <c r="KWS6" s="389">
        <f>'SAISIE RESTAURANT'!KXC5</f>
        <v>0</v>
      </c>
      <c r="KWT6" s="389">
        <f>'SAISIE RESTAURANT'!KXD5</f>
        <v>0</v>
      </c>
      <c r="KWU6" s="389">
        <f>'SAISIE RESTAURANT'!KXE5</f>
        <v>0</v>
      </c>
      <c r="KWV6" s="389">
        <f>'SAISIE RESTAURANT'!KXF5</f>
        <v>0</v>
      </c>
      <c r="KWW6" s="389">
        <f>'SAISIE RESTAURANT'!KXG5</f>
        <v>0</v>
      </c>
      <c r="KWX6" s="389">
        <f>'SAISIE RESTAURANT'!KXH5</f>
        <v>0</v>
      </c>
      <c r="KWY6" s="389">
        <f>'SAISIE RESTAURANT'!KXI5</f>
        <v>0</v>
      </c>
      <c r="KWZ6" s="389">
        <f>'SAISIE RESTAURANT'!KXJ5</f>
        <v>0</v>
      </c>
      <c r="KXA6" s="389">
        <f>'SAISIE RESTAURANT'!KXK5</f>
        <v>0</v>
      </c>
      <c r="KXB6" s="389">
        <f>'SAISIE RESTAURANT'!KXL5</f>
        <v>0</v>
      </c>
      <c r="KXC6" s="389">
        <f>'SAISIE RESTAURANT'!KXM5</f>
        <v>0</v>
      </c>
      <c r="KXD6" s="389">
        <f>'SAISIE RESTAURANT'!KXN5</f>
        <v>0</v>
      </c>
      <c r="KXE6" s="389">
        <f>'SAISIE RESTAURANT'!KXO5</f>
        <v>0</v>
      </c>
      <c r="KXF6" s="389">
        <f>'SAISIE RESTAURANT'!KXP5</f>
        <v>0</v>
      </c>
      <c r="KXG6" s="389">
        <f>'SAISIE RESTAURANT'!KXQ5</f>
        <v>0</v>
      </c>
      <c r="KXH6" s="389">
        <f>'SAISIE RESTAURANT'!KXR5</f>
        <v>0</v>
      </c>
      <c r="KXI6" s="389">
        <f>'SAISIE RESTAURANT'!KXS5</f>
        <v>0</v>
      </c>
      <c r="KXJ6" s="389">
        <f>'SAISIE RESTAURANT'!KXT5</f>
        <v>0</v>
      </c>
      <c r="KXK6" s="389">
        <f>'SAISIE RESTAURANT'!KXU5</f>
        <v>0</v>
      </c>
      <c r="KXL6" s="389">
        <f>'SAISIE RESTAURANT'!KXV5</f>
        <v>0</v>
      </c>
      <c r="KXM6" s="389">
        <f>'SAISIE RESTAURANT'!KXW5</f>
        <v>0</v>
      </c>
      <c r="KXN6" s="389">
        <f>'SAISIE RESTAURANT'!KXX5</f>
        <v>0</v>
      </c>
      <c r="KXO6" s="389">
        <f>'SAISIE RESTAURANT'!KXY5</f>
        <v>0</v>
      </c>
      <c r="KXP6" s="389">
        <f>'SAISIE RESTAURANT'!KXZ5</f>
        <v>0</v>
      </c>
      <c r="KXQ6" s="389">
        <f>'SAISIE RESTAURANT'!KYA5</f>
        <v>0</v>
      </c>
      <c r="KXR6" s="389">
        <f>'SAISIE RESTAURANT'!KYB5</f>
        <v>0</v>
      </c>
      <c r="KXS6" s="389">
        <f>'SAISIE RESTAURANT'!KYC5</f>
        <v>0</v>
      </c>
      <c r="KXT6" s="389">
        <f>'SAISIE RESTAURANT'!KYD5</f>
        <v>0</v>
      </c>
      <c r="KXU6" s="389">
        <f>'SAISIE RESTAURANT'!KYE5</f>
        <v>0</v>
      </c>
      <c r="KXV6" s="389">
        <f>'SAISIE RESTAURANT'!KYF5</f>
        <v>0</v>
      </c>
      <c r="KXW6" s="389">
        <f>'SAISIE RESTAURANT'!KYG5</f>
        <v>0</v>
      </c>
      <c r="KXX6" s="389">
        <f>'SAISIE RESTAURANT'!KYH5</f>
        <v>0</v>
      </c>
      <c r="KXY6" s="389">
        <f>'SAISIE RESTAURANT'!KYI5</f>
        <v>0</v>
      </c>
      <c r="KXZ6" s="389">
        <f>'SAISIE RESTAURANT'!KYJ5</f>
        <v>0</v>
      </c>
      <c r="KYA6" s="389">
        <f>'SAISIE RESTAURANT'!KYK5</f>
        <v>0</v>
      </c>
      <c r="KYB6" s="389">
        <f>'SAISIE RESTAURANT'!KYL5</f>
        <v>0</v>
      </c>
      <c r="KYC6" s="389">
        <f>'SAISIE RESTAURANT'!KYM5</f>
        <v>0</v>
      </c>
      <c r="KYD6" s="389">
        <f>'SAISIE RESTAURANT'!KYN5</f>
        <v>0</v>
      </c>
      <c r="KYE6" s="389">
        <f>'SAISIE RESTAURANT'!KYO5</f>
        <v>0</v>
      </c>
      <c r="KYF6" s="389">
        <f>'SAISIE RESTAURANT'!KYP5</f>
        <v>0</v>
      </c>
      <c r="KYG6" s="389">
        <f>'SAISIE RESTAURANT'!KYQ5</f>
        <v>0</v>
      </c>
      <c r="KYH6" s="389">
        <f>'SAISIE RESTAURANT'!KYR5</f>
        <v>0</v>
      </c>
      <c r="KYI6" s="389">
        <f>'SAISIE RESTAURANT'!KYS5</f>
        <v>0</v>
      </c>
      <c r="KYJ6" s="389">
        <f>'SAISIE RESTAURANT'!KYT5</f>
        <v>0</v>
      </c>
      <c r="KYK6" s="389">
        <f>'SAISIE RESTAURANT'!KYU5</f>
        <v>0</v>
      </c>
      <c r="KYL6" s="389">
        <f>'SAISIE RESTAURANT'!KYV5</f>
        <v>0</v>
      </c>
      <c r="KYM6" s="389">
        <f>'SAISIE RESTAURANT'!KYW5</f>
        <v>0</v>
      </c>
      <c r="KYN6" s="389">
        <f>'SAISIE RESTAURANT'!KYX5</f>
        <v>0</v>
      </c>
      <c r="KYO6" s="389">
        <f>'SAISIE RESTAURANT'!KYY5</f>
        <v>0</v>
      </c>
      <c r="KYP6" s="389">
        <f>'SAISIE RESTAURANT'!KYZ5</f>
        <v>0</v>
      </c>
      <c r="KYQ6" s="389">
        <f>'SAISIE RESTAURANT'!KZA5</f>
        <v>0</v>
      </c>
      <c r="KYR6" s="389">
        <f>'SAISIE RESTAURANT'!KZB5</f>
        <v>0</v>
      </c>
      <c r="KYS6" s="389">
        <f>'SAISIE RESTAURANT'!KZC5</f>
        <v>0</v>
      </c>
      <c r="KYT6" s="389">
        <f>'SAISIE RESTAURANT'!KZD5</f>
        <v>0</v>
      </c>
      <c r="KYU6" s="389">
        <f>'SAISIE RESTAURANT'!KZE5</f>
        <v>0</v>
      </c>
      <c r="KYV6" s="389">
        <f>'SAISIE RESTAURANT'!KZF5</f>
        <v>0</v>
      </c>
      <c r="KYW6" s="389">
        <f>'SAISIE RESTAURANT'!KZG5</f>
        <v>0</v>
      </c>
      <c r="KYX6" s="389">
        <f>'SAISIE RESTAURANT'!KZH5</f>
        <v>0</v>
      </c>
      <c r="KYY6" s="389">
        <f>'SAISIE RESTAURANT'!KZI5</f>
        <v>0</v>
      </c>
      <c r="KYZ6" s="389">
        <f>'SAISIE RESTAURANT'!KZJ5</f>
        <v>0</v>
      </c>
      <c r="KZA6" s="389">
        <f>'SAISIE RESTAURANT'!KZK5</f>
        <v>0</v>
      </c>
      <c r="KZB6" s="389">
        <f>'SAISIE RESTAURANT'!KZL5</f>
        <v>0</v>
      </c>
      <c r="KZC6" s="389">
        <f>'SAISIE RESTAURANT'!KZM5</f>
        <v>0</v>
      </c>
      <c r="KZD6" s="389">
        <f>'SAISIE RESTAURANT'!KZN5</f>
        <v>0</v>
      </c>
      <c r="KZE6" s="389">
        <f>'SAISIE RESTAURANT'!KZO5</f>
        <v>0</v>
      </c>
      <c r="KZF6" s="389">
        <f>'SAISIE RESTAURANT'!KZP5</f>
        <v>0</v>
      </c>
      <c r="KZG6" s="389">
        <f>'SAISIE RESTAURANT'!KZQ5</f>
        <v>0</v>
      </c>
      <c r="KZH6" s="389">
        <f>'SAISIE RESTAURANT'!KZR5</f>
        <v>0</v>
      </c>
      <c r="KZI6" s="389">
        <f>'SAISIE RESTAURANT'!KZS5</f>
        <v>0</v>
      </c>
      <c r="KZJ6" s="389">
        <f>'SAISIE RESTAURANT'!KZT5</f>
        <v>0</v>
      </c>
      <c r="KZK6" s="389">
        <f>'SAISIE RESTAURANT'!KZU5</f>
        <v>0</v>
      </c>
      <c r="KZL6" s="389">
        <f>'SAISIE RESTAURANT'!KZV5</f>
        <v>0</v>
      </c>
      <c r="KZM6" s="389">
        <f>'SAISIE RESTAURANT'!KZW5</f>
        <v>0</v>
      </c>
      <c r="KZN6" s="389">
        <f>'SAISIE RESTAURANT'!KZX5</f>
        <v>0</v>
      </c>
      <c r="KZO6" s="389">
        <f>'SAISIE RESTAURANT'!KZY5</f>
        <v>0</v>
      </c>
      <c r="KZP6" s="389">
        <f>'SAISIE RESTAURANT'!KZZ5</f>
        <v>0</v>
      </c>
      <c r="KZQ6" s="389">
        <f>'SAISIE RESTAURANT'!LAA5</f>
        <v>0</v>
      </c>
      <c r="KZR6" s="389">
        <f>'SAISIE RESTAURANT'!LAB5</f>
        <v>0</v>
      </c>
      <c r="KZS6" s="389">
        <f>'SAISIE RESTAURANT'!LAC5</f>
        <v>0</v>
      </c>
      <c r="KZT6" s="389">
        <f>'SAISIE RESTAURANT'!LAD5</f>
        <v>0</v>
      </c>
      <c r="KZU6" s="389">
        <f>'SAISIE RESTAURANT'!LAE5</f>
        <v>0</v>
      </c>
      <c r="KZV6" s="389">
        <f>'SAISIE RESTAURANT'!LAF5</f>
        <v>0</v>
      </c>
      <c r="KZW6" s="389">
        <f>'SAISIE RESTAURANT'!LAG5</f>
        <v>0</v>
      </c>
      <c r="KZX6" s="389">
        <f>'SAISIE RESTAURANT'!LAH5</f>
        <v>0</v>
      </c>
      <c r="KZY6" s="389">
        <f>'SAISIE RESTAURANT'!LAI5</f>
        <v>0</v>
      </c>
      <c r="KZZ6" s="389">
        <f>'SAISIE RESTAURANT'!LAJ5</f>
        <v>0</v>
      </c>
      <c r="LAA6" s="389">
        <f>'SAISIE RESTAURANT'!LAK5</f>
        <v>0</v>
      </c>
      <c r="LAB6" s="389">
        <f>'SAISIE RESTAURANT'!LAL5</f>
        <v>0</v>
      </c>
      <c r="LAC6" s="389">
        <f>'SAISIE RESTAURANT'!LAM5</f>
        <v>0</v>
      </c>
      <c r="LAD6" s="389">
        <f>'SAISIE RESTAURANT'!LAN5</f>
        <v>0</v>
      </c>
      <c r="LAE6" s="389">
        <f>'SAISIE RESTAURANT'!LAO5</f>
        <v>0</v>
      </c>
      <c r="LAF6" s="389">
        <f>'SAISIE RESTAURANT'!LAP5</f>
        <v>0</v>
      </c>
      <c r="LAG6" s="389">
        <f>'SAISIE RESTAURANT'!LAQ5</f>
        <v>0</v>
      </c>
      <c r="LAH6" s="389">
        <f>'SAISIE RESTAURANT'!LAR5</f>
        <v>0</v>
      </c>
      <c r="LAI6" s="389">
        <f>'SAISIE RESTAURANT'!LAS5</f>
        <v>0</v>
      </c>
      <c r="LAJ6" s="389">
        <f>'SAISIE RESTAURANT'!LAT5</f>
        <v>0</v>
      </c>
      <c r="LAK6" s="389">
        <f>'SAISIE RESTAURANT'!LAU5</f>
        <v>0</v>
      </c>
      <c r="LAL6" s="389">
        <f>'SAISIE RESTAURANT'!LAV5</f>
        <v>0</v>
      </c>
      <c r="LAM6" s="389">
        <f>'SAISIE RESTAURANT'!LAW5</f>
        <v>0</v>
      </c>
      <c r="LAN6" s="389">
        <f>'SAISIE RESTAURANT'!LAX5</f>
        <v>0</v>
      </c>
      <c r="LAO6" s="389">
        <f>'SAISIE RESTAURANT'!LAY5</f>
        <v>0</v>
      </c>
      <c r="LAP6" s="389">
        <f>'SAISIE RESTAURANT'!LAZ5</f>
        <v>0</v>
      </c>
      <c r="LAQ6" s="389">
        <f>'SAISIE RESTAURANT'!LBA5</f>
        <v>0</v>
      </c>
      <c r="LAR6" s="389">
        <f>'SAISIE RESTAURANT'!LBB5</f>
        <v>0</v>
      </c>
      <c r="LAS6" s="389">
        <f>'SAISIE RESTAURANT'!LBC5</f>
        <v>0</v>
      </c>
      <c r="LAT6" s="389">
        <f>'SAISIE RESTAURANT'!LBD5</f>
        <v>0</v>
      </c>
      <c r="LAU6" s="389">
        <f>'SAISIE RESTAURANT'!LBE5</f>
        <v>0</v>
      </c>
      <c r="LAV6" s="389">
        <f>'SAISIE RESTAURANT'!LBF5</f>
        <v>0</v>
      </c>
      <c r="LAW6" s="389">
        <f>'SAISIE RESTAURANT'!LBG5</f>
        <v>0</v>
      </c>
      <c r="LAX6" s="389">
        <f>'SAISIE RESTAURANT'!LBH5</f>
        <v>0</v>
      </c>
      <c r="LAY6" s="389">
        <f>'SAISIE RESTAURANT'!LBI5</f>
        <v>0</v>
      </c>
      <c r="LAZ6" s="389">
        <f>'SAISIE RESTAURANT'!LBJ5</f>
        <v>0</v>
      </c>
      <c r="LBA6" s="389">
        <f>'SAISIE RESTAURANT'!LBK5</f>
        <v>0</v>
      </c>
      <c r="LBB6" s="389">
        <f>'SAISIE RESTAURANT'!LBL5</f>
        <v>0</v>
      </c>
      <c r="LBC6" s="389">
        <f>'SAISIE RESTAURANT'!LBM5</f>
        <v>0</v>
      </c>
      <c r="LBD6" s="389">
        <f>'SAISIE RESTAURANT'!LBN5</f>
        <v>0</v>
      </c>
      <c r="LBE6" s="389">
        <f>'SAISIE RESTAURANT'!LBO5</f>
        <v>0</v>
      </c>
      <c r="LBF6" s="389">
        <f>'SAISIE RESTAURANT'!LBP5</f>
        <v>0</v>
      </c>
      <c r="LBG6" s="389">
        <f>'SAISIE RESTAURANT'!LBQ5</f>
        <v>0</v>
      </c>
      <c r="LBH6" s="389">
        <f>'SAISIE RESTAURANT'!LBR5</f>
        <v>0</v>
      </c>
      <c r="LBI6" s="389">
        <f>'SAISIE RESTAURANT'!LBS5</f>
        <v>0</v>
      </c>
      <c r="LBJ6" s="389">
        <f>'SAISIE RESTAURANT'!LBT5</f>
        <v>0</v>
      </c>
      <c r="LBK6" s="389">
        <f>'SAISIE RESTAURANT'!LBU5</f>
        <v>0</v>
      </c>
      <c r="LBL6" s="389">
        <f>'SAISIE RESTAURANT'!LBV5</f>
        <v>0</v>
      </c>
      <c r="LBM6" s="389">
        <f>'SAISIE RESTAURANT'!LBW5</f>
        <v>0</v>
      </c>
      <c r="LBN6" s="389">
        <f>'SAISIE RESTAURANT'!LBX5</f>
        <v>0</v>
      </c>
      <c r="LBO6" s="389">
        <f>'SAISIE RESTAURANT'!LBY5</f>
        <v>0</v>
      </c>
      <c r="LBP6" s="389">
        <f>'SAISIE RESTAURANT'!LBZ5</f>
        <v>0</v>
      </c>
      <c r="LBQ6" s="389">
        <f>'SAISIE RESTAURANT'!LCA5</f>
        <v>0</v>
      </c>
      <c r="LBR6" s="389">
        <f>'SAISIE RESTAURANT'!LCB5</f>
        <v>0</v>
      </c>
      <c r="LBS6" s="389">
        <f>'SAISIE RESTAURANT'!LCC5</f>
        <v>0</v>
      </c>
      <c r="LBT6" s="389">
        <f>'SAISIE RESTAURANT'!LCD5</f>
        <v>0</v>
      </c>
      <c r="LBU6" s="389">
        <f>'SAISIE RESTAURANT'!LCE5</f>
        <v>0</v>
      </c>
      <c r="LBV6" s="389">
        <f>'SAISIE RESTAURANT'!LCF5</f>
        <v>0</v>
      </c>
      <c r="LBW6" s="389">
        <f>'SAISIE RESTAURANT'!LCG5</f>
        <v>0</v>
      </c>
      <c r="LBX6" s="389">
        <f>'SAISIE RESTAURANT'!LCH5</f>
        <v>0</v>
      </c>
      <c r="LBY6" s="389">
        <f>'SAISIE RESTAURANT'!LCI5</f>
        <v>0</v>
      </c>
      <c r="LBZ6" s="389">
        <f>'SAISIE RESTAURANT'!LCJ5</f>
        <v>0</v>
      </c>
      <c r="LCA6" s="389">
        <f>'SAISIE RESTAURANT'!LCK5</f>
        <v>0</v>
      </c>
      <c r="LCB6" s="389">
        <f>'SAISIE RESTAURANT'!LCL5</f>
        <v>0</v>
      </c>
      <c r="LCC6" s="389">
        <f>'SAISIE RESTAURANT'!LCM5</f>
        <v>0</v>
      </c>
      <c r="LCD6" s="389">
        <f>'SAISIE RESTAURANT'!LCN5</f>
        <v>0</v>
      </c>
      <c r="LCE6" s="389">
        <f>'SAISIE RESTAURANT'!LCO5</f>
        <v>0</v>
      </c>
      <c r="LCF6" s="389">
        <f>'SAISIE RESTAURANT'!LCP5</f>
        <v>0</v>
      </c>
      <c r="LCG6" s="389">
        <f>'SAISIE RESTAURANT'!LCQ5</f>
        <v>0</v>
      </c>
      <c r="LCH6" s="389">
        <f>'SAISIE RESTAURANT'!LCR5</f>
        <v>0</v>
      </c>
      <c r="LCI6" s="389">
        <f>'SAISIE RESTAURANT'!LCS5</f>
        <v>0</v>
      </c>
      <c r="LCJ6" s="389">
        <f>'SAISIE RESTAURANT'!LCT5</f>
        <v>0</v>
      </c>
      <c r="LCK6" s="389">
        <f>'SAISIE RESTAURANT'!LCU5</f>
        <v>0</v>
      </c>
      <c r="LCL6" s="389">
        <f>'SAISIE RESTAURANT'!LCV5</f>
        <v>0</v>
      </c>
      <c r="LCM6" s="389">
        <f>'SAISIE RESTAURANT'!LCW5</f>
        <v>0</v>
      </c>
      <c r="LCN6" s="389">
        <f>'SAISIE RESTAURANT'!LCX5</f>
        <v>0</v>
      </c>
      <c r="LCO6" s="389">
        <f>'SAISIE RESTAURANT'!LCY5</f>
        <v>0</v>
      </c>
      <c r="LCP6" s="389">
        <f>'SAISIE RESTAURANT'!LCZ5</f>
        <v>0</v>
      </c>
      <c r="LCQ6" s="389">
        <f>'SAISIE RESTAURANT'!LDA5</f>
        <v>0</v>
      </c>
      <c r="LCR6" s="389">
        <f>'SAISIE RESTAURANT'!LDB5</f>
        <v>0</v>
      </c>
      <c r="LCS6" s="389">
        <f>'SAISIE RESTAURANT'!LDC5</f>
        <v>0</v>
      </c>
      <c r="LCT6" s="389">
        <f>'SAISIE RESTAURANT'!LDD5</f>
        <v>0</v>
      </c>
      <c r="LCU6" s="389">
        <f>'SAISIE RESTAURANT'!LDE5</f>
        <v>0</v>
      </c>
      <c r="LCV6" s="389">
        <f>'SAISIE RESTAURANT'!LDF5</f>
        <v>0</v>
      </c>
      <c r="LCW6" s="389">
        <f>'SAISIE RESTAURANT'!LDG5</f>
        <v>0</v>
      </c>
      <c r="LCX6" s="389">
        <f>'SAISIE RESTAURANT'!LDH5</f>
        <v>0</v>
      </c>
      <c r="LCY6" s="389">
        <f>'SAISIE RESTAURANT'!LDI5</f>
        <v>0</v>
      </c>
      <c r="LCZ6" s="389">
        <f>'SAISIE RESTAURANT'!LDJ5</f>
        <v>0</v>
      </c>
      <c r="LDA6" s="389">
        <f>'SAISIE RESTAURANT'!LDK5</f>
        <v>0</v>
      </c>
      <c r="LDB6" s="389">
        <f>'SAISIE RESTAURANT'!LDL5</f>
        <v>0</v>
      </c>
      <c r="LDC6" s="389">
        <f>'SAISIE RESTAURANT'!LDM5</f>
        <v>0</v>
      </c>
      <c r="LDD6" s="389">
        <f>'SAISIE RESTAURANT'!LDN5</f>
        <v>0</v>
      </c>
      <c r="LDE6" s="389">
        <f>'SAISIE RESTAURANT'!LDO5</f>
        <v>0</v>
      </c>
      <c r="LDF6" s="389">
        <f>'SAISIE RESTAURANT'!LDP5</f>
        <v>0</v>
      </c>
      <c r="LDG6" s="389">
        <f>'SAISIE RESTAURANT'!LDQ5</f>
        <v>0</v>
      </c>
      <c r="LDH6" s="389">
        <f>'SAISIE RESTAURANT'!LDR5</f>
        <v>0</v>
      </c>
      <c r="LDI6" s="389">
        <f>'SAISIE RESTAURANT'!LDS5</f>
        <v>0</v>
      </c>
      <c r="LDJ6" s="389">
        <f>'SAISIE RESTAURANT'!LDT5</f>
        <v>0</v>
      </c>
      <c r="LDK6" s="389">
        <f>'SAISIE RESTAURANT'!LDU5</f>
        <v>0</v>
      </c>
      <c r="LDL6" s="389">
        <f>'SAISIE RESTAURANT'!LDV5</f>
        <v>0</v>
      </c>
      <c r="LDM6" s="389">
        <f>'SAISIE RESTAURANT'!LDW5</f>
        <v>0</v>
      </c>
      <c r="LDN6" s="389">
        <f>'SAISIE RESTAURANT'!LDX5</f>
        <v>0</v>
      </c>
      <c r="LDO6" s="389">
        <f>'SAISIE RESTAURANT'!LDY5</f>
        <v>0</v>
      </c>
      <c r="LDP6" s="389">
        <f>'SAISIE RESTAURANT'!LDZ5</f>
        <v>0</v>
      </c>
      <c r="LDQ6" s="389">
        <f>'SAISIE RESTAURANT'!LEA5</f>
        <v>0</v>
      </c>
      <c r="LDR6" s="389">
        <f>'SAISIE RESTAURANT'!LEB5</f>
        <v>0</v>
      </c>
      <c r="LDS6" s="389">
        <f>'SAISIE RESTAURANT'!LEC5</f>
        <v>0</v>
      </c>
      <c r="LDT6" s="389">
        <f>'SAISIE RESTAURANT'!LED5</f>
        <v>0</v>
      </c>
      <c r="LDU6" s="389">
        <f>'SAISIE RESTAURANT'!LEE5</f>
        <v>0</v>
      </c>
      <c r="LDV6" s="389">
        <f>'SAISIE RESTAURANT'!LEF5</f>
        <v>0</v>
      </c>
      <c r="LDW6" s="389">
        <f>'SAISIE RESTAURANT'!LEG5</f>
        <v>0</v>
      </c>
      <c r="LDX6" s="389">
        <f>'SAISIE RESTAURANT'!LEH5</f>
        <v>0</v>
      </c>
      <c r="LDY6" s="389">
        <f>'SAISIE RESTAURANT'!LEI5</f>
        <v>0</v>
      </c>
      <c r="LDZ6" s="389">
        <f>'SAISIE RESTAURANT'!LEJ5</f>
        <v>0</v>
      </c>
      <c r="LEA6" s="389">
        <f>'SAISIE RESTAURANT'!LEK5</f>
        <v>0</v>
      </c>
      <c r="LEB6" s="389">
        <f>'SAISIE RESTAURANT'!LEL5</f>
        <v>0</v>
      </c>
      <c r="LEC6" s="389">
        <f>'SAISIE RESTAURANT'!LEM5</f>
        <v>0</v>
      </c>
      <c r="LED6" s="389">
        <f>'SAISIE RESTAURANT'!LEN5</f>
        <v>0</v>
      </c>
      <c r="LEE6" s="389">
        <f>'SAISIE RESTAURANT'!LEO5</f>
        <v>0</v>
      </c>
      <c r="LEF6" s="389">
        <f>'SAISIE RESTAURANT'!LEP5</f>
        <v>0</v>
      </c>
      <c r="LEG6" s="389">
        <f>'SAISIE RESTAURANT'!LEQ5</f>
        <v>0</v>
      </c>
      <c r="LEH6" s="389">
        <f>'SAISIE RESTAURANT'!LER5</f>
        <v>0</v>
      </c>
      <c r="LEI6" s="389">
        <f>'SAISIE RESTAURANT'!LES5</f>
        <v>0</v>
      </c>
      <c r="LEJ6" s="389">
        <f>'SAISIE RESTAURANT'!LET5</f>
        <v>0</v>
      </c>
      <c r="LEK6" s="389">
        <f>'SAISIE RESTAURANT'!LEU5</f>
        <v>0</v>
      </c>
      <c r="LEL6" s="389">
        <f>'SAISIE RESTAURANT'!LEV5</f>
        <v>0</v>
      </c>
      <c r="LEM6" s="389">
        <f>'SAISIE RESTAURANT'!LEW5</f>
        <v>0</v>
      </c>
      <c r="LEN6" s="389">
        <f>'SAISIE RESTAURANT'!LEX5</f>
        <v>0</v>
      </c>
      <c r="LEO6" s="389">
        <f>'SAISIE RESTAURANT'!LEY5</f>
        <v>0</v>
      </c>
      <c r="LEP6" s="389">
        <f>'SAISIE RESTAURANT'!LEZ5</f>
        <v>0</v>
      </c>
      <c r="LEQ6" s="389">
        <f>'SAISIE RESTAURANT'!LFA5</f>
        <v>0</v>
      </c>
      <c r="LER6" s="389">
        <f>'SAISIE RESTAURANT'!LFB5</f>
        <v>0</v>
      </c>
      <c r="LES6" s="389">
        <f>'SAISIE RESTAURANT'!LFC5</f>
        <v>0</v>
      </c>
      <c r="LET6" s="389">
        <f>'SAISIE RESTAURANT'!LFD5</f>
        <v>0</v>
      </c>
      <c r="LEU6" s="389">
        <f>'SAISIE RESTAURANT'!LFE5</f>
        <v>0</v>
      </c>
      <c r="LEV6" s="389">
        <f>'SAISIE RESTAURANT'!LFF5</f>
        <v>0</v>
      </c>
      <c r="LEW6" s="389">
        <f>'SAISIE RESTAURANT'!LFG5</f>
        <v>0</v>
      </c>
      <c r="LEX6" s="389">
        <f>'SAISIE RESTAURANT'!LFH5</f>
        <v>0</v>
      </c>
      <c r="LEY6" s="389">
        <f>'SAISIE RESTAURANT'!LFI5</f>
        <v>0</v>
      </c>
      <c r="LEZ6" s="389">
        <f>'SAISIE RESTAURANT'!LFJ5</f>
        <v>0</v>
      </c>
      <c r="LFA6" s="389">
        <f>'SAISIE RESTAURANT'!LFK5</f>
        <v>0</v>
      </c>
      <c r="LFB6" s="389">
        <f>'SAISIE RESTAURANT'!LFL5</f>
        <v>0</v>
      </c>
      <c r="LFC6" s="389">
        <f>'SAISIE RESTAURANT'!LFM5</f>
        <v>0</v>
      </c>
      <c r="LFD6" s="389">
        <f>'SAISIE RESTAURANT'!LFN5</f>
        <v>0</v>
      </c>
      <c r="LFE6" s="389">
        <f>'SAISIE RESTAURANT'!LFO5</f>
        <v>0</v>
      </c>
      <c r="LFF6" s="389">
        <f>'SAISIE RESTAURANT'!LFP5</f>
        <v>0</v>
      </c>
      <c r="LFG6" s="389">
        <f>'SAISIE RESTAURANT'!LFQ5</f>
        <v>0</v>
      </c>
      <c r="LFH6" s="389">
        <f>'SAISIE RESTAURANT'!LFR5</f>
        <v>0</v>
      </c>
      <c r="LFI6" s="389">
        <f>'SAISIE RESTAURANT'!LFS5</f>
        <v>0</v>
      </c>
      <c r="LFJ6" s="389">
        <f>'SAISIE RESTAURANT'!LFT5</f>
        <v>0</v>
      </c>
      <c r="LFK6" s="389">
        <f>'SAISIE RESTAURANT'!LFU5</f>
        <v>0</v>
      </c>
      <c r="LFL6" s="389">
        <f>'SAISIE RESTAURANT'!LFV5</f>
        <v>0</v>
      </c>
      <c r="LFM6" s="389">
        <f>'SAISIE RESTAURANT'!LFW5</f>
        <v>0</v>
      </c>
      <c r="LFN6" s="389">
        <f>'SAISIE RESTAURANT'!LFX5</f>
        <v>0</v>
      </c>
      <c r="LFO6" s="389">
        <f>'SAISIE RESTAURANT'!LFY5</f>
        <v>0</v>
      </c>
      <c r="LFP6" s="389">
        <f>'SAISIE RESTAURANT'!LFZ5</f>
        <v>0</v>
      </c>
      <c r="LFQ6" s="389">
        <f>'SAISIE RESTAURANT'!LGA5</f>
        <v>0</v>
      </c>
      <c r="LFR6" s="389">
        <f>'SAISIE RESTAURANT'!LGB5</f>
        <v>0</v>
      </c>
      <c r="LFS6" s="389">
        <f>'SAISIE RESTAURANT'!LGC5</f>
        <v>0</v>
      </c>
      <c r="LFT6" s="389">
        <f>'SAISIE RESTAURANT'!LGD5</f>
        <v>0</v>
      </c>
      <c r="LFU6" s="389">
        <f>'SAISIE RESTAURANT'!LGE5</f>
        <v>0</v>
      </c>
      <c r="LFV6" s="389">
        <f>'SAISIE RESTAURANT'!LGF5</f>
        <v>0</v>
      </c>
      <c r="LFW6" s="389">
        <f>'SAISIE RESTAURANT'!LGG5</f>
        <v>0</v>
      </c>
      <c r="LFX6" s="389">
        <f>'SAISIE RESTAURANT'!LGH5</f>
        <v>0</v>
      </c>
      <c r="LFY6" s="389">
        <f>'SAISIE RESTAURANT'!LGI5</f>
        <v>0</v>
      </c>
      <c r="LFZ6" s="389">
        <f>'SAISIE RESTAURANT'!LGJ5</f>
        <v>0</v>
      </c>
      <c r="LGA6" s="389">
        <f>'SAISIE RESTAURANT'!LGK5</f>
        <v>0</v>
      </c>
      <c r="LGB6" s="389">
        <f>'SAISIE RESTAURANT'!LGL5</f>
        <v>0</v>
      </c>
      <c r="LGC6" s="389">
        <f>'SAISIE RESTAURANT'!LGM5</f>
        <v>0</v>
      </c>
      <c r="LGD6" s="389">
        <f>'SAISIE RESTAURANT'!LGN5</f>
        <v>0</v>
      </c>
      <c r="LGE6" s="389">
        <f>'SAISIE RESTAURANT'!LGO5</f>
        <v>0</v>
      </c>
      <c r="LGF6" s="389">
        <f>'SAISIE RESTAURANT'!LGP5</f>
        <v>0</v>
      </c>
      <c r="LGG6" s="389">
        <f>'SAISIE RESTAURANT'!LGQ5</f>
        <v>0</v>
      </c>
      <c r="LGH6" s="389">
        <f>'SAISIE RESTAURANT'!LGR5</f>
        <v>0</v>
      </c>
      <c r="LGI6" s="389">
        <f>'SAISIE RESTAURANT'!LGS5</f>
        <v>0</v>
      </c>
      <c r="LGJ6" s="389">
        <f>'SAISIE RESTAURANT'!LGT5</f>
        <v>0</v>
      </c>
      <c r="LGK6" s="389">
        <f>'SAISIE RESTAURANT'!LGU5</f>
        <v>0</v>
      </c>
      <c r="LGL6" s="389">
        <f>'SAISIE RESTAURANT'!LGV5</f>
        <v>0</v>
      </c>
      <c r="LGM6" s="389">
        <f>'SAISIE RESTAURANT'!LGW5</f>
        <v>0</v>
      </c>
      <c r="LGN6" s="389">
        <f>'SAISIE RESTAURANT'!LGX5</f>
        <v>0</v>
      </c>
      <c r="LGO6" s="389">
        <f>'SAISIE RESTAURANT'!LGY5</f>
        <v>0</v>
      </c>
      <c r="LGP6" s="389">
        <f>'SAISIE RESTAURANT'!LGZ5</f>
        <v>0</v>
      </c>
      <c r="LGQ6" s="389">
        <f>'SAISIE RESTAURANT'!LHA5</f>
        <v>0</v>
      </c>
      <c r="LGR6" s="389">
        <f>'SAISIE RESTAURANT'!LHB5</f>
        <v>0</v>
      </c>
      <c r="LGS6" s="389">
        <f>'SAISIE RESTAURANT'!LHC5</f>
        <v>0</v>
      </c>
      <c r="LGT6" s="389">
        <f>'SAISIE RESTAURANT'!LHD5</f>
        <v>0</v>
      </c>
      <c r="LGU6" s="389">
        <f>'SAISIE RESTAURANT'!LHE5</f>
        <v>0</v>
      </c>
      <c r="LGV6" s="389">
        <f>'SAISIE RESTAURANT'!LHF5</f>
        <v>0</v>
      </c>
      <c r="LGW6" s="389">
        <f>'SAISIE RESTAURANT'!LHG5</f>
        <v>0</v>
      </c>
      <c r="LGX6" s="389">
        <f>'SAISIE RESTAURANT'!LHH5</f>
        <v>0</v>
      </c>
      <c r="LGY6" s="389">
        <f>'SAISIE RESTAURANT'!LHI5</f>
        <v>0</v>
      </c>
      <c r="LGZ6" s="389">
        <f>'SAISIE RESTAURANT'!LHJ5</f>
        <v>0</v>
      </c>
      <c r="LHA6" s="389">
        <f>'SAISIE RESTAURANT'!LHK5</f>
        <v>0</v>
      </c>
      <c r="LHB6" s="389">
        <f>'SAISIE RESTAURANT'!LHL5</f>
        <v>0</v>
      </c>
      <c r="LHC6" s="389">
        <f>'SAISIE RESTAURANT'!LHM5</f>
        <v>0</v>
      </c>
      <c r="LHD6" s="389">
        <f>'SAISIE RESTAURANT'!LHN5</f>
        <v>0</v>
      </c>
      <c r="LHE6" s="389">
        <f>'SAISIE RESTAURANT'!LHO5</f>
        <v>0</v>
      </c>
      <c r="LHF6" s="389">
        <f>'SAISIE RESTAURANT'!LHP5</f>
        <v>0</v>
      </c>
      <c r="LHG6" s="389">
        <f>'SAISIE RESTAURANT'!LHQ5</f>
        <v>0</v>
      </c>
      <c r="LHH6" s="389">
        <f>'SAISIE RESTAURANT'!LHR5</f>
        <v>0</v>
      </c>
      <c r="LHI6" s="389">
        <f>'SAISIE RESTAURANT'!LHS5</f>
        <v>0</v>
      </c>
      <c r="LHJ6" s="389">
        <f>'SAISIE RESTAURANT'!LHT5</f>
        <v>0</v>
      </c>
      <c r="LHK6" s="389">
        <f>'SAISIE RESTAURANT'!LHU5</f>
        <v>0</v>
      </c>
      <c r="LHL6" s="389">
        <f>'SAISIE RESTAURANT'!LHV5</f>
        <v>0</v>
      </c>
      <c r="LHM6" s="389">
        <f>'SAISIE RESTAURANT'!LHW5</f>
        <v>0</v>
      </c>
      <c r="LHN6" s="389">
        <f>'SAISIE RESTAURANT'!LHX5</f>
        <v>0</v>
      </c>
      <c r="LHO6" s="389">
        <f>'SAISIE RESTAURANT'!LHY5</f>
        <v>0</v>
      </c>
      <c r="LHP6" s="389">
        <f>'SAISIE RESTAURANT'!LHZ5</f>
        <v>0</v>
      </c>
      <c r="LHQ6" s="389">
        <f>'SAISIE RESTAURANT'!LIA5</f>
        <v>0</v>
      </c>
      <c r="LHR6" s="389">
        <f>'SAISIE RESTAURANT'!LIB5</f>
        <v>0</v>
      </c>
      <c r="LHS6" s="389">
        <f>'SAISIE RESTAURANT'!LIC5</f>
        <v>0</v>
      </c>
      <c r="LHT6" s="389">
        <f>'SAISIE RESTAURANT'!LID5</f>
        <v>0</v>
      </c>
      <c r="LHU6" s="389">
        <f>'SAISIE RESTAURANT'!LIE5</f>
        <v>0</v>
      </c>
      <c r="LHV6" s="389">
        <f>'SAISIE RESTAURANT'!LIF5</f>
        <v>0</v>
      </c>
      <c r="LHW6" s="389">
        <f>'SAISIE RESTAURANT'!LIG5</f>
        <v>0</v>
      </c>
      <c r="LHX6" s="389">
        <f>'SAISIE RESTAURANT'!LIH5</f>
        <v>0</v>
      </c>
      <c r="LHY6" s="389">
        <f>'SAISIE RESTAURANT'!LII5</f>
        <v>0</v>
      </c>
      <c r="LHZ6" s="389">
        <f>'SAISIE RESTAURANT'!LIJ5</f>
        <v>0</v>
      </c>
      <c r="LIA6" s="389">
        <f>'SAISIE RESTAURANT'!LIK5</f>
        <v>0</v>
      </c>
      <c r="LIB6" s="389">
        <f>'SAISIE RESTAURANT'!LIL5</f>
        <v>0</v>
      </c>
      <c r="LIC6" s="389">
        <f>'SAISIE RESTAURANT'!LIM5</f>
        <v>0</v>
      </c>
      <c r="LID6" s="389">
        <f>'SAISIE RESTAURANT'!LIN5</f>
        <v>0</v>
      </c>
      <c r="LIE6" s="389">
        <f>'SAISIE RESTAURANT'!LIO5</f>
        <v>0</v>
      </c>
      <c r="LIF6" s="389">
        <f>'SAISIE RESTAURANT'!LIP5</f>
        <v>0</v>
      </c>
      <c r="LIG6" s="389">
        <f>'SAISIE RESTAURANT'!LIQ5</f>
        <v>0</v>
      </c>
      <c r="LIH6" s="389">
        <f>'SAISIE RESTAURANT'!LIR5</f>
        <v>0</v>
      </c>
      <c r="LII6" s="389">
        <f>'SAISIE RESTAURANT'!LIS5</f>
        <v>0</v>
      </c>
      <c r="LIJ6" s="389">
        <f>'SAISIE RESTAURANT'!LIT5</f>
        <v>0</v>
      </c>
      <c r="LIK6" s="389">
        <f>'SAISIE RESTAURANT'!LIU5</f>
        <v>0</v>
      </c>
      <c r="LIL6" s="389">
        <f>'SAISIE RESTAURANT'!LIV5</f>
        <v>0</v>
      </c>
      <c r="LIM6" s="389">
        <f>'SAISIE RESTAURANT'!LIW5</f>
        <v>0</v>
      </c>
      <c r="LIN6" s="389">
        <f>'SAISIE RESTAURANT'!LIX5</f>
        <v>0</v>
      </c>
      <c r="LIO6" s="389">
        <f>'SAISIE RESTAURANT'!LIY5</f>
        <v>0</v>
      </c>
      <c r="LIP6" s="389">
        <f>'SAISIE RESTAURANT'!LIZ5</f>
        <v>0</v>
      </c>
      <c r="LIQ6" s="389">
        <f>'SAISIE RESTAURANT'!LJA5</f>
        <v>0</v>
      </c>
      <c r="LIR6" s="389">
        <f>'SAISIE RESTAURANT'!LJB5</f>
        <v>0</v>
      </c>
      <c r="LIS6" s="389">
        <f>'SAISIE RESTAURANT'!LJC5</f>
        <v>0</v>
      </c>
      <c r="LIT6" s="389">
        <f>'SAISIE RESTAURANT'!LJD5</f>
        <v>0</v>
      </c>
      <c r="LIU6" s="389">
        <f>'SAISIE RESTAURANT'!LJE5</f>
        <v>0</v>
      </c>
      <c r="LIV6" s="389">
        <f>'SAISIE RESTAURANT'!LJF5</f>
        <v>0</v>
      </c>
      <c r="LIW6" s="389">
        <f>'SAISIE RESTAURANT'!LJG5</f>
        <v>0</v>
      </c>
      <c r="LIX6" s="389">
        <f>'SAISIE RESTAURANT'!LJH5</f>
        <v>0</v>
      </c>
      <c r="LIY6" s="389">
        <f>'SAISIE RESTAURANT'!LJI5</f>
        <v>0</v>
      </c>
      <c r="LIZ6" s="389">
        <f>'SAISIE RESTAURANT'!LJJ5</f>
        <v>0</v>
      </c>
      <c r="LJA6" s="389">
        <f>'SAISIE RESTAURANT'!LJK5</f>
        <v>0</v>
      </c>
      <c r="LJB6" s="389">
        <f>'SAISIE RESTAURANT'!LJL5</f>
        <v>0</v>
      </c>
      <c r="LJC6" s="389">
        <f>'SAISIE RESTAURANT'!LJM5</f>
        <v>0</v>
      </c>
      <c r="LJD6" s="389">
        <f>'SAISIE RESTAURANT'!LJN5</f>
        <v>0</v>
      </c>
      <c r="LJE6" s="389">
        <f>'SAISIE RESTAURANT'!LJO5</f>
        <v>0</v>
      </c>
      <c r="LJF6" s="389">
        <f>'SAISIE RESTAURANT'!LJP5</f>
        <v>0</v>
      </c>
      <c r="LJG6" s="389">
        <f>'SAISIE RESTAURANT'!LJQ5</f>
        <v>0</v>
      </c>
      <c r="LJH6" s="389">
        <f>'SAISIE RESTAURANT'!LJR5</f>
        <v>0</v>
      </c>
      <c r="LJI6" s="389">
        <f>'SAISIE RESTAURANT'!LJS5</f>
        <v>0</v>
      </c>
      <c r="LJJ6" s="389">
        <f>'SAISIE RESTAURANT'!LJT5</f>
        <v>0</v>
      </c>
      <c r="LJK6" s="389">
        <f>'SAISIE RESTAURANT'!LJU5</f>
        <v>0</v>
      </c>
      <c r="LJL6" s="389">
        <f>'SAISIE RESTAURANT'!LJV5</f>
        <v>0</v>
      </c>
      <c r="LJM6" s="389">
        <f>'SAISIE RESTAURANT'!LJW5</f>
        <v>0</v>
      </c>
      <c r="LJN6" s="389">
        <f>'SAISIE RESTAURANT'!LJX5</f>
        <v>0</v>
      </c>
      <c r="LJO6" s="389">
        <f>'SAISIE RESTAURANT'!LJY5</f>
        <v>0</v>
      </c>
      <c r="LJP6" s="389">
        <f>'SAISIE RESTAURANT'!LJZ5</f>
        <v>0</v>
      </c>
      <c r="LJQ6" s="389">
        <f>'SAISIE RESTAURANT'!LKA5</f>
        <v>0</v>
      </c>
      <c r="LJR6" s="389">
        <f>'SAISIE RESTAURANT'!LKB5</f>
        <v>0</v>
      </c>
      <c r="LJS6" s="389">
        <f>'SAISIE RESTAURANT'!LKC5</f>
        <v>0</v>
      </c>
      <c r="LJT6" s="389">
        <f>'SAISIE RESTAURANT'!LKD5</f>
        <v>0</v>
      </c>
      <c r="LJU6" s="389">
        <f>'SAISIE RESTAURANT'!LKE5</f>
        <v>0</v>
      </c>
      <c r="LJV6" s="389">
        <f>'SAISIE RESTAURANT'!LKF5</f>
        <v>0</v>
      </c>
      <c r="LJW6" s="389">
        <f>'SAISIE RESTAURANT'!LKG5</f>
        <v>0</v>
      </c>
      <c r="LJX6" s="389">
        <f>'SAISIE RESTAURANT'!LKH5</f>
        <v>0</v>
      </c>
      <c r="LJY6" s="389">
        <f>'SAISIE RESTAURANT'!LKI5</f>
        <v>0</v>
      </c>
      <c r="LJZ6" s="389">
        <f>'SAISIE RESTAURANT'!LKJ5</f>
        <v>0</v>
      </c>
      <c r="LKA6" s="389">
        <f>'SAISIE RESTAURANT'!LKK5</f>
        <v>0</v>
      </c>
      <c r="LKB6" s="389">
        <f>'SAISIE RESTAURANT'!LKL5</f>
        <v>0</v>
      </c>
      <c r="LKC6" s="389">
        <f>'SAISIE RESTAURANT'!LKM5</f>
        <v>0</v>
      </c>
      <c r="LKD6" s="389">
        <f>'SAISIE RESTAURANT'!LKN5</f>
        <v>0</v>
      </c>
      <c r="LKE6" s="389">
        <f>'SAISIE RESTAURANT'!LKO5</f>
        <v>0</v>
      </c>
      <c r="LKF6" s="389">
        <f>'SAISIE RESTAURANT'!LKP5</f>
        <v>0</v>
      </c>
      <c r="LKG6" s="389">
        <f>'SAISIE RESTAURANT'!LKQ5</f>
        <v>0</v>
      </c>
      <c r="LKH6" s="389">
        <f>'SAISIE RESTAURANT'!LKR5</f>
        <v>0</v>
      </c>
      <c r="LKI6" s="389">
        <f>'SAISIE RESTAURANT'!LKS5</f>
        <v>0</v>
      </c>
      <c r="LKJ6" s="389">
        <f>'SAISIE RESTAURANT'!LKT5</f>
        <v>0</v>
      </c>
      <c r="LKK6" s="389">
        <f>'SAISIE RESTAURANT'!LKU5</f>
        <v>0</v>
      </c>
      <c r="LKL6" s="389">
        <f>'SAISIE RESTAURANT'!LKV5</f>
        <v>0</v>
      </c>
      <c r="LKM6" s="389">
        <f>'SAISIE RESTAURANT'!LKW5</f>
        <v>0</v>
      </c>
      <c r="LKN6" s="389">
        <f>'SAISIE RESTAURANT'!LKX5</f>
        <v>0</v>
      </c>
      <c r="LKO6" s="389">
        <f>'SAISIE RESTAURANT'!LKY5</f>
        <v>0</v>
      </c>
      <c r="LKP6" s="389">
        <f>'SAISIE RESTAURANT'!LKZ5</f>
        <v>0</v>
      </c>
      <c r="LKQ6" s="389">
        <f>'SAISIE RESTAURANT'!LLA5</f>
        <v>0</v>
      </c>
      <c r="LKR6" s="389">
        <f>'SAISIE RESTAURANT'!LLB5</f>
        <v>0</v>
      </c>
      <c r="LKS6" s="389">
        <f>'SAISIE RESTAURANT'!LLC5</f>
        <v>0</v>
      </c>
      <c r="LKT6" s="389">
        <f>'SAISIE RESTAURANT'!LLD5</f>
        <v>0</v>
      </c>
      <c r="LKU6" s="389">
        <f>'SAISIE RESTAURANT'!LLE5</f>
        <v>0</v>
      </c>
      <c r="LKV6" s="389">
        <f>'SAISIE RESTAURANT'!LLF5</f>
        <v>0</v>
      </c>
      <c r="LKW6" s="389">
        <f>'SAISIE RESTAURANT'!LLG5</f>
        <v>0</v>
      </c>
      <c r="LKX6" s="389">
        <f>'SAISIE RESTAURANT'!LLH5</f>
        <v>0</v>
      </c>
      <c r="LKY6" s="389">
        <f>'SAISIE RESTAURANT'!LLI5</f>
        <v>0</v>
      </c>
      <c r="LKZ6" s="389">
        <f>'SAISIE RESTAURANT'!LLJ5</f>
        <v>0</v>
      </c>
      <c r="LLA6" s="389">
        <f>'SAISIE RESTAURANT'!LLK5</f>
        <v>0</v>
      </c>
      <c r="LLB6" s="389">
        <f>'SAISIE RESTAURANT'!LLL5</f>
        <v>0</v>
      </c>
      <c r="LLC6" s="389">
        <f>'SAISIE RESTAURANT'!LLM5</f>
        <v>0</v>
      </c>
      <c r="LLD6" s="389">
        <f>'SAISIE RESTAURANT'!LLN5</f>
        <v>0</v>
      </c>
      <c r="LLE6" s="389">
        <f>'SAISIE RESTAURANT'!LLO5</f>
        <v>0</v>
      </c>
      <c r="LLF6" s="389">
        <f>'SAISIE RESTAURANT'!LLP5</f>
        <v>0</v>
      </c>
      <c r="LLG6" s="389">
        <f>'SAISIE RESTAURANT'!LLQ5</f>
        <v>0</v>
      </c>
      <c r="LLH6" s="389">
        <f>'SAISIE RESTAURANT'!LLR5</f>
        <v>0</v>
      </c>
      <c r="LLI6" s="389">
        <f>'SAISIE RESTAURANT'!LLS5</f>
        <v>0</v>
      </c>
      <c r="LLJ6" s="389">
        <f>'SAISIE RESTAURANT'!LLT5</f>
        <v>0</v>
      </c>
      <c r="LLK6" s="389">
        <f>'SAISIE RESTAURANT'!LLU5</f>
        <v>0</v>
      </c>
      <c r="LLL6" s="389">
        <f>'SAISIE RESTAURANT'!LLV5</f>
        <v>0</v>
      </c>
      <c r="LLM6" s="389">
        <f>'SAISIE RESTAURANT'!LLW5</f>
        <v>0</v>
      </c>
      <c r="LLN6" s="389">
        <f>'SAISIE RESTAURANT'!LLX5</f>
        <v>0</v>
      </c>
      <c r="LLO6" s="389">
        <f>'SAISIE RESTAURANT'!LLY5</f>
        <v>0</v>
      </c>
      <c r="LLP6" s="389">
        <f>'SAISIE RESTAURANT'!LLZ5</f>
        <v>0</v>
      </c>
      <c r="LLQ6" s="389">
        <f>'SAISIE RESTAURANT'!LMA5</f>
        <v>0</v>
      </c>
      <c r="LLR6" s="389">
        <f>'SAISIE RESTAURANT'!LMB5</f>
        <v>0</v>
      </c>
      <c r="LLS6" s="389">
        <f>'SAISIE RESTAURANT'!LMC5</f>
        <v>0</v>
      </c>
      <c r="LLT6" s="389">
        <f>'SAISIE RESTAURANT'!LMD5</f>
        <v>0</v>
      </c>
      <c r="LLU6" s="389">
        <f>'SAISIE RESTAURANT'!LME5</f>
        <v>0</v>
      </c>
      <c r="LLV6" s="389">
        <f>'SAISIE RESTAURANT'!LMF5</f>
        <v>0</v>
      </c>
      <c r="LLW6" s="389">
        <f>'SAISIE RESTAURANT'!LMG5</f>
        <v>0</v>
      </c>
      <c r="LLX6" s="389">
        <f>'SAISIE RESTAURANT'!LMH5</f>
        <v>0</v>
      </c>
      <c r="LLY6" s="389">
        <f>'SAISIE RESTAURANT'!LMI5</f>
        <v>0</v>
      </c>
      <c r="LLZ6" s="389">
        <f>'SAISIE RESTAURANT'!LMJ5</f>
        <v>0</v>
      </c>
      <c r="LMA6" s="389">
        <f>'SAISIE RESTAURANT'!LMK5</f>
        <v>0</v>
      </c>
      <c r="LMB6" s="389">
        <f>'SAISIE RESTAURANT'!LML5</f>
        <v>0</v>
      </c>
      <c r="LMC6" s="389">
        <f>'SAISIE RESTAURANT'!LMM5</f>
        <v>0</v>
      </c>
      <c r="LMD6" s="389">
        <f>'SAISIE RESTAURANT'!LMN5</f>
        <v>0</v>
      </c>
      <c r="LME6" s="389">
        <f>'SAISIE RESTAURANT'!LMO5</f>
        <v>0</v>
      </c>
      <c r="LMF6" s="389">
        <f>'SAISIE RESTAURANT'!LMP5</f>
        <v>0</v>
      </c>
      <c r="LMG6" s="389">
        <f>'SAISIE RESTAURANT'!LMQ5</f>
        <v>0</v>
      </c>
      <c r="LMH6" s="389">
        <f>'SAISIE RESTAURANT'!LMR5</f>
        <v>0</v>
      </c>
      <c r="LMI6" s="389">
        <f>'SAISIE RESTAURANT'!LMS5</f>
        <v>0</v>
      </c>
      <c r="LMJ6" s="389">
        <f>'SAISIE RESTAURANT'!LMT5</f>
        <v>0</v>
      </c>
      <c r="LMK6" s="389">
        <f>'SAISIE RESTAURANT'!LMU5</f>
        <v>0</v>
      </c>
      <c r="LML6" s="389">
        <f>'SAISIE RESTAURANT'!LMV5</f>
        <v>0</v>
      </c>
      <c r="LMM6" s="389">
        <f>'SAISIE RESTAURANT'!LMW5</f>
        <v>0</v>
      </c>
      <c r="LMN6" s="389">
        <f>'SAISIE RESTAURANT'!LMX5</f>
        <v>0</v>
      </c>
      <c r="LMO6" s="389">
        <f>'SAISIE RESTAURANT'!LMY5</f>
        <v>0</v>
      </c>
      <c r="LMP6" s="389">
        <f>'SAISIE RESTAURANT'!LMZ5</f>
        <v>0</v>
      </c>
      <c r="LMQ6" s="389">
        <f>'SAISIE RESTAURANT'!LNA5</f>
        <v>0</v>
      </c>
      <c r="LMR6" s="389">
        <f>'SAISIE RESTAURANT'!LNB5</f>
        <v>0</v>
      </c>
      <c r="LMS6" s="389">
        <f>'SAISIE RESTAURANT'!LNC5</f>
        <v>0</v>
      </c>
      <c r="LMT6" s="389">
        <f>'SAISIE RESTAURANT'!LND5</f>
        <v>0</v>
      </c>
      <c r="LMU6" s="389">
        <f>'SAISIE RESTAURANT'!LNE5</f>
        <v>0</v>
      </c>
      <c r="LMV6" s="389">
        <f>'SAISIE RESTAURANT'!LNF5</f>
        <v>0</v>
      </c>
      <c r="LMW6" s="389">
        <f>'SAISIE RESTAURANT'!LNG5</f>
        <v>0</v>
      </c>
      <c r="LMX6" s="389">
        <f>'SAISIE RESTAURANT'!LNH5</f>
        <v>0</v>
      </c>
      <c r="LMY6" s="389">
        <f>'SAISIE RESTAURANT'!LNI5</f>
        <v>0</v>
      </c>
      <c r="LMZ6" s="389">
        <f>'SAISIE RESTAURANT'!LNJ5</f>
        <v>0</v>
      </c>
      <c r="LNA6" s="389">
        <f>'SAISIE RESTAURANT'!LNK5</f>
        <v>0</v>
      </c>
      <c r="LNB6" s="389">
        <f>'SAISIE RESTAURANT'!LNL5</f>
        <v>0</v>
      </c>
      <c r="LNC6" s="389">
        <f>'SAISIE RESTAURANT'!LNM5</f>
        <v>0</v>
      </c>
      <c r="LND6" s="389">
        <f>'SAISIE RESTAURANT'!LNN5</f>
        <v>0</v>
      </c>
      <c r="LNE6" s="389">
        <f>'SAISIE RESTAURANT'!LNO5</f>
        <v>0</v>
      </c>
      <c r="LNF6" s="389">
        <f>'SAISIE RESTAURANT'!LNP5</f>
        <v>0</v>
      </c>
      <c r="LNG6" s="389">
        <f>'SAISIE RESTAURANT'!LNQ5</f>
        <v>0</v>
      </c>
      <c r="LNH6" s="389">
        <f>'SAISIE RESTAURANT'!LNR5</f>
        <v>0</v>
      </c>
      <c r="LNI6" s="389">
        <f>'SAISIE RESTAURANT'!LNS5</f>
        <v>0</v>
      </c>
      <c r="LNJ6" s="389">
        <f>'SAISIE RESTAURANT'!LNT5</f>
        <v>0</v>
      </c>
      <c r="LNK6" s="389">
        <f>'SAISIE RESTAURANT'!LNU5</f>
        <v>0</v>
      </c>
      <c r="LNL6" s="389">
        <f>'SAISIE RESTAURANT'!LNV5</f>
        <v>0</v>
      </c>
      <c r="LNM6" s="389">
        <f>'SAISIE RESTAURANT'!LNW5</f>
        <v>0</v>
      </c>
      <c r="LNN6" s="389">
        <f>'SAISIE RESTAURANT'!LNX5</f>
        <v>0</v>
      </c>
      <c r="LNO6" s="389">
        <f>'SAISIE RESTAURANT'!LNY5</f>
        <v>0</v>
      </c>
      <c r="LNP6" s="389">
        <f>'SAISIE RESTAURANT'!LNZ5</f>
        <v>0</v>
      </c>
      <c r="LNQ6" s="389">
        <f>'SAISIE RESTAURANT'!LOA5</f>
        <v>0</v>
      </c>
      <c r="LNR6" s="389">
        <f>'SAISIE RESTAURANT'!LOB5</f>
        <v>0</v>
      </c>
      <c r="LNS6" s="389">
        <f>'SAISIE RESTAURANT'!LOC5</f>
        <v>0</v>
      </c>
      <c r="LNT6" s="389">
        <f>'SAISIE RESTAURANT'!LOD5</f>
        <v>0</v>
      </c>
      <c r="LNU6" s="389">
        <f>'SAISIE RESTAURANT'!LOE5</f>
        <v>0</v>
      </c>
      <c r="LNV6" s="389">
        <f>'SAISIE RESTAURANT'!LOF5</f>
        <v>0</v>
      </c>
      <c r="LNW6" s="389">
        <f>'SAISIE RESTAURANT'!LOG5</f>
        <v>0</v>
      </c>
      <c r="LNX6" s="389">
        <f>'SAISIE RESTAURANT'!LOH5</f>
        <v>0</v>
      </c>
      <c r="LNY6" s="389">
        <f>'SAISIE RESTAURANT'!LOI5</f>
        <v>0</v>
      </c>
      <c r="LNZ6" s="389">
        <f>'SAISIE RESTAURANT'!LOJ5</f>
        <v>0</v>
      </c>
      <c r="LOA6" s="389">
        <f>'SAISIE RESTAURANT'!LOK5</f>
        <v>0</v>
      </c>
      <c r="LOB6" s="389">
        <f>'SAISIE RESTAURANT'!LOL5</f>
        <v>0</v>
      </c>
      <c r="LOC6" s="389">
        <f>'SAISIE RESTAURANT'!LOM5</f>
        <v>0</v>
      </c>
      <c r="LOD6" s="389">
        <f>'SAISIE RESTAURANT'!LON5</f>
        <v>0</v>
      </c>
      <c r="LOE6" s="389">
        <f>'SAISIE RESTAURANT'!LOO5</f>
        <v>0</v>
      </c>
      <c r="LOF6" s="389">
        <f>'SAISIE RESTAURANT'!LOP5</f>
        <v>0</v>
      </c>
      <c r="LOG6" s="389">
        <f>'SAISIE RESTAURANT'!LOQ5</f>
        <v>0</v>
      </c>
      <c r="LOH6" s="389">
        <f>'SAISIE RESTAURANT'!LOR5</f>
        <v>0</v>
      </c>
      <c r="LOI6" s="389">
        <f>'SAISIE RESTAURANT'!LOS5</f>
        <v>0</v>
      </c>
      <c r="LOJ6" s="389">
        <f>'SAISIE RESTAURANT'!LOT5</f>
        <v>0</v>
      </c>
      <c r="LOK6" s="389">
        <f>'SAISIE RESTAURANT'!LOU5</f>
        <v>0</v>
      </c>
      <c r="LOL6" s="389">
        <f>'SAISIE RESTAURANT'!LOV5</f>
        <v>0</v>
      </c>
      <c r="LOM6" s="389">
        <f>'SAISIE RESTAURANT'!LOW5</f>
        <v>0</v>
      </c>
      <c r="LON6" s="389">
        <f>'SAISIE RESTAURANT'!LOX5</f>
        <v>0</v>
      </c>
      <c r="LOO6" s="389">
        <f>'SAISIE RESTAURANT'!LOY5</f>
        <v>0</v>
      </c>
      <c r="LOP6" s="389">
        <f>'SAISIE RESTAURANT'!LOZ5</f>
        <v>0</v>
      </c>
      <c r="LOQ6" s="389">
        <f>'SAISIE RESTAURANT'!LPA5</f>
        <v>0</v>
      </c>
      <c r="LOR6" s="389">
        <f>'SAISIE RESTAURANT'!LPB5</f>
        <v>0</v>
      </c>
      <c r="LOS6" s="389">
        <f>'SAISIE RESTAURANT'!LPC5</f>
        <v>0</v>
      </c>
      <c r="LOT6" s="389">
        <f>'SAISIE RESTAURANT'!LPD5</f>
        <v>0</v>
      </c>
      <c r="LOU6" s="389">
        <f>'SAISIE RESTAURANT'!LPE5</f>
        <v>0</v>
      </c>
      <c r="LOV6" s="389">
        <f>'SAISIE RESTAURANT'!LPF5</f>
        <v>0</v>
      </c>
      <c r="LOW6" s="389">
        <f>'SAISIE RESTAURANT'!LPG5</f>
        <v>0</v>
      </c>
      <c r="LOX6" s="389">
        <f>'SAISIE RESTAURANT'!LPH5</f>
        <v>0</v>
      </c>
      <c r="LOY6" s="389">
        <f>'SAISIE RESTAURANT'!LPI5</f>
        <v>0</v>
      </c>
      <c r="LOZ6" s="389">
        <f>'SAISIE RESTAURANT'!LPJ5</f>
        <v>0</v>
      </c>
      <c r="LPA6" s="389">
        <f>'SAISIE RESTAURANT'!LPK5</f>
        <v>0</v>
      </c>
      <c r="LPB6" s="389">
        <f>'SAISIE RESTAURANT'!LPL5</f>
        <v>0</v>
      </c>
      <c r="LPC6" s="389">
        <f>'SAISIE RESTAURANT'!LPM5</f>
        <v>0</v>
      </c>
      <c r="LPD6" s="389">
        <f>'SAISIE RESTAURANT'!LPN5</f>
        <v>0</v>
      </c>
      <c r="LPE6" s="389">
        <f>'SAISIE RESTAURANT'!LPO5</f>
        <v>0</v>
      </c>
      <c r="LPF6" s="389">
        <f>'SAISIE RESTAURANT'!LPP5</f>
        <v>0</v>
      </c>
      <c r="LPG6" s="389">
        <f>'SAISIE RESTAURANT'!LPQ5</f>
        <v>0</v>
      </c>
      <c r="LPH6" s="389">
        <f>'SAISIE RESTAURANT'!LPR5</f>
        <v>0</v>
      </c>
      <c r="LPI6" s="389">
        <f>'SAISIE RESTAURANT'!LPS5</f>
        <v>0</v>
      </c>
      <c r="LPJ6" s="389">
        <f>'SAISIE RESTAURANT'!LPT5</f>
        <v>0</v>
      </c>
      <c r="LPK6" s="389">
        <f>'SAISIE RESTAURANT'!LPU5</f>
        <v>0</v>
      </c>
      <c r="LPL6" s="389">
        <f>'SAISIE RESTAURANT'!LPV5</f>
        <v>0</v>
      </c>
      <c r="LPM6" s="389">
        <f>'SAISIE RESTAURANT'!LPW5</f>
        <v>0</v>
      </c>
      <c r="LPN6" s="389">
        <f>'SAISIE RESTAURANT'!LPX5</f>
        <v>0</v>
      </c>
      <c r="LPO6" s="389">
        <f>'SAISIE RESTAURANT'!LPY5</f>
        <v>0</v>
      </c>
      <c r="LPP6" s="389">
        <f>'SAISIE RESTAURANT'!LPZ5</f>
        <v>0</v>
      </c>
      <c r="LPQ6" s="389">
        <f>'SAISIE RESTAURANT'!LQA5</f>
        <v>0</v>
      </c>
      <c r="LPR6" s="389">
        <f>'SAISIE RESTAURANT'!LQB5</f>
        <v>0</v>
      </c>
      <c r="LPS6" s="389">
        <f>'SAISIE RESTAURANT'!LQC5</f>
        <v>0</v>
      </c>
      <c r="LPT6" s="389">
        <f>'SAISIE RESTAURANT'!LQD5</f>
        <v>0</v>
      </c>
      <c r="LPU6" s="389">
        <f>'SAISIE RESTAURANT'!LQE5</f>
        <v>0</v>
      </c>
      <c r="LPV6" s="389">
        <f>'SAISIE RESTAURANT'!LQF5</f>
        <v>0</v>
      </c>
      <c r="LPW6" s="389">
        <f>'SAISIE RESTAURANT'!LQG5</f>
        <v>0</v>
      </c>
      <c r="LPX6" s="389">
        <f>'SAISIE RESTAURANT'!LQH5</f>
        <v>0</v>
      </c>
      <c r="LPY6" s="389">
        <f>'SAISIE RESTAURANT'!LQI5</f>
        <v>0</v>
      </c>
      <c r="LPZ6" s="389">
        <f>'SAISIE RESTAURANT'!LQJ5</f>
        <v>0</v>
      </c>
      <c r="LQA6" s="389">
        <f>'SAISIE RESTAURANT'!LQK5</f>
        <v>0</v>
      </c>
      <c r="LQB6" s="389">
        <f>'SAISIE RESTAURANT'!LQL5</f>
        <v>0</v>
      </c>
      <c r="LQC6" s="389">
        <f>'SAISIE RESTAURANT'!LQM5</f>
        <v>0</v>
      </c>
      <c r="LQD6" s="389">
        <f>'SAISIE RESTAURANT'!LQN5</f>
        <v>0</v>
      </c>
      <c r="LQE6" s="389">
        <f>'SAISIE RESTAURANT'!LQO5</f>
        <v>0</v>
      </c>
      <c r="LQF6" s="389">
        <f>'SAISIE RESTAURANT'!LQP5</f>
        <v>0</v>
      </c>
      <c r="LQG6" s="389">
        <f>'SAISIE RESTAURANT'!LQQ5</f>
        <v>0</v>
      </c>
      <c r="LQH6" s="389">
        <f>'SAISIE RESTAURANT'!LQR5</f>
        <v>0</v>
      </c>
      <c r="LQI6" s="389">
        <f>'SAISIE RESTAURANT'!LQS5</f>
        <v>0</v>
      </c>
      <c r="LQJ6" s="389">
        <f>'SAISIE RESTAURANT'!LQT5</f>
        <v>0</v>
      </c>
      <c r="LQK6" s="389">
        <f>'SAISIE RESTAURANT'!LQU5</f>
        <v>0</v>
      </c>
      <c r="LQL6" s="389">
        <f>'SAISIE RESTAURANT'!LQV5</f>
        <v>0</v>
      </c>
      <c r="LQM6" s="389">
        <f>'SAISIE RESTAURANT'!LQW5</f>
        <v>0</v>
      </c>
      <c r="LQN6" s="389">
        <f>'SAISIE RESTAURANT'!LQX5</f>
        <v>0</v>
      </c>
      <c r="LQO6" s="389">
        <f>'SAISIE RESTAURANT'!LQY5</f>
        <v>0</v>
      </c>
      <c r="LQP6" s="389">
        <f>'SAISIE RESTAURANT'!LQZ5</f>
        <v>0</v>
      </c>
      <c r="LQQ6" s="389">
        <f>'SAISIE RESTAURANT'!LRA5</f>
        <v>0</v>
      </c>
      <c r="LQR6" s="389">
        <f>'SAISIE RESTAURANT'!LRB5</f>
        <v>0</v>
      </c>
      <c r="LQS6" s="389">
        <f>'SAISIE RESTAURANT'!LRC5</f>
        <v>0</v>
      </c>
      <c r="LQT6" s="389">
        <f>'SAISIE RESTAURANT'!LRD5</f>
        <v>0</v>
      </c>
      <c r="LQU6" s="389">
        <f>'SAISIE RESTAURANT'!LRE5</f>
        <v>0</v>
      </c>
      <c r="LQV6" s="389">
        <f>'SAISIE RESTAURANT'!LRF5</f>
        <v>0</v>
      </c>
      <c r="LQW6" s="389">
        <f>'SAISIE RESTAURANT'!LRG5</f>
        <v>0</v>
      </c>
      <c r="LQX6" s="389">
        <f>'SAISIE RESTAURANT'!LRH5</f>
        <v>0</v>
      </c>
      <c r="LQY6" s="389">
        <f>'SAISIE RESTAURANT'!LRI5</f>
        <v>0</v>
      </c>
      <c r="LQZ6" s="389">
        <f>'SAISIE RESTAURANT'!LRJ5</f>
        <v>0</v>
      </c>
      <c r="LRA6" s="389">
        <f>'SAISIE RESTAURANT'!LRK5</f>
        <v>0</v>
      </c>
      <c r="LRB6" s="389">
        <f>'SAISIE RESTAURANT'!LRL5</f>
        <v>0</v>
      </c>
      <c r="LRC6" s="389">
        <f>'SAISIE RESTAURANT'!LRM5</f>
        <v>0</v>
      </c>
      <c r="LRD6" s="389">
        <f>'SAISIE RESTAURANT'!LRN5</f>
        <v>0</v>
      </c>
      <c r="LRE6" s="389">
        <f>'SAISIE RESTAURANT'!LRO5</f>
        <v>0</v>
      </c>
      <c r="LRF6" s="389">
        <f>'SAISIE RESTAURANT'!LRP5</f>
        <v>0</v>
      </c>
      <c r="LRG6" s="389">
        <f>'SAISIE RESTAURANT'!LRQ5</f>
        <v>0</v>
      </c>
      <c r="LRH6" s="389">
        <f>'SAISIE RESTAURANT'!LRR5</f>
        <v>0</v>
      </c>
      <c r="LRI6" s="389">
        <f>'SAISIE RESTAURANT'!LRS5</f>
        <v>0</v>
      </c>
      <c r="LRJ6" s="389">
        <f>'SAISIE RESTAURANT'!LRT5</f>
        <v>0</v>
      </c>
      <c r="LRK6" s="389">
        <f>'SAISIE RESTAURANT'!LRU5</f>
        <v>0</v>
      </c>
      <c r="LRL6" s="389">
        <f>'SAISIE RESTAURANT'!LRV5</f>
        <v>0</v>
      </c>
      <c r="LRM6" s="389">
        <f>'SAISIE RESTAURANT'!LRW5</f>
        <v>0</v>
      </c>
      <c r="LRN6" s="389">
        <f>'SAISIE RESTAURANT'!LRX5</f>
        <v>0</v>
      </c>
      <c r="LRO6" s="389">
        <f>'SAISIE RESTAURANT'!LRY5</f>
        <v>0</v>
      </c>
      <c r="LRP6" s="389">
        <f>'SAISIE RESTAURANT'!LRZ5</f>
        <v>0</v>
      </c>
      <c r="LRQ6" s="389">
        <f>'SAISIE RESTAURANT'!LSA5</f>
        <v>0</v>
      </c>
      <c r="LRR6" s="389">
        <f>'SAISIE RESTAURANT'!LSB5</f>
        <v>0</v>
      </c>
      <c r="LRS6" s="389">
        <f>'SAISIE RESTAURANT'!LSC5</f>
        <v>0</v>
      </c>
      <c r="LRT6" s="389">
        <f>'SAISIE RESTAURANT'!LSD5</f>
        <v>0</v>
      </c>
      <c r="LRU6" s="389">
        <f>'SAISIE RESTAURANT'!LSE5</f>
        <v>0</v>
      </c>
      <c r="LRV6" s="389">
        <f>'SAISIE RESTAURANT'!LSF5</f>
        <v>0</v>
      </c>
      <c r="LRW6" s="389">
        <f>'SAISIE RESTAURANT'!LSG5</f>
        <v>0</v>
      </c>
      <c r="LRX6" s="389">
        <f>'SAISIE RESTAURANT'!LSH5</f>
        <v>0</v>
      </c>
      <c r="LRY6" s="389">
        <f>'SAISIE RESTAURANT'!LSI5</f>
        <v>0</v>
      </c>
      <c r="LRZ6" s="389">
        <f>'SAISIE RESTAURANT'!LSJ5</f>
        <v>0</v>
      </c>
      <c r="LSA6" s="389">
        <f>'SAISIE RESTAURANT'!LSK5</f>
        <v>0</v>
      </c>
      <c r="LSB6" s="389">
        <f>'SAISIE RESTAURANT'!LSL5</f>
        <v>0</v>
      </c>
      <c r="LSC6" s="389">
        <f>'SAISIE RESTAURANT'!LSM5</f>
        <v>0</v>
      </c>
      <c r="LSD6" s="389">
        <f>'SAISIE RESTAURANT'!LSN5</f>
        <v>0</v>
      </c>
      <c r="LSE6" s="389">
        <f>'SAISIE RESTAURANT'!LSO5</f>
        <v>0</v>
      </c>
      <c r="LSF6" s="389">
        <f>'SAISIE RESTAURANT'!LSP5</f>
        <v>0</v>
      </c>
      <c r="LSG6" s="389">
        <f>'SAISIE RESTAURANT'!LSQ5</f>
        <v>0</v>
      </c>
      <c r="LSH6" s="389">
        <f>'SAISIE RESTAURANT'!LSR5</f>
        <v>0</v>
      </c>
      <c r="LSI6" s="389">
        <f>'SAISIE RESTAURANT'!LSS5</f>
        <v>0</v>
      </c>
      <c r="LSJ6" s="389">
        <f>'SAISIE RESTAURANT'!LST5</f>
        <v>0</v>
      </c>
      <c r="LSK6" s="389">
        <f>'SAISIE RESTAURANT'!LSU5</f>
        <v>0</v>
      </c>
      <c r="LSL6" s="389">
        <f>'SAISIE RESTAURANT'!LSV5</f>
        <v>0</v>
      </c>
      <c r="LSM6" s="389">
        <f>'SAISIE RESTAURANT'!LSW5</f>
        <v>0</v>
      </c>
      <c r="LSN6" s="389">
        <f>'SAISIE RESTAURANT'!LSX5</f>
        <v>0</v>
      </c>
      <c r="LSO6" s="389">
        <f>'SAISIE RESTAURANT'!LSY5</f>
        <v>0</v>
      </c>
      <c r="LSP6" s="389">
        <f>'SAISIE RESTAURANT'!LSZ5</f>
        <v>0</v>
      </c>
      <c r="LSQ6" s="389">
        <f>'SAISIE RESTAURANT'!LTA5</f>
        <v>0</v>
      </c>
      <c r="LSR6" s="389">
        <f>'SAISIE RESTAURANT'!LTB5</f>
        <v>0</v>
      </c>
      <c r="LSS6" s="389">
        <f>'SAISIE RESTAURANT'!LTC5</f>
        <v>0</v>
      </c>
      <c r="LST6" s="389">
        <f>'SAISIE RESTAURANT'!LTD5</f>
        <v>0</v>
      </c>
      <c r="LSU6" s="389">
        <f>'SAISIE RESTAURANT'!LTE5</f>
        <v>0</v>
      </c>
      <c r="LSV6" s="389">
        <f>'SAISIE RESTAURANT'!LTF5</f>
        <v>0</v>
      </c>
      <c r="LSW6" s="389">
        <f>'SAISIE RESTAURANT'!LTG5</f>
        <v>0</v>
      </c>
      <c r="LSX6" s="389">
        <f>'SAISIE RESTAURANT'!LTH5</f>
        <v>0</v>
      </c>
      <c r="LSY6" s="389">
        <f>'SAISIE RESTAURANT'!LTI5</f>
        <v>0</v>
      </c>
      <c r="LSZ6" s="389">
        <f>'SAISIE RESTAURANT'!LTJ5</f>
        <v>0</v>
      </c>
      <c r="LTA6" s="389">
        <f>'SAISIE RESTAURANT'!LTK5</f>
        <v>0</v>
      </c>
      <c r="LTB6" s="389">
        <f>'SAISIE RESTAURANT'!LTL5</f>
        <v>0</v>
      </c>
      <c r="LTC6" s="389">
        <f>'SAISIE RESTAURANT'!LTM5</f>
        <v>0</v>
      </c>
      <c r="LTD6" s="389">
        <f>'SAISIE RESTAURANT'!LTN5</f>
        <v>0</v>
      </c>
      <c r="LTE6" s="389">
        <f>'SAISIE RESTAURANT'!LTO5</f>
        <v>0</v>
      </c>
      <c r="LTF6" s="389">
        <f>'SAISIE RESTAURANT'!LTP5</f>
        <v>0</v>
      </c>
      <c r="LTG6" s="389">
        <f>'SAISIE RESTAURANT'!LTQ5</f>
        <v>0</v>
      </c>
      <c r="LTH6" s="389">
        <f>'SAISIE RESTAURANT'!LTR5</f>
        <v>0</v>
      </c>
      <c r="LTI6" s="389">
        <f>'SAISIE RESTAURANT'!LTS5</f>
        <v>0</v>
      </c>
      <c r="LTJ6" s="389">
        <f>'SAISIE RESTAURANT'!LTT5</f>
        <v>0</v>
      </c>
      <c r="LTK6" s="389">
        <f>'SAISIE RESTAURANT'!LTU5</f>
        <v>0</v>
      </c>
      <c r="LTL6" s="389">
        <f>'SAISIE RESTAURANT'!LTV5</f>
        <v>0</v>
      </c>
      <c r="LTM6" s="389">
        <f>'SAISIE RESTAURANT'!LTW5</f>
        <v>0</v>
      </c>
      <c r="LTN6" s="389">
        <f>'SAISIE RESTAURANT'!LTX5</f>
        <v>0</v>
      </c>
      <c r="LTO6" s="389">
        <f>'SAISIE RESTAURANT'!LTY5</f>
        <v>0</v>
      </c>
      <c r="LTP6" s="389">
        <f>'SAISIE RESTAURANT'!LTZ5</f>
        <v>0</v>
      </c>
      <c r="LTQ6" s="389">
        <f>'SAISIE RESTAURANT'!LUA5</f>
        <v>0</v>
      </c>
      <c r="LTR6" s="389">
        <f>'SAISIE RESTAURANT'!LUB5</f>
        <v>0</v>
      </c>
      <c r="LTS6" s="389">
        <f>'SAISIE RESTAURANT'!LUC5</f>
        <v>0</v>
      </c>
      <c r="LTT6" s="389">
        <f>'SAISIE RESTAURANT'!LUD5</f>
        <v>0</v>
      </c>
      <c r="LTU6" s="389">
        <f>'SAISIE RESTAURANT'!LUE5</f>
        <v>0</v>
      </c>
      <c r="LTV6" s="389">
        <f>'SAISIE RESTAURANT'!LUF5</f>
        <v>0</v>
      </c>
      <c r="LTW6" s="389">
        <f>'SAISIE RESTAURANT'!LUG5</f>
        <v>0</v>
      </c>
      <c r="LTX6" s="389">
        <f>'SAISIE RESTAURANT'!LUH5</f>
        <v>0</v>
      </c>
      <c r="LTY6" s="389">
        <f>'SAISIE RESTAURANT'!LUI5</f>
        <v>0</v>
      </c>
      <c r="LTZ6" s="389">
        <f>'SAISIE RESTAURANT'!LUJ5</f>
        <v>0</v>
      </c>
      <c r="LUA6" s="389">
        <f>'SAISIE RESTAURANT'!LUK5</f>
        <v>0</v>
      </c>
      <c r="LUB6" s="389">
        <f>'SAISIE RESTAURANT'!LUL5</f>
        <v>0</v>
      </c>
      <c r="LUC6" s="389">
        <f>'SAISIE RESTAURANT'!LUM5</f>
        <v>0</v>
      </c>
      <c r="LUD6" s="389">
        <f>'SAISIE RESTAURANT'!LUN5</f>
        <v>0</v>
      </c>
      <c r="LUE6" s="389">
        <f>'SAISIE RESTAURANT'!LUO5</f>
        <v>0</v>
      </c>
      <c r="LUF6" s="389">
        <f>'SAISIE RESTAURANT'!LUP5</f>
        <v>0</v>
      </c>
      <c r="LUG6" s="389">
        <f>'SAISIE RESTAURANT'!LUQ5</f>
        <v>0</v>
      </c>
      <c r="LUH6" s="389">
        <f>'SAISIE RESTAURANT'!LUR5</f>
        <v>0</v>
      </c>
      <c r="LUI6" s="389">
        <f>'SAISIE RESTAURANT'!LUS5</f>
        <v>0</v>
      </c>
      <c r="LUJ6" s="389">
        <f>'SAISIE RESTAURANT'!LUT5</f>
        <v>0</v>
      </c>
      <c r="LUK6" s="389">
        <f>'SAISIE RESTAURANT'!LUU5</f>
        <v>0</v>
      </c>
      <c r="LUL6" s="389">
        <f>'SAISIE RESTAURANT'!LUV5</f>
        <v>0</v>
      </c>
      <c r="LUM6" s="389">
        <f>'SAISIE RESTAURANT'!LUW5</f>
        <v>0</v>
      </c>
      <c r="LUN6" s="389">
        <f>'SAISIE RESTAURANT'!LUX5</f>
        <v>0</v>
      </c>
      <c r="LUO6" s="389">
        <f>'SAISIE RESTAURANT'!LUY5</f>
        <v>0</v>
      </c>
      <c r="LUP6" s="389">
        <f>'SAISIE RESTAURANT'!LUZ5</f>
        <v>0</v>
      </c>
      <c r="LUQ6" s="389">
        <f>'SAISIE RESTAURANT'!LVA5</f>
        <v>0</v>
      </c>
      <c r="LUR6" s="389">
        <f>'SAISIE RESTAURANT'!LVB5</f>
        <v>0</v>
      </c>
      <c r="LUS6" s="389">
        <f>'SAISIE RESTAURANT'!LVC5</f>
        <v>0</v>
      </c>
      <c r="LUT6" s="389">
        <f>'SAISIE RESTAURANT'!LVD5</f>
        <v>0</v>
      </c>
      <c r="LUU6" s="389">
        <f>'SAISIE RESTAURANT'!LVE5</f>
        <v>0</v>
      </c>
      <c r="LUV6" s="389">
        <f>'SAISIE RESTAURANT'!LVF5</f>
        <v>0</v>
      </c>
      <c r="LUW6" s="389">
        <f>'SAISIE RESTAURANT'!LVG5</f>
        <v>0</v>
      </c>
      <c r="LUX6" s="389">
        <f>'SAISIE RESTAURANT'!LVH5</f>
        <v>0</v>
      </c>
      <c r="LUY6" s="389">
        <f>'SAISIE RESTAURANT'!LVI5</f>
        <v>0</v>
      </c>
      <c r="LUZ6" s="389">
        <f>'SAISIE RESTAURANT'!LVJ5</f>
        <v>0</v>
      </c>
      <c r="LVA6" s="389">
        <f>'SAISIE RESTAURANT'!LVK5</f>
        <v>0</v>
      </c>
      <c r="LVB6" s="389">
        <f>'SAISIE RESTAURANT'!LVL5</f>
        <v>0</v>
      </c>
      <c r="LVC6" s="389">
        <f>'SAISIE RESTAURANT'!LVM5</f>
        <v>0</v>
      </c>
      <c r="LVD6" s="389">
        <f>'SAISIE RESTAURANT'!LVN5</f>
        <v>0</v>
      </c>
      <c r="LVE6" s="389">
        <f>'SAISIE RESTAURANT'!LVO5</f>
        <v>0</v>
      </c>
      <c r="LVF6" s="389">
        <f>'SAISIE RESTAURANT'!LVP5</f>
        <v>0</v>
      </c>
      <c r="LVG6" s="389">
        <f>'SAISIE RESTAURANT'!LVQ5</f>
        <v>0</v>
      </c>
      <c r="LVH6" s="389">
        <f>'SAISIE RESTAURANT'!LVR5</f>
        <v>0</v>
      </c>
      <c r="LVI6" s="389">
        <f>'SAISIE RESTAURANT'!LVS5</f>
        <v>0</v>
      </c>
      <c r="LVJ6" s="389">
        <f>'SAISIE RESTAURANT'!LVT5</f>
        <v>0</v>
      </c>
      <c r="LVK6" s="389">
        <f>'SAISIE RESTAURANT'!LVU5</f>
        <v>0</v>
      </c>
      <c r="LVL6" s="389">
        <f>'SAISIE RESTAURANT'!LVV5</f>
        <v>0</v>
      </c>
      <c r="LVM6" s="389">
        <f>'SAISIE RESTAURANT'!LVW5</f>
        <v>0</v>
      </c>
      <c r="LVN6" s="389">
        <f>'SAISIE RESTAURANT'!LVX5</f>
        <v>0</v>
      </c>
      <c r="LVO6" s="389">
        <f>'SAISIE RESTAURANT'!LVY5</f>
        <v>0</v>
      </c>
      <c r="LVP6" s="389">
        <f>'SAISIE RESTAURANT'!LVZ5</f>
        <v>0</v>
      </c>
      <c r="LVQ6" s="389">
        <f>'SAISIE RESTAURANT'!LWA5</f>
        <v>0</v>
      </c>
      <c r="LVR6" s="389">
        <f>'SAISIE RESTAURANT'!LWB5</f>
        <v>0</v>
      </c>
      <c r="LVS6" s="389">
        <f>'SAISIE RESTAURANT'!LWC5</f>
        <v>0</v>
      </c>
      <c r="LVT6" s="389">
        <f>'SAISIE RESTAURANT'!LWD5</f>
        <v>0</v>
      </c>
      <c r="LVU6" s="389">
        <f>'SAISIE RESTAURANT'!LWE5</f>
        <v>0</v>
      </c>
      <c r="LVV6" s="389">
        <f>'SAISIE RESTAURANT'!LWF5</f>
        <v>0</v>
      </c>
      <c r="LVW6" s="389">
        <f>'SAISIE RESTAURANT'!LWG5</f>
        <v>0</v>
      </c>
      <c r="LVX6" s="389">
        <f>'SAISIE RESTAURANT'!LWH5</f>
        <v>0</v>
      </c>
      <c r="LVY6" s="389">
        <f>'SAISIE RESTAURANT'!LWI5</f>
        <v>0</v>
      </c>
      <c r="LVZ6" s="389">
        <f>'SAISIE RESTAURANT'!LWJ5</f>
        <v>0</v>
      </c>
      <c r="LWA6" s="389">
        <f>'SAISIE RESTAURANT'!LWK5</f>
        <v>0</v>
      </c>
      <c r="LWB6" s="389">
        <f>'SAISIE RESTAURANT'!LWL5</f>
        <v>0</v>
      </c>
      <c r="LWC6" s="389">
        <f>'SAISIE RESTAURANT'!LWM5</f>
        <v>0</v>
      </c>
      <c r="LWD6" s="389">
        <f>'SAISIE RESTAURANT'!LWN5</f>
        <v>0</v>
      </c>
      <c r="LWE6" s="389">
        <f>'SAISIE RESTAURANT'!LWO5</f>
        <v>0</v>
      </c>
      <c r="LWF6" s="389">
        <f>'SAISIE RESTAURANT'!LWP5</f>
        <v>0</v>
      </c>
      <c r="LWG6" s="389">
        <f>'SAISIE RESTAURANT'!LWQ5</f>
        <v>0</v>
      </c>
      <c r="LWH6" s="389">
        <f>'SAISIE RESTAURANT'!LWR5</f>
        <v>0</v>
      </c>
      <c r="LWI6" s="389">
        <f>'SAISIE RESTAURANT'!LWS5</f>
        <v>0</v>
      </c>
      <c r="LWJ6" s="389">
        <f>'SAISIE RESTAURANT'!LWT5</f>
        <v>0</v>
      </c>
      <c r="LWK6" s="389">
        <f>'SAISIE RESTAURANT'!LWU5</f>
        <v>0</v>
      </c>
      <c r="LWL6" s="389">
        <f>'SAISIE RESTAURANT'!LWV5</f>
        <v>0</v>
      </c>
      <c r="LWM6" s="389">
        <f>'SAISIE RESTAURANT'!LWW5</f>
        <v>0</v>
      </c>
      <c r="LWN6" s="389">
        <f>'SAISIE RESTAURANT'!LWX5</f>
        <v>0</v>
      </c>
      <c r="LWO6" s="389">
        <f>'SAISIE RESTAURANT'!LWY5</f>
        <v>0</v>
      </c>
      <c r="LWP6" s="389">
        <f>'SAISIE RESTAURANT'!LWZ5</f>
        <v>0</v>
      </c>
      <c r="LWQ6" s="389">
        <f>'SAISIE RESTAURANT'!LXA5</f>
        <v>0</v>
      </c>
      <c r="LWR6" s="389">
        <f>'SAISIE RESTAURANT'!LXB5</f>
        <v>0</v>
      </c>
      <c r="LWS6" s="389">
        <f>'SAISIE RESTAURANT'!LXC5</f>
        <v>0</v>
      </c>
      <c r="LWT6" s="389">
        <f>'SAISIE RESTAURANT'!LXD5</f>
        <v>0</v>
      </c>
      <c r="LWU6" s="389">
        <f>'SAISIE RESTAURANT'!LXE5</f>
        <v>0</v>
      </c>
      <c r="LWV6" s="389">
        <f>'SAISIE RESTAURANT'!LXF5</f>
        <v>0</v>
      </c>
      <c r="LWW6" s="389">
        <f>'SAISIE RESTAURANT'!LXG5</f>
        <v>0</v>
      </c>
      <c r="LWX6" s="389">
        <f>'SAISIE RESTAURANT'!LXH5</f>
        <v>0</v>
      </c>
      <c r="LWY6" s="389">
        <f>'SAISIE RESTAURANT'!LXI5</f>
        <v>0</v>
      </c>
      <c r="LWZ6" s="389">
        <f>'SAISIE RESTAURANT'!LXJ5</f>
        <v>0</v>
      </c>
      <c r="LXA6" s="389">
        <f>'SAISIE RESTAURANT'!LXK5</f>
        <v>0</v>
      </c>
      <c r="LXB6" s="389">
        <f>'SAISIE RESTAURANT'!LXL5</f>
        <v>0</v>
      </c>
      <c r="LXC6" s="389">
        <f>'SAISIE RESTAURANT'!LXM5</f>
        <v>0</v>
      </c>
      <c r="LXD6" s="389">
        <f>'SAISIE RESTAURANT'!LXN5</f>
        <v>0</v>
      </c>
      <c r="LXE6" s="389">
        <f>'SAISIE RESTAURANT'!LXO5</f>
        <v>0</v>
      </c>
      <c r="LXF6" s="389">
        <f>'SAISIE RESTAURANT'!LXP5</f>
        <v>0</v>
      </c>
      <c r="LXG6" s="389">
        <f>'SAISIE RESTAURANT'!LXQ5</f>
        <v>0</v>
      </c>
      <c r="LXH6" s="389">
        <f>'SAISIE RESTAURANT'!LXR5</f>
        <v>0</v>
      </c>
      <c r="LXI6" s="389">
        <f>'SAISIE RESTAURANT'!LXS5</f>
        <v>0</v>
      </c>
      <c r="LXJ6" s="389">
        <f>'SAISIE RESTAURANT'!LXT5</f>
        <v>0</v>
      </c>
      <c r="LXK6" s="389">
        <f>'SAISIE RESTAURANT'!LXU5</f>
        <v>0</v>
      </c>
      <c r="LXL6" s="389">
        <f>'SAISIE RESTAURANT'!LXV5</f>
        <v>0</v>
      </c>
      <c r="LXM6" s="389">
        <f>'SAISIE RESTAURANT'!LXW5</f>
        <v>0</v>
      </c>
      <c r="LXN6" s="389">
        <f>'SAISIE RESTAURANT'!LXX5</f>
        <v>0</v>
      </c>
      <c r="LXO6" s="389">
        <f>'SAISIE RESTAURANT'!LXY5</f>
        <v>0</v>
      </c>
      <c r="LXP6" s="389">
        <f>'SAISIE RESTAURANT'!LXZ5</f>
        <v>0</v>
      </c>
      <c r="LXQ6" s="389">
        <f>'SAISIE RESTAURANT'!LYA5</f>
        <v>0</v>
      </c>
      <c r="LXR6" s="389">
        <f>'SAISIE RESTAURANT'!LYB5</f>
        <v>0</v>
      </c>
      <c r="LXS6" s="389">
        <f>'SAISIE RESTAURANT'!LYC5</f>
        <v>0</v>
      </c>
      <c r="LXT6" s="389">
        <f>'SAISIE RESTAURANT'!LYD5</f>
        <v>0</v>
      </c>
      <c r="LXU6" s="389">
        <f>'SAISIE RESTAURANT'!LYE5</f>
        <v>0</v>
      </c>
      <c r="LXV6" s="389">
        <f>'SAISIE RESTAURANT'!LYF5</f>
        <v>0</v>
      </c>
      <c r="LXW6" s="389">
        <f>'SAISIE RESTAURANT'!LYG5</f>
        <v>0</v>
      </c>
      <c r="LXX6" s="389">
        <f>'SAISIE RESTAURANT'!LYH5</f>
        <v>0</v>
      </c>
      <c r="LXY6" s="389">
        <f>'SAISIE RESTAURANT'!LYI5</f>
        <v>0</v>
      </c>
      <c r="LXZ6" s="389">
        <f>'SAISIE RESTAURANT'!LYJ5</f>
        <v>0</v>
      </c>
      <c r="LYA6" s="389">
        <f>'SAISIE RESTAURANT'!LYK5</f>
        <v>0</v>
      </c>
      <c r="LYB6" s="389">
        <f>'SAISIE RESTAURANT'!LYL5</f>
        <v>0</v>
      </c>
      <c r="LYC6" s="389">
        <f>'SAISIE RESTAURANT'!LYM5</f>
        <v>0</v>
      </c>
      <c r="LYD6" s="389">
        <f>'SAISIE RESTAURANT'!LYN5</f>
        <v>0</v>
      </c>
      <c r="LYE6" s="389">
        <f>'SAISIE RESTAURANT'!LYO5</f>
        <v>0</v>
      </c>
      <c r="LYF6" s="389">
        <f>'SAISIE RESTAURANT'!LYP5</f>
        <v>0</v>
      </c>
      <c r="LYG6" s="389">
        <f>'SAISIE RESTAURANT'!LYQ5</f>
        <v>0</v>
      </c>
      <c r="LYH6" s="389">
        <f>'SAISIE RESTAURANT'!LYR5</f>
        <v>0</v>
      </c>
      <c r="LYI6" s="389">
        <f>'SAISIE RESTAURANT'!LYS5</f>
        <v>0</v>
      </c>
      <c r="LYJ6" s="389">
        <f>'SAISIE RESTAURANT'!LYT5</f>
        <v>0</v>
      </c>
      <c r="LYK6" s="389">
        <f>'SAISIE RESTAURANT'!LYU5</f>
        <v>0</v>
      </c>
      <c r="LYL6" s="389">
        <f>'SAISIE RESTAURANT'!LYV5</f>
        <v>0</v>
      </c>
      <c r="LYM6" s="389">
        <f>'SAISIE RESTAURANT'!LYW5</f>
        <v>0</v>
      </c>
      <c r="LYN6" s="389">
        <f>'SAISIE RESTAURANT'!LYX5</f>
        <v>0</v>
      </c>
      <c r="LYO6" s="389">
        <f>'SAISIE RESTAURANT'!LYY5</f>
        <v>0</v>
      </c>
      <c r="LYP6" s="389">
        <f>'SAISIE RESTAURANT'!LYZ5</f>
        <v>0</v>
      </c>
      <c r="LYQ6" s="389">
        <f>'SAISIE RESTAURANT'!LZA5</f>
        <v>0</v>
      </c>
      <c r="LYR6" s="389">
        <f>'SAISIE RESTAURANT'!LZB5</f>
        <v>0</v>
      </c>
      <c r="LYS6" s="389">
        <f>'SAISIE RESTAURANT'!LZC5</f>
        <v>0</v>
      </c>
      <c r="LYT6" s="389">
        <f>'SAISIE RESTAURANT'!LZD5</f>
        <v>0</v>
      </c>
      <c r="LYU6" s="389">
        <f>'SAISIE RESTAURANT'!LZE5</f>
        <v>0</v>
      </c>
      <c r="LYV6" s="389">
        <f>'SAISIE RESTAURANT'!LZF5</f>
        <v>0</v>
      </c>
      <c r="LYW6" s="389">
        <f>'SAISIE RESTAURANT'!LZG5</f>
        <v>0</v>
      </c>
      <c r="LYX6" s="389">
        <f>'SAISIE RESTAURANT'!LZH5</f>
        <v>0</v>
      </c>
      <c r="LYY6" s="389">
        <f>'SAISIE RESTAURANT'!LZI5</f>
        <v>0</v>
      </c>
      <c r="LYZ6" s="389">
        <f>'SAISIE RESTAURANT'!LZJ5</f>
        <v>0</v>
      </c>
      <c r="LZA6" s="389">
        <f>'SAISIE RESTAURANT'!LZK5</f>
        <v>0</v>
      </c>
      <c r="LZB6" s="389">
        <f>'SAISIE RESTAURANT'!LZL5</f>
        <v>0</v>
      </c>
      <c r="LZC6" s="389">
        <f>'SAISIE RESTAURANT'!LZM5</f>
        <v>0</v>
      </c>
      <c r="LZD6" s="389">
        <f>'SAISIE RESTAURANT'!LZN5</f>
        <v>0</v>
      </c>
      <c r="LZE6" s="389">
        <f>'SAISIE RESTAURANT'!LZO5</f>
        <v>0</v>
      </c>
      <c r="LZF6" s="389">
        <f>'SAISIE RESTAURANT'!LZP5</f>
        <v>0</v>
      </c>
      <c r="LZG6" s="389">
        <f>'SAISIE RESTAURANT'!LZQ5</f>
        <v>0</v>
      </c>
      <c r="LZH6" s="389">
        <f>'SAISIE RESTAURANT'!LZR5</f>
        <v>0</v>
      </c>
      <c r="LZI6" s="389">
        <f>'SAISIE RESTAURANT'!LZS5</f>
        <v>0</v>
      </c>
      <c r="LZJ6" s="389">
        <f>'SAISIE RESTAURANT'!LZT5</f>
        <v>0</v>
      </c>
      <c r="LZK6" s="389">
        <f>'SAISIE RESTAURANT'!LZU5</f>
        <v>0</v>
      </c>
      <c r="LZL6" s="389">
        <f>'SAISIE RESTAURANT'!LZV5</f>
        <v>0</v>
      </c>
      <c r="LZM6" s="389">
        <f>'SAISIE RESTAURANT'!LZW5</f>
        <v>0</v>
      </c>
      <c r="LZN6" s="389">
        <f>'SAISIE RESTAURANT'!LZX5</f>
        <v>0</v>
      </c>
      <c r="LZO6" s="389">
        <f>'SAISIE RESTAURANT'!LZY5</f>
        <v>0</v>
      </c>
      <c r="LZP6" s="389">
        <f>'SAISIE RESTAURANT'!LZZ5</f>
        <v>0</v>
      </c>
      <c r="LZQ6" s="389">
        <f>'SAISIE RESTAURANT'!MAA5</f>
        <v>0</v>
      </c>
      <c r="LZR6" s="389">
        <f>'SAISIE RESTAURANT'!MAB5</f>
        <v>0</v>
      </c>
      <c r="LZS6" s="389">
        <f>'SAISIE RESTAURANT'!MAC5</f>
        <v>0</v>
      </c>
      <c r="LZT6" s="389">
        <f>'SAISIE RESTAURANT'!MAD5</f>
        <v>0</v>
      </c>
      <c r="LZU6" s="389">
        <f>'SAISIE RESTAURANT'!MAE5</f>
        <v>0</v>
      </c>
      <c r="LZV6" s="389">
        <f>'SAISIE RESTAURANT'!MAF5</f>
        <v>0</v>
      </c>
      <c r="LZW6" s="389">
        <f>'SAISIE RESTAURANT'!MAG5</f>
        <v>0</v>
      </c>
      <c r="LZX6" s="389">
        <f>'SAISIE RESTAURANT'!MAH5</f>
        <v>0</v>
      </c>
      <c r="LZY6" s="389">
        <f>'SAISIE RESTAURANT'!MAI5</f>
        <v>0</v>
      </c>
      <c r="LZZ6" s="389">
        <f>'SAISIE RESTAURANT'!MAJ5</f>
        <v>0</v>
      </c>
      <c r="MAA6" s="389">
        <f>'SAISIE RESTAURANT'!MAK5</f>
        <v>0</v>
      </c>
      <c r="MAB6" s="389">
        <f>'SAISIE RESTAURANT'!MAL5</f>
        <v>0</v>
      </c>
      <c r="MAC6" s="389">
        <f>'SAISIE RESTAURANT'!MAM5</f>
        <v>0</v>
      </c>
      <c r="MAD6" s="389">
        <f>'SAISIE RESTAURANT'!MAN5</f>
        <v>0</v>
      </c>
      <c r="MAE6" s="389">
        <f>'SAISIE RESTAURANT'!MAO5</f>
        <v>0</v>
      </c>
      <c r="MAF6" s="389">
        <f>'SAISIE RESTAURANT'!MAP5</f>
        <v>0</v>
      </c>
      <c r="MAG6" s="389">
        <f>'SAISIE RESTAURANT'!MAQ5</f>
        <v>0</v>
      </c>
      <c r="MAH6" s="389">
        <f>'SAISIE RESTAURANT'!MAR5</f>
        <v>0</v>
      </c>
      <c r="MAI6" s="389">
        <f>'SAISIE RESTAURANT'!MAS5</f>
        <v>0</v>
      </c>
      <c r="MAJ6" s="389">
        <f>'SAISIE RESTAURANT'!MAT5</f>
        <v>0</v>
      </c>
      <c r="MAK6" s="389">
        <f>'SAISIE RESTAURANT'!MAU5</f>
        <v>0</v>
      </c>
      <c r="MAL6" s="389">
        <f>'SAISIE RESTAURANT'!MAV5</f>
        <v>0</v>
      </c>
      <c r="MAM6" s="389">
        <f>'SAISIE RESTAURANT'!MAW5</f>
        <v>0</v>
      </c>
      <c r="MAN6" s="389">
        <f>'SAISIE RESTAURANT'!MAX5</f>
        <v>0</v>
      </c>
      <c r="MAO6" s="389">
        <f>'SAISIE RESTAURANT'!MAY5</f>
        <v>0</v>
      </c>
      <c r="MAP6" s="389">
        <f>'SAISIE RESTAURANT'!MAZ5</f>
        <v>0</v>
      </c>
      <c r="MAQ6" s="389">
        <f>'SAISIE RESTAURANT'!MBA5</f>
        <v>0</v>
      </c>
      <c r="MAR6" s="389">
        <f>'SAISIE RESTAURANT'!MBB5</f>
        <v>0</v>
      </c>
      <c r="MAS6" s="389">
        <f>'SAISIE RESTAURANT'!MBC5</f>
        <v>0</v>
      </c>
      <c r="MAT6" s="389">
        <f>'SAISIE RESTAURANT'!MBD5</f>
        <v>0</v>
      </c>
      <c r="MAU6" s="389">
        <f>'SAISIE RESTAURANT'!MBE5</f>
        <v>0</v>
      </c>
      <c r="MAV6" s="389">
        <f>'SAISIE RESTAURANT'!MBF5</f>
        <v>0</v>
      </c>
      <c r="MAW6" s="389">
        <f>'SAISIE RESTAURANT'!MBG5</f>
        <v>0</v>
      </c>
      <c r="MAX6" s="389">
        <f>'SAISIE RESTAURANT'!MBH5</f>
        <v>0</v>
      </c>
      <c r="MAY6" s="389">
        <f>'SAISIE RESTAURANT'!MBI5</f>
        <v>0</v>
      </c>
      <c r="MAZ6" s="389">
        <f>'SAISIE RESTAURANT'!MBJ5</f>
        <v>0</v>
      </c>
      <c r="MBA6" s="389">
        <f>'SAISIE RESTAURANT'!MBK5</f>
        <v>0</v>
      </c>
      <c r="MBB6" s="389">
        <f>'SAISIE RESTAURANT'!MBL5</f>
        <v>0</v>
      </c>
      <c r="MBC6" s="389">
        <f>'SAISIE RESTAURANT'!MBM5</f>
        <v>0</v>
      </c>
      <c r="MBD6" s="389">
        <f>'SAISIE RESTAURANT'!MBN5</f>
        <v>0</v>
      </c>
      <c r="MBE6" s="389">
        <f>'SAISIE RESTAURANT'!MBO5</f>
        <v>0</v>
      </c>
      <c r="MBF6" s="389">
        <f>'SAISIE RESTAURANT'!MBP5</f>
        <v>0</v>
      </c>
      <c r="MBG6" s="389">
        <f>'SAISIE RESTAURANT'!MBQ5</f>
        <v>0</v>
      </c>
      <c r="MBH6" s="389">
        <f>'SAISIE RESTAURANT'!MBR5</f>
        <v>0</v>
      </c>
      <c r="MBI6" s="389">
        <f>'SAISIE RESTAURANT'!MBS5</f>
        <v>0</v>
      </c>
      <c r="MBJ6" s="389">
        <f>'SAISIE RESTAURANT'!MBT5</f>
        <v>0</v>
      </c>
      <c r="MBK6" s="389">
        <f>'SAISIE RESTAURANT'!MBU5</f>
        <v>0</v>
      </c>
      <c r="MBL6" s="389">
        <f>'SAISIE RESTAURANT'!MBV5</f>
        <v>0</v>
      </c>
      <c r="MBM6" s="389">
        <f>'SAISIE RESTAURANT'!MBW5</f>
        <v>0</v>
      </c>
      <c r="MBN6" s="389">
        <f>'SAISIE RESTAURANT'!MBX5</f>
        <v>0</v>
      </c>
      <c r="MBO6" s="389">
        <f>'SAISIE RESTAURANT'!MBY5</f>
        <v>0</v>
      </c>
      <c r="MBP6" s="389">
        <f>'SAISIE RESTAURANT'!MBZ5</f>
        <v>0</v>
      </c>
      <c r="MBQ6" s="389">
        <f>'SAISIE RESTAURANT'!MCA5</f>
        <v>0</v>
      </c>
      <c r="MBR6" s="389">
        <f>'SAISIE RESTAURANT'!MCB5</f>
        <v>0</v>
      </c>
      <c r="MBS6" s="389">
        <f>'SAISIE RESTAURANT'!MCC5</f>
        <v>0</v>
      </c>
      <c r="MBT6" s="389">
        <f>'SAISIE RESTAURANT'!MCD5</f>
        <v>0</v>
      </c>
      <c r="MBU6" s="389">
        <f>'SAISIE RESTAURANT'!MCE5</f>
        <v>0</v>
      </c>
      <c r="MBV6" s="389">
        <f>'SAISIE RESTAURANT'!MCF5</f>
        <v>0</v>
      </c>
      <c r="MBW6" s="389">
        <f>'SAISIE RESTAURANT'!MCG5</f>
        <v>0</v>
      </c>
      <c r="MBX6" s="389">
        <f>'SAISIE RESTAURANT'!MCH5</f>
        <v>0</v>
      </c>
      <c r="MBY6" s="389">
        <f>'SAISIE RESTAURANT'!MCI5</f>
        <v>0</v>
      </c>
      <c r="MBZ6" s="389">
        <f>'SAISIE RESTAURANT'!MCJ5</f>
        <v>0</v>
      </c>
      <c r="MCA6" s="389">
        <f>'SAISIE RESTAURANT'!MCK5</f>
        <v>0</v>
      </c>
      <c r="MCB6" s="389">
        <f>'SAISIE RESTAURANT'!MCL5</f>
        <v>0</v>
      </c>
      <c r="MCC6" s="389">
        <f>'SAISIE RESTAURANT'!MCM5</f>
        <v>0</v>
      </c>
      <c r="MCD6" s="389">
        <f>'SAISIE RESTAURANT'!MCN5</f>
        <v>0</v>
      </c>
      <c r="MCE6" s="389">
        <f>'SAISIE RESTAURANT'!MCO5</f>
        <v>0</v>
      </c>
      <c r="MCF6" s="389">
        <f>'SAISIE RESTAURANT'!MCP5</f>
        <v>0</v>
      </c>
      <c r="MCG6" s="389">
        <f>'SAISIE RESTAURANT'!MCQ5</f>
        <v>0</v>
      </c>
      <c r="MCH6" s="389">
        <f>'SAISIE RESTAURANT'!MCR5</f>
        <v>0</v>
      </c>
      <c r="MCI6" s="389">
        <f>'SAISIE RESTAURANT'!MCS5</f>
        <v>0</v>
      </c>
      <c r="MCJ6" s="389">
        <f>'SAISIE RESTAURANT'!MCT5</f>
        <v>0</v>
      </c>
      <c r="MCK6" s="389">
        <f>'SAISIE RESTAURANT'!MCU5</f>
        <v>0</v>
      </c>
      <c r="MCL6" s="389">
        <f>'SAISIE RESTAURANT'!MCV5</f>
        <v>0</v>
      </c>
      <c r="MCM6" s="389">
        <f>'SAISIE RESTAURANT'!MCW5</f>
        <v>0</v>
      </c>
      <c r="MCN6" s="389">
        <f>'SAISIE RESTAURANT'!MCX5</f>
        <v>0</v>
      </c>
      <c r="MCO6" s="389">
        <f>'SAISIE RESTAURANT'!MCY5</f>
        <v>0</v>
      </c>
      <c r="MCP6" s="389">
        <f>'SAISIE RESTAURANT'!MCZ5</f>
        <v>0</v>
      </c>
      <c r="MCQ6" s="389">
        <f>'SAISIE RESTAURANT'!MDA5</f>
        <v>0</v>
      </c>
      <c r="MCR6" s="389">
        <f>'SAISIE RESTAURANT'!MDB5</f>
        <v>0</v>
      </c>
      <c r="MCS6" s="389">
        <f>'SAISIE RESTAURANT'!MDC5</f>
        <v>0</v>
      </c>
      <c r="MCT6" s="389">
        <f>'SAISIE RESTAURANT'!MDD5</f>
        <v>0</v>
      </c>
      <c r="MCU6" s="389">
        <f>'SAISIE RESTAURANT'!MDE5</f>
        <v>0</v>
      </c>
      <c r="MCV6" s="389">
        <f>'SAISIE RESTAURANT'!MDF5</f>
        <v>0</v>
      </c>
      <c r="MCW6" s="389">
        <f>'SAISIE RESTAURANT'!MDG5</f>
        <v>0</v>
      </c>
      <c r="MCX6" s="389">
        <f>'SAISIE RESTAURANT'!MDH5</f>
        <v>0</v>
      </c>
      <c r="MCY6" s="389">
        <f>'SAISIE RESTAURANT'!MDI5</f>
        <v>0</v>
      </c>
      <c r="MCZ6" s="389">
        <f>'SAISIE RESTAURANT'!MDJ5</f>
        <v>0</v>
      </c>
      <c r="MDA6" s="389">
        <f>'SAISIE RESTAURANT'!MDK5</f>
        <v>0</v>
      </c>
      <c r="MDB6" s="389">
        <f>'SAISIE RESTAURANT'!MDL5</f>
        <v>0</v>
      </c>
      <c r="MDC6" s="389">
        <f>'SAISIE RESTAURANT'!MDM5</f>
        <v>0</v>
      </c>
      <c r="MDD6" s="389">
        <f>'SAISIE RESTAURANT'!MDN5</f>
        <v>0</v>
      </c>
      <c r="MDE6" s="389">
        <f>'SAISIE RESTAURANT'!MDO5</f>
        <v>0</v>
      </c>
      <c r="MDF6" s="389">
        <f>'SAISIE RESTAURANT'!MDP5</f>
        <v>0</v>
      </c>
      <c r="MDG6" s="389">
        <f>'SAISIE RESTAURANT'!MDQ5</f>
        <v>0</v>
      </c>
      <c r="MDH6" s="389">
        <f>'SAISIE RESTAURANT'!MDR5</f>
        <v>0</v>
      </c>
      <c r="MDI6" s="389">
        <f>'SAISIE RESTAURANT'!MDS5</f>
        <v>0</v>
      </c>
      <c r="MDJ6" s="389">
        <f>'SAISIE RESTAURANT'!MDT5</f>
        <v>0</v>
      </c>
      <c r="MDK6" s="389">
        <f>'SAISIE RESTAURANT'!MDU5</f>
        <v>0</v>
      </c>
      <c r="MDL6" s="389">
        <f>'SAISIE RESTAURANT'!MDV5</f>
        <v>0</v>
      </c>
      <c r="MDM6" s="389">
        <f>'SAISIE RESTAURANT'!MDW5</f>
        <v>0</v>
      </c>
      <c r="MDN6" s="389">
        <f>'SAISIE RESTAURANT'!MDX5</f>
        <v>0</v>
      </c>
      <c r="MDO6" s="389">
        <f>'SAISIE RESTAURANT'!MDY5</f>
        <v>0</v>
      </c>
      <c r="MDP6" s="389">
        <f>'SAISIE RESTAURANT'!MDZ5</f>
        <v>0</v>
      </c>
      <c r="MDQ6" s="389">
        <f>'SAISIE RESTAURANT'!MEA5</f>
        <v>0</v>
      </c>
      <c r="MDR6" s="389">
        <f>'SAISIE RESTAURANT'!MEB5</f>
        <v>0</v>
      </c>
      <c r="MDS6" s="389">
        <f>'SAISIE RESTAURANT'!MEC5</f>
        <v>0</v>
      </c>
      <c r="MDT6" s="389">
        <f>'SAISIE RESTAURANT'!MED5</f>
        <v>0</v>
      </c>
      <c r="MDU6" s="389">
        <f>'SAISIE RESTAURANT'!MEE5</f>
        <v>0</v>
      </c>
      <c r="MDV6" s="389">
        <f>'SAISIE RESTAURANT'!MEF5</f>
        <v>0</v>
      </c>
      <c r="MDW6" s="389">
        <f>'SAISIE RESTAURANT'!MEG5</f>
        <v>0</v>
      </c>
      <c r="MDX6" s="389">
        <f>'SAISIE RESTAURANT'!MEH5</f>
        <v>0</v>
      </c>
      <c r="MDY6" s="389">
        <f>'SAISIE RESTAURANT'!MEI5</f>
        <v>0</v>
      </c>
      <c r="MDZ6" s="389">
        <f>'SAISIE RESTAURANT'!MEJ5</f>
        <v>0</v>
      </c>
      <c r="MEA6" s="389">
        <f>'SAISIE RESTAURANT'!MEK5</f>
        <v>0</v>
      </c>
      <c r="MEB6" s="389">
        <f>'SAISIE RESTAURANT'!MEL5</f>
        <v>0</v>
      </c>
      <c r="MEC6" s="389">
        <f>'SAISIE RESTAURANT'!MEM5</f>
        <v>0</v>
      </c>
      <c r="MED6" s="389">
        <f>'SAISIE RESTAURANT'!MEN5</f>
        <v>0</v>
      </c>
      <c r="MEE6" s="389">
        <f>'SAISIE RESTAURANT'!MEO5</f>
        <v>0</v>
      </c>
      <c r="MEF6" s="389">
        <f>'SAISIE RESTAURANT'!MEP5</f>
        <v>0</v>
      </c>
      <c r="MEG6" s="389">
        <f>'SAISIE RESTAURANT'!MEQ5</f>
        <v>0</v>
      </c>
      <c r="MEH6" s="389">
        <f>'SAISIE RESTAURANT'!MER5</f>
        <v>0</v>
      </c>
      <c r="MEI6" s="389">
        <f>'SAISIE RESTAURANT'!MES5</f>
        <v>0</v>
      </c>
      <c r="MEJ6" s="389">
        <f>'SAISIE RESTAURANT'!MET5</f>
        <v>0</v>
      </c>
      <c r="MEK6" s="389">
        <f>'SAISIE RESTAURANT'!MEU5</f>
        <v>0</v>
      </c>
      <c r="MEL6" s="389">
        <f>'SAISIE RESTAURANT'!MEV5</f>
        <v>0</v>
      </c>
      <c r="MEM6" s="389">
        <f>'SAISIE RESTAURANT'!MEW5</f>
        <v>0</v>
      </c>
      <c r="MEN6" s="389">
        <f>'SAISIE RESTAURANT'!MEX5</f>
        <v>0</v>
      </c>
      <c r="MEO6" s="389">
        <f>'SAISIE RESTAURANT'!MEY5</f>
        <v>0</v>
      </c>
      <c r="MEP6" s="389">
        <f>'SAISIE RESTAURANT'!MEZ5</f>
        <v>0</v>
      </c>
      <c r="MEQ6" s="389">
        <f>'SAISIE RESTAURANT'!MFA5</f>
        <v>0</v>
      </c>
      <c r="MER6" s="389">
        <f>'SAISIE RESTAURANT'!MFB5</f>
        <v>0</v>
      </c>
      <c r="MES6" s="389">
        <f>'SAISIE RESTAURANT'!MFC5</f>
        <v>0</v>
      </c>
      <c r="MET6" s="389">
        <f>'SAISIE RESTAURANT'!MFD5</f>
        <v>0</v>
      </c>
      <c r="MEU6" s="389">
        <f>'SAISIE RESTAURANT'!MFE5</f>
        <v>0</v>
      </c>
      <c r="MEV6" s="389">
        <f>'SAISIE RESTAURANT'!MFF5</f>
        <v>0</v>
      </c>
      <c r="MEW6" s="389">
        <f>'SAISIE RESTAURANT'!MFG5</f>
        <v>0</v>
      </c>
      <c r="MEX6" s="389">
        <f>'SAISIE RESTAURANT'!MFH5</f>
        <v>0</v>
      </c>
      <c r="MEY6" s="389">
        <f>'SAISIE RESTAURANT'!MFI5</f>
        <v>0</v>
      </c>
      <c r="MEZ6" s="389">
        <f>'SAISIE RESTAURANT'!MFJ5</f>
        <v>0</v>
      </c>
      <c r="MFA6" s="389">
        <f>'SAISIE RESTAURANT'!MFK5</f>
        <v>0</v>
      </c>
      <c r="MFB6" s="389">
        <f>'SAISIE RESTAURANT'!MFL5</f>
        <v>0</v>
      </c>
      <c r="MFC6" s="389">
        <f>'SAISIE RESTAURANT'!MFM5</f>
        <v>0</v>
      </c>
      <c r="MFD6" s="389">
        <f>'SAISIE RESTAURANT'!MFN5</f>
        <v>0</v>
      </c>
      <c r="MFE6" s="389">
        <f>'SAISIE RESTAURANT'!MFO5</f>
        <v>0</v>
      </c>
      <c r="MFF6" s="389">
        <f>'SAISIE RESTAURANT'!MFP5</f>
        <v>0</v>
      </c>
      <c r="MFG6" s="389">
        <f>'SAISIE RESTAURANT'!MFQ5</f>
        <v>0</v>
      </c>
      <c r="MFH6" s="389">
        <f>'SAISIE RESTAURANT'!MFR5</f>
        <v>0</v>
      </c>
      <c r="MFI6" s="389">
        <f>'SAISIE RESTAURANT'!MFS5</f>
        <v>0</v>
      </c>
      <c r="MFJ6" s="389">
        <f>'SAISIE RESTAURANT'!MFT5</f>
        <v>0</v>
      </c>
      <c r="MFK6" s="389">
        <f>'SAISIE RESTAURANT'!MFU5</f>
        <v>0</v>
      </c>
      <c r="MFL6" s="389">
        <f>'SAISIE RESTAURANT'!MFV5</f>
        <v>0</v>
      </c>
      <c r="MFM6" s="389">
        <f>'SAISIE RESTAURANT'!MFW5</f>
        <v>0</v>
      </c>
      <c r="MFN6" s="389">
        <f>'SAISIE RESTAURANT'!MFX5</f>
        <v>0</v>
      </c>
      <c r="MFO6" s="389">
        <f>'SAISIE RESTAURANT'!MFY5</f>
        <v>0</v>
      </c>
      <c r="MFP6" s="389">
        <f>'SAISIE RESTAURANT'!MFZ5</f>
        <v>0</v>
      </c>
      <c r="MFQ6" s="389">
        <f>'SAISIE RESTAURANT'!MGA5</f>
        <v>0</v>
      </c>
      <c r="MFR6" s="389">
        <f>'SAISIE RESTAURANT'!MGB5</f>
        <v>0</v>
      </c>
      <c r="MFS6" s="389">
        <f>'SAISIE RESTAURANT'!MGC5</f>
        <v>0</v>
      </c>
      <c r="MFT6" s="389">
        <f>'SAISIE RESTAURANT'!MGD5</f>
        <v>0</v>
      </c>
      <c r="MFU6" s="389">
        <f>'SAISIE RESTAURANT'!MGE5</f>
        <v>0</v>
      </c>
      <c r="MFV6" s="389">
        <f>'SAISIE RESTAURANT'!MGF5</f>
        <v>0</v>
      </c>
      <c r="MFW6" s="389">
        <f>'SAISIE RESTAURANT'!MGG5</f>
        <v>0</v>
      </c>
      <c r="MFX6" s="389">
        <f>'SAISIE RESTAURANT'!MGH5</f>
        <v>0</v>
      </c>
      <c r="MFY6" s="389">
        <f>'SAISIE RESTAURANT'!MGI5</f>
        <v>0</v>
      </c>
      <c r="MFZ6" s="389">
        <f>'SAISIE RESTAURANT'!MGJ5</f>
        <v>0</v>
      </c>
      <c r="MGA6" s="389">
        <f>'SAISIE RESTAURANT'!MGK5</f>
        <v>0</v>
      </c>
      <c r="MGB6" s="389">
        <f>'SAISIE RESTAURANT'!MGL5</f>
        <v>0</v>
      </c>
      <c r="MGC6" s="389">
        <f>'SAISIE RESTAURANT'!MGM5</f>
        <v>0</v>
      </c>
      <c r="MGD6" s="389">
        <f>'SAISIE RESTAURANT'!MGN5</f>
        <v>0</v>
      </c>
      <c r="MGE6" s="389">
        <f>'SAISIE RESTAURANT'!MGO5</f>
        <v>0</v>
      </c>
      <c r="MGF6" s="389">
        <f>'SAISIE RESTAURANT'!MGP5</f>
        <v>0</v>
      </c>
      <c r="MGG6" s="389">
        <f>'SAISIE RESTAURANT'!MGQ5</f>
        <v>0</v>
      </c>
      <c r="MGH6" s="389">
        <f>'SAISIE RESTAURANT'!MGR5</f>
        <v>0</v>
      </c>
      <c r="MGI6" s="389">
        <f>'SAISIE RESTAURANT'!MGS5</f>
        <v>0</v>
      </c>
      <c r="MGJ6" s="389">
        <f>'SAISIE RESTAURANT'!MGT5</f>
        <v>0</v>
      </c>
      <c r="MGK6" s="389">
        <f>'SAISIE RESTAURANT'!MGU5</f>
        <v>0</v>
      </c>
      <c r="MGL6" s="389">
        <f>'SAISIE RESTAURANT'!MGV5</f>
        <v>0</v>
      </c>
      <c r="MGM6" s="389">
        <f>'SAISIE RESTAURANT'!MGW5</f>
        <v>0</v>
      </c>
      <c r="MGN6" s="389">
        <f>'SAISIE RESTAURANT'!MGX5</f>
        <v>0</v>
      </c>
      <c r="MGO6" s="389">
        <f>'SAISIE RESTAURANT'!MGY5</f>
        <v>0</v>
      </c>
      <c r="MGP6" s="389">
        <f>'SAISIE RESTAURANT'!MGZ5</f>
        <v>0</v>
      </c>
      <c r="MGQ6" s="389">
        <f>'SAISIE RESTAURANT'!MHA5</f>
        <v>0</v>
      </c>
      <c r="MGR6" s="389">
        <f>'SAISIE RESTAURANT'!MHB5</f>
        <v>0</v>
      </c>
      <c r="MGS6" s="389">
        <f>'SAISIE RESTAURANT'!MHC5</f>
        <v>0</v>
      </c>
      <c r="MGT6" s="389">
        <f>'SAISIE RESTAURANT'!MHD5</f>
        <v>0</v>
      </c>
      <c r="MGU6" s="389">
        <f>'SAISIE RESTAURANT'!MHE5</f>
        <v>0</v>
      </c>
      <c r="MGV6" s="389">
        <f>'SAISIE RESTAURANT'!MHF5</f>
        <v>0</v>
      </c>
      <c r="MGW6" s="389">
        <f>'SAISIE RESTAURANT'!MHG5</f>
        <v>0</v>
      </c>
      <c r="MGX6" s="389">
        <f>'SAISIE RESTAURANT'!MHH5</f>
        <v>0</v>
      </c>
      <c r="MGY6" s="389">
        <f>'SAISIE RESTAURANT'!MHI5</f>
        <v>0</v>
      </c>
      <c r="MGZ6" s="389">
        <f>'SAISIE RESTAURANT'!MHJ5</f>
        <v>0</v>
      </c>
      <c r="MHA6" s="389">
        <f>'SAISIE RESTAURANT'!MHK5</f>
        <v>0</v>
      </c>
      <c r="MHB6" s="389">
        <f>'SAISIE RESTAURANT'!MHL5</f>
        <v>0</v>
      </c>
      <c r="MHC6" s="389">
        <f>'SAISIE RESTAURANT'!MHM5</f>
        <v>0</v>
      </c>
      <c r="MHD6" s="389">
        <f>'SAISIE RESTAURANT'!MHN5</f>
        <v>0</v>
      </c>
      <c r="MHE6" s="389">
        <f>'SAISIE RESTAURANT'!MHO5</f>
        <v>0</v>
      </c>
      <c r="MHF6" s="389">
        <f>'SAISIE RESTAURANT'!MHP5</f>
        <v>0</v>
      </c>
      <c r="MHG6" s="389">
        <f>'SAISIE RESTAURANT'!MHQ5</f>
        <v>0</v>
      </c>
      <c r="MHH6" s="389">
        <f>'SAISIE RESTAURANT'!MHR5</f>
        <v>0</v>
      </c>
      <c r="MHI6" s="389">
        <f>'SAISIE RESTAURANT'!MHS5</f>
        <v>0</v>
      </c>
      <c r="MHJ6" s="389">
        <f>'SAISIE RESTAURANT'!MHT5</f>
        <v>0</v>
      </c>
      <c r="MHK6" s="389">
        <f>'SAISIE RESTAURANT'!MHU5</f>
        <v>0</v>
      </c>
      <c r="MHL6" s="389">
        <f>'SAISIE RESTAURANT'!MHV5</f>
        <v>0</v>
      </c>
      <c r="MHM6" s="389">
        <f>'SAISIE RESTAURANT'!MHW5</f>
        <v>0</v>
      </c>
      <c r="MHN6" s="389">
        <f>'SAISIE RESTAURANT'!MHX5</f>
        <v>0</v>
      </c>
      <c r="MHO6" s="389">
        <f>'SAISIE RESTAURANT'!MHY5</f>
        <v>0</v>
      </c>
      <c r="MHP6" s="389">
        <f>'SAISIE RESTAURANT'!MHZ5</f>
        <v>0</v>
      </c>
      <c r="MHQ6" s="389">
        <f>'SAISIE RESTAURANT'!MIA5</f>
        <v>0</v>
      </c>
      <c r="MHR6" s="389">
        <f>'SAISIE RESTAURANT'!MIB5</f>
        <v>0</v>
      </c>
      <c r="MHS6" s="389">
        <f>'SAISIE RESTAURANT'!MIC5</f>
        <v>0</v>
      </c>
      <c r="MHT6" s="389">
        <f>'SAISIE RESTAURANT'!MID5</f>
        <v>0</v>
      </c>
      <c r="MHU6" s="389">
        <f>'SAISIE RESTAURANT'!MIE5</f>
        <v>0</v>
      </c>
      <c r="MHV6" s="389">
        <f>'SAISIE RESTAURANT'!MIF5</f>
        <v>0</v>
      </c>
      <c r="MHW6" s="389">
        <f>'SAISIE RESTAURANT'!MIG5</f>
        <v>0</v>
      </c>
      <c r="MHX6" s="389">
        <f>'SAISIE RESTAURANT'!MIH5</f>
        <v>0</v>
      </c>
      <c r="MHY6" s="389">
        <f>'SAISIE RESTAURANT'!MII5</f>
        <v>0</v>
      </c>
      <c r="MHZ6" s="389">
        <f>'SAISIE RESTAURANT'!MIJ5</f>
        <v>0</v>
      </c>
      <c r="MIA6" s="389">
        <f>'SAISIE RESTAURANT'!MIK5</f>
        <v>0</v>
      </c>
      <c r="MIB6" s="389">
        <f>'SAISIE RESTAURANT'!MIL5</f>
        <v>0</v>
      </c>
      <c r="MIC6" s="389">
        <f>'SAISIE RESTAURANT'!MIM5</f>
        <v>0</v>
      </c>
      <c r="MID6" s="389">
        <f>'SAISIE RESTAURANT'!MIN5</f>
        <v>0</v>
      </c>
      <c r="MIE6" s="389">
        <f>'SAISIE RESTAURANT'!MIO5</f>
        <v>0</v>
      </c>
      <c r="MIF6" s="389">
        <f>'SAISIE RESTAURANT'!MIP5</f>
        <v>0</v>
      </c>
      <c r="MIG6" s="389">
        <f>'SAISIE RESTAURANT'!MIQ5</f>
        <v>0</v>
      </c>
      <c r="MIH6" s="389">
        <f>'SAISIE RESTAURANT'!MIR5</f>
        <v>0</v>
      </c>
      <c r="MII6" s="389">
        <f>'SAISIE RESTAURANT'!MIS5</f>
        <v>0</v>
      </c>
      <c r="MIJ6" s="389">
        <f>'SAISIE RESTAURANT'!MIT5</f>
        <v>0</v>
      </c>
      <c r="MIK6" s="389">
        <f>'SAISIE RESTAURANT'!MIU5</f>
        <v>0</v>
      </c>
      <c r="MIL6" s="389">
        <f>'SAISIE RESTAURANT'!MIV5</f>
        <v>0</v>
      </c>
      <c r="MIM6" s="389">
        <f>'SAISIE RESTAURANT'!MIW5</f>
        <v>0</v>
      </c>
      <c r="MIN6" s="389">
        <f>'SAISIE RESTAURANT'!MIX5</f>
        <v>0</v>
      </c>
      <c r="MIO6" s="389">
        <f>'SAISIE RESTAURANT'!MIY5</f>
        <v>0</v>
      </c>
      <c r="MIP6" s="389">
        <f>'SAISIE RESTAURANT'!MIZ5</f>
        <v>0</v>
      </c>
      <c r="MIQ6" s="389">
        <f>'SAISIE RESTAURANT'!MJA5</f>
        <v>0</v>
      </c>
      <c r="MIR6" s="389">
        <f>'SAISIE RESTAURANT'!MJB5</f>
        <v>0</v>
      </c>
      <c r="MIS6" s="389">
        <f>'SAISIE RESTAURANT'!MJC5</f>
        <v>0</v>
      </c>
      <c r="MIT6" s="389">
        <f>'SAISIE RESTAURANT'!MJD5</f>
        <v>0</v>
      </c>
      <c r="MIU6" s="389">
        <f>'SAISIE RESTAURANT'!MJE5</f>
        <v>0</v>
      </c>
      <c r="MIV6" s="389">
        <f>'SAISIE RESTAURANT'!MJF5</f>
        <v>0</v>
      </c>
      <c r="MIW6" s="389">
        <f>'SAISIE RESTAURANT'!MJG5</f>
        <v>0</v>
      </c>
      <c r="MIX6" s="389">
        <f>'SAISIE RESTAURANT'!MJH5</f>
        <v>0</v>
      </c>
      <c r="MIY6" s="389">
        <f>'SAISIE RESTAURANT'!MJI5</f>
        <v>0</v>
      </c>
      <c r="MIZ6" s="389">
        <f>'SAISIE RESTAURANT'!MJJ5</f>
        <v>0</v>
      </c>
      <c r="MJA6" s="389">
        <f>'SAISIE RESTAURANT'!MJK5</f>
        <v>0</v>
      </c>
      <c r="MJB6" s="389">
        <f>'SAISIE RESTAURANT'!MJL5</f>
        <v>0</v>
      </c>
      <c r="MJC6" s="389">
        <f>'SAISIE RESTAURANT'!MJM5</f>
        <v>0</v>
      </c>
      <c r="MJD6" s="389">
        <f>'SAISIE RESTAURANT'!MJN5</f>
        <v>0</v>
      </c>
      <c r="MJE6" s="389">
        <f>'SAISIE RESTAURANT'!MJO5</f>
        <v>0</v>
      </c>
      <c r="MJF6" s="389">
        <f>'SAISIE RESTAURANT'!MJP5</f>
        <v>0</v>
      </c>
      <c r="MJG6" s="389">
        <f>'SAISIE RESTAURANT'!MJQ5</f>
        <v>0</v>
      </c>
      <c r="MJH6" s="389">
        <f>'SAISIE RESTAURANT'!MJR5</f>
        <v>0</v>
      </c>
      <c r="MJI6" s="389">
        <f>'SAISIE RESTAURANT'!MJS5</f>
        <v>0</v>
      </c>
      <c r="MJJ6" s="389">
        <f>'SAISIE RESTAURANT'!MJT5</f>
        <v>0</v>
      </c>
      <c r="MJK6" s="389">
        <f>'SAISIE RESTAURANT'!MJU5</f>
        <v>0</v>
      </c>
      <c r="MJL6" s="389">
        <f>'SAISIE RESTAURANT'!MJV5</f>
        <v>0</v>
      </c>
      <c r="MJM6" s="389">
        <f>'SAISIE RESTAURANT'!MJW5</f>
        <v>0</v>
      </c>
      <c r="MJN6" s="389">
        <f>'SAISIE RESTAURANT'!MJX5</f>
        <v>0</v>
      </c>
      <c r="MJO6" s="389">
        <f>'SAISIE RESTAURANT'!MJY5</f>
        <v>0</v>
      </c>
      <c r="MJP6" s="389">
        <f>'SAISIE RESTAURANT'!MJZ5</f>
        <v>0</v>
      </c>
      <c r="MJQ6" s="389">
        <f>'SAISIE RESTAURANT'!MKA5</f>
        <v>0</v>
      </c>
      <c r="MJR6" s="389">
        <f>'SAISIE RESTAURANT'!MKB5</f>
        <v>0</v>
      </c>
      <c r="MJS6" s="389">
        <f>'SAISIE RESTAURANT'!MKC5</f>
        <v>0</v>
      </c>
      <c r="MJT6" s="389">
        <f>'SAISIE RESTAURANT'!MKD5</f>
        <v>0</v>
      </c>
      <c r="MJU6" s="389">
        <f>'SAISIE RESTAURANT'!MKE5</f>
        <v>0</v>
      </c>
      <c r="MJV6" s="389">
        <f>'SAISIE RESTAURANT'!MKF5</f>
        <v>0</v>
      </c>
      <c r="MJW6" s="389">
        <f>'SAISIE RESTAURANT'!MKG5</f>
        <v>0</v>
      </c>
      <c r="MJX6" s="389">
        <f>'SAISIE RESTAURANT'!MKH5</f>
        <v>0</v>
      </c>
      <c r="MJY6" s="389">
        <f>'SAISIE RESTAURANT'!MKI5</f>
        <v>0</v>
      </c>
      <c r="MJZ6" s="389">
        <f>'SAISIE RESTAURANT'!MKJ5</f>
        <v>0</v>
      </c>
      <c r="MKA6" s="389">
        <f>'SAISIE RESTAURANT'!MKK5</f>
        <v>0</v>
      </c>
      <c r="MKB6" s="389">
        <f>'SAISIE RESTAURANT'!MKL5</f>
        <v>0</v>
      </c>
      <c r="MKC6" s="389">
        <f>'SAISIE RESTAURANT'!MKM5</f>
        <v>0</v>
      </c>
      <c r="MKD6" s="389">
        <f>'SAISIE RESTAURANT'!MKN5</f>
        <v>0</v>
      </c>
      <c r="MKE6" s="389">
        <f>'SAISIE RESTAURANT'!MKO5</f>
        <v>0</v>
      </c>
      <c r="MKF6" s="389">
        <f>'SAISIE RESTAURANT'!MKP5</f>
        <v>0</v>
      </c>
      <c r="MKG6" s="389">
        <f>'SAISIE RESTAURANT'!MKQ5</f>
        <v>0</v>
      </c>
      <c r="MKH6" s="389">
        <f>'SAISIE RESTAURANT'!MKR5</f>
        <v>0</v>
      </c>
      <c r="MKI6" s="389">
        <f>'SAISIE RESTAURANT'!MKS5</f>
        <v>0</v>
      </c>
      <c r="MKJ6" s="389">
        <f>'SAISIE RESTAURANT'!MKT5</f>
        <v>0</v>
      </c>
      <c r="MKK6" s="389">
        <f>'SAISIE RESTAURANT'!MKU5</f>
        <v>0</v>
      </c>
      <c r="MKL6" s="389">
        <f>'SAISIE RESTAURANT'!MKV5</f>
        <v>0</v>
      </c>
      <c r="MKM6" s="389">
        <f>'SAISIE RESTAURANT'!MKW5</f>
        <v>0</v>
      </c>
      <c r="MKN6" s="389">
        <f>'SAISIE RESTAURANT'!MKX5</f>
        <v>0</v>
      </c>
      <c r="MKO6" s="389">
        <f>'SAISIE RESTAURANT'!MKY5</f>
        <v>0</v>
      </c>
      <c r="MKP6" s="389">
        <f>'SAISIE RESTAURANT'!MKZ5</f>
        <v>0</v>
      </c>
      <c r="MKQ6" s="389">
        <f>'SAISIE RESTAURANT'!MLA5</f>
        <v>0</v>
      </c>
      <c r="MKR6" s="389">
        <f>'SAISIE RESTAURANT'!MLB5</f>
        <v>0</v>
      </c>
      <c r="MKS6" s="389">
        <f>'SAISIE RESTAURANT'!MLC5</f>
        <v>0</v>
      </c>
      <c r="MKT6" s="389">
        <f>'SAISIE RESTAURANT'!MLD5</f>
        <v>0</v>
      </c>
      <c r="MKU6" s="389">
        <f>'SAISIE RESTAURANT'!MLE5</f>
        <v>0</v>
      </c>
      <c r="MKV6" s="389">
        <f>'SAISIE RESTAURANT'!MLF5</f>
        <v>0</v>
      </c>
      <c r="MKW6" s="389">
        <f>'SAISIE RESTAURANT'!MLG5</f>
        <v>0</v>
      </c>
      <c r="MKX6" s="389">
        <f>'SAISIE RESTAURANT'!MLH5</f>
        <v>0</v>
      </c>
      <c r="MKY6" s="389">
        <f>'SAISIE RESTAURANT'!MLI5</f>
        <v>0</v>
      </c>
      <c r="MKZ6" s="389">
        <f>'SAISIE RESTAURANT'!MLJ5</f>
        <v>0</v>
      </c>
      <c r="MLA6" s="389">
        <f>'SAISIE RESTAURANT'!MLK5</f>
        <v>0</v>
      </c>
      <c r="MLB6" s="389">
        <f>'SAISIE RESTAURANT'!MLL5</f>
        <v>0</v>
      </c>
      <c r="MLC6" s="389">
        <f>'SAISIE RESTAURANT'!MLM5</f>
        <v>0</v>
      </c>
      <c r="MLD6" s="389">
        <f>'SAISIE RESTAURANT'!MLN5</f>
        <v>0</v>
      </c>
      <c r="MLE6" s="389">
        <f>'SAISIE RESTAURANT'!MLO5</f>
        <v>0</v>
      </c>
      <c r="MLF6" s="389">
        <f>'SAISIE RESTAURANT'!MLP5</f>
        <v>0</v>
      </c>
      <c r="MLG6" s="389">
        <f>'SAISIE RESTAURANT'!MLQ5</f>
        <v>0</v>
      </c>
      <c r="MLH6" s="389">
        <f>'SAISIE RESTAURANT'!MLR5</f>
        <v>0</v>
      </c>
      <c r="MLI6" s="389">
        <f>'SAISIE RESTAURANT'!MLS5</f>
        <v>0</v>
      </c>
      <c r="MLJ6" s="389">
        <f>'SAISIE RESTAURANT'!MLT5</f>
        <v>0</v>
      </c>
      <c r="MLK6" s="389">
        <f>'SAISIE RESTAURANT'!MLU5</f>
        <v>0</v>
      </c>
      <c r="MLL6" s="389">
        <f>'SAISIE RESTAURANT'!MLV5</f>
        <v>0</v>
      </c>
      <c r="MLM6" s="389">
        <f>'SAISIE RESTAURANT'!MLW5</f>
        <v>0</v>
      </c>
      <c r="MLN6" s="389">
        <f>'SAISIE RESTAURANT'!MLX5</f>
        <v>0</v>
      </c>
      <c r="MLO6" s="389">
        <f>'SAISIE RESTAURANT'!MLY5</f>
        <v>0</v>
      </c>
      <c r="MLP6" s="389">
        <f>'SAISIE RESTAURANT'!MLZ5</f>
        <v>0</v>
      </c>
      <c r="MLQ6" s="389">
        <f>'SAISIE RESTAURANT'!MMA5</f>
        <v>0</v>
      </c>
      <c r="MLR6" s="389">
        <f>'SAISIE RESTAURANT'!MMB5</f>
        <v>0</v>
      </c>
      <c r="MLS6" s="389">
        <f>'SAISIE RESTAURANT'!MMC5</f>
        <v>0</v>
      </c>
      <c r="MLT6" s="389">
        <f>'SAISIE RESTAURANT'!MMD5</f>
        <v>0</v>
      </c>
      <c r="MLU6" s="389">
        <f>'SAISIE RESTAURANT'!MME5</f>
        <v>0</v>
      </c>
      <c r="MLV6" s="389">
        <f>'SAISIE RESTAURANT'!MMF5</f>
        <v>0</v>
      </c>
      <c r="MLW6" s="389">
        <f>'SAISIE RESTAURANT'!MMG5</f>
        <v>0</v>
      </c>
      <c r="MLX6" s="389">
        <f>'SAISIE RESTAURANT'!MMH5</f>
        <v>0</v>
      </c>
      <c r="MLY6" s="389">
        <f>'SAISIE RESTAURANT'!MMI5</f>
        <v>0</v>
      </c>
      <c r="MLZ6" s="389">
        <f>'SAISIE RESTAURANT'!MMJ5</f>
        <v>0</v>
      </c>
      <c r="MMA6" s="389">
        <f>'SAISIE RESTAURANT'!MMK5</f>
        <v>0</v>
      </c>
      <c r="MMB6" s="389">
        <f>'SAISIE RESTAURANT'!MML5</f>
        <v>0</v>
      </c>
      <c r="MMC6" s="389">
        <f>'SAISIE RESTAURANT'!MMM5</f>
        <v>0</v>
      </c>
      <c r="MMD6" s="389">
        <f>'SAISIE RESTAURANT'!MMN5</f>
        <v>0</v>
      </c>
      <c r="MME6" s="389">
        <f>'SAISIE RESTAURANT'!MMO5</f>
        <v>0</v>
      </c>
      <c r="MMF6" s="389">
        <f>'SAISIE RESTAURANT'!MMP5</f>
        <v>0</v>
      </c>
      <c r="MMG6" s="389">
        <f>'SAISIE RESTAURANT'!MMQ5</f>
        <v>0</v>
      </c>
      <c r="MMH6" s="389">
        <f>'SAISIE RESTAURANT'!MMR5</f>
        <v>0</v>
      </c>
      <c r="MMI6" s="389">
        <f>'SAISIE RESTAURANT'!MMS5</f>
        <v>0</v>
      </c>
      <c r="MMJ6" s="389">
        <f>'SAISIE RESTAURANT'!MMT5</f>
        <v>0</v>
      </c>
      <c r="MMK6" s="389">
        <f>'SAISIE RESTAURANT'!MMU5</f>
        <v>0</v>
      </c>
      <c r="MML6" s="389">
        <f>'SAISIE RESTAURANT'!MMV5</f>
        <v>0</v>
      </c>
      <c r="MMM6" s="389">
        <f>'SAISIE RESTAURANT'!MMW5</f>
        <v>0</v>
      </c>
      <c r="MMN6" s="389">
        <f>'SAISIE RESTAURANT'!MMX5</f>
        <v>0</v>
      </c>
      <c r="MMO6" s="389">
        <f>'SAISIE RESTAURANT'!MMY5</f>
        <v>0</v>
      </c>
      <c r="MMP6" s="389">
        <f>'SAISIE RESTAURANT'!MMZ5</f>
        <v>0</v>
      </c>
      <c r="MMQ6" s="389">
        <f>'SAISIE RESTAURANT'!MNA5</f>
        <v>0</v>
      </c>
      <c r="MMR6" s="389">
        <f>'SAISIE RESTAURANT'!MNB5</f>
        <v>0</v>
      </c>
      <c r="MMS6" s="389">
        <f>'SAISIE RESTAURANT'!MNC5</f>
        <v>0</v>
      </c>
      <c r="MMT6" s="389">
        <f>'SAISIE RESTAURANT'!MND5</f>
        <v>0</v>
      </c>
      <c r="MMU6" s="389">
        <f>'SAISIE RESTAURANT'!MNE5</f>
        <v>0</v>
      </c>
      <c r="MMV6" s="389">
        <f>'SAISIE RESTAURANT'!MNF5</f>
        <v>0</v>
      </c>
      <c r="MMW6" s="389">
        <f>'SAISIE RESTAURANT'!MNG5</f>
        <v>0</v>
      </c>
      <c r="MMX6" s="389">
        <f>'SAISIE RESTAURANT'!MNH5</f>
        <v>0</v>
      </c>
      <c r="MMY6" s="389">
        <f>'SAISIE RESTAURANT'!MNI5</f>
        <v>0</v>
      </c>
      <c r="MMZ6" s="389">
        <f>'SAISIE RESTAURANT'!MNJ5</f>
        <v>0</v>
      </c>
      <c r="MNA6" s="389">
        <f>'SAISIE RESTAURANT'!MNK5</f>
        <v>0</v>
      </c>
      <c r="MNB6" s="389">
        <f>'SAISIE RESTAURANT'!MNL5</f>
        <v>0</v>
      </c>
      <c r="MNC6" s="389">
        <f>'SAISIE RESTAURANT'!MNM5</f>
        <v>0</v>
      </c>
      <c r="MND6" s="389">
        <f>'SAISIE RESTAURANT'!MNN5</f>
        <v>0</v>
      </c>
      <c r="MNE6" s="389">
        <f>'SAISIE RESTAURANT'!MNO5</f>
        <v>0</v>
      </c>
      <c r="MNF6" s="389">
        <f>'SAISIE RESTAURANT'!MNP5</f>
        <v>0</v>
      </c>
      <c r="MNG6" s="389">
        <f>'SAISIE RESTAURANT'!MNQ5</f>
        <v>0</v>
      </c>
      <c r="MNH6" s="389">
        <f>'SAISIE RESTAURANT'!MNR5</f>
        <v>0</v>
      </c>
      <c r="MNI6" s="389">
        <f>'SAISIE RESTAURANT'!MNS5</f>
        <v>0</v>
      </c>
      <c r="MNJ6" s="389">
        <f>'SAISIE RESTAURANT'!MNT5</f>
        <v>0</v>
      </c>
      <c r="MNK6" s="389">
        <f>'SAISIE RESTAURANT'!MNU5</f>
        <v>0</v>
      </c>
      <c r="MNL6" s="389">
        <f>'SAISIE RESTAURANT'!MNV5</f>
        <v>0</v>
      </c>
      <c r="MNM6" s="389">
        <f>'SAISIE RESTAURANT'!MNW5</f>
        <v>0</v>
      </c>
      <c r="MNN6" s="389">
        <f>'SAISIE RESTAURANT'!MNX5</f>
        <v>0</v>
      </c>
      <c r="MNO6" s="389">
        <f>'SAISIE RESTAURANT'!MNY5</f>
        <v>0</v>
      </c>
      <c r="MNP6" s="389">
        <f>'SAISIE RESTAURANT'!MNZ5</f>
        <v>0</v>
      </c>
      <c r="MNQ6" s="389">
        <f>'SAISIE RESTAURANT'!MOA5</f>
        <v>0</v>
      </c>
      <c r="MNR6" s="389">
        <f>'SAISIE RESTAURANT'!MOB5</f>
        <v>0</v>
      </c>
      <c r="MNS6" s="389">
        <f>'SAISIE RESTAURANT'!MOC5</f>
        <v>0</v>
      </c>
      <c r="MNT6" s="389">
        <f>'SAISIE RESTAURANT'!MOD5</f>
        <v>0</v>
      </c>
      <c r="MNU6" s="389">
        <f>'SAISIE RESTAURANT'!MOE5</f>
        <v>0</v>
      </c>
      <c r="MNV6" s="389">
        <f>'SAISIE RESTAURANT'!MOF5</f>
        <v>0</v>
      </c>
      <c r="MNW6" s="389">
        <f>'SAISIE RESTAURANT'!MOG5</f>
        <v>0</v>
      </c>
      <c r="MNX6" s="389">
        <f>'SAISIE RESTAURANT'!MOH5</f>
        <v>0</v>
      </c>
      <c r="MNY6" s="389">
        <f>'SAISIE RESTAURANT'!MOI5</f>
        <v>0</v>
      </c>
      <c r="MNZ6" s="389">
        <f>'SAISIE RESTAURANT'!MOJ5</f>
        <v>0</v>
      </c>
      <c r="MOA6" s="389">
        <f>'SAISIE RESTAURANT'!MOK5</f>
        <v>0</v>
      </c>
      <c r="MOB6" s="389">
        <f>'SAISIE RESTAURANT'!MOL5</f>
        <v>0</v>
      </c>
      <c r="MOC6" s="389">
        <f>'SAISIE RESTAURANT'!MOM5</f>
        <v>0</v>
      </c>
      <c r="MOD6" s="389">
        <f>'SAISIE RESTAURANT'!MON5</f>
        <v>0</v>
      </c>
      <c r="MOE6" s="389">
        <f>'SAISIE RESTAURANT'!MOO5</f>
        <v>0</v>
      </c>
      <c r="MOF6" s="389">
        <f>'SAISIE RESTAURANT'!MOP5</f>
        <v>0</v>
      </c>
      <c r="MOG6" s="389">
        <f>'SAISIE RESTAURANT'!MOQ5</f>
        <v>0</v>
      </c>
      <c r="MOH6" s="389">
        <f>'SAISIE RESTAURANT'!MOR5</f>
        <v>0</v>
      </c>
      <c r="MOI6" s="389">
        <f>'SAISIE RESTAURANT'!MOS5</f>
        <v>0</v>
      </c>
      <c r="MOJ6" s="389">
        <f>'SAISIE RESTAURANT'!MOT5</f>
        <v>0</v>
      </c>
      <c r="MOK6" s="389">
        <f>'SAISIE RESTAURANT'!MOU5</f>
        <v>0</v>
      </c>
      <c r="MOL6" s="389">
        <f>'SAISIE RESTAURANT'!MOV5</f>
        <v>0</v>
      </c>
      <c r="MOM6" s="389">
        <f>'SAISIE RESTAURANT'!MOW5</f>
        <v>0</v>
      </c>
      <c r="MON6" s="389">
        <f>'SAISIE RESTAURANT'!MOX5</f>
        <v>0</v>
      </c>
      <c r="MOO6" s="389">
        <f>'SAISIE RESTAURANT'!MOY5</f>
        <v>0</v>
      </c>
      <c r="MOP6" s="389">
        <f>'SAISIE RESTAURANT'!MOZ5</f>
        <v>0</v>
      </c>
      <c r="MOQ6" s="389">
        <f>'SAISIE RESTAURANT'!MPA5</f>
        <v>0</v>
      </c>
      <c r="MOR6" s="389">
        <f>'SAISIE RESTAURANT'!MPB5</f>
        <v>0</v>
      </c>
      <c r="MOS6" s="389">
        <f>'SAISIE RESTAURANT'!MPC5</f>
        <v>0</v>
      </c>
      <c r="MOT6" s="389">
        <f>'SAISIE RESTAURANT'!MPD5</f>
        <v>0</v>
      </c>
      <c r="MOU6" s="389">
        <f>'SAISIE RESTAURANT'!MPE5</f>
        <v>0</v>
      </c>
      <c r="MOV6" s="389">
        <f>'SAISIE RESTAURANT'!MPF5</f>
        <v>0</v>
      </c>
      <c r="MOW6" s="389">
        <f>'SAISIE RESTAURANT'!MPG5</f>
        <v>0</v>
      </c>
      <c r="MOX6" s="389">
        <f>'SAISIE RESTAURANT'!MPH5</f>
        <v>0</v>
      </c>
      <c r="MOY6" s="389">
        <f>'SAISIE RESTAURANT'!MPI5</f>
        <v>0</v>
      </c>
      <c r="MOZ6" s="389">
        <f>'SAISIE RESTAURANT'!MPJ5</f>
        <v>0</v>
      </c>
      <c r="MPA6" s="389">
        <f>'SAISIE RESTAURANT'!MPK5</f>
        <v>0</v>
      </c>
      <c r="MPB6" s="389">
        <f>'SAISIE RESTAURANT'!MPL5</f>
        <v>0</v>
      </c>
      <c r="MPC6" s="389">
        <f>'SAISIE RESTAURANT'!MPM5</f>
        <v>0</v>
      </c>
      <c r="MPD6" s="389">
        <f>'SAISIE RESTAURANT'!MPN5</f>
        <v>0</v>
      </c>
      <c r="MPE6" s="389">
        <f>'SAISIE RESTAURANT'!MPO5</f>
        <v>0</v>
      </c>
      <c r="MPF6" s="389">
        <f>'SAISIE RESTAURANT'!MPP5</f>
        <v>0</v>
      </c>
      <c r="MPG6" s="389">
        <f>'SAISIE RESTAURANT'!MPQ5</f>
        <v>0</v>
      </c>
      <c r="MPH6" s="389">
        <f>'SAISIE RESTAURANT'!MPR5</f>
        <v>0</v>
      </c>
      <c r="MPI6" s="389">
        <f>'SAISIE RESTAURANT'!MPS5</f>
        <v>0</v>
      </c>
      <c r="MPJ6" s="389">
        <f>'SAISIE RESTAURANT'!MPT5</f>
        <v>0</v>
      </c>
      <c r="MPK6" s="389">
        <f>'SAISIE RESTAURANT'!MPU5</f>
        <v>0</v>
      </c>
      <c r="MPL6" s="389">
        <f>'SAISIE RESTAURANT'!MPV5</f>
        <v>0</v>
      </c>
      <c r="MPM6" s="389">
        <f>'SAISIE RESTAURANT'!MPW5</f>
        <v>0</v>
      </c>
      <c r="MPN6" s="389">
        <f>'SAISIE RESTAURANT'!MPX5</f>
        <v>0</v>
      </c>
      <c r="MPO6" s="389">
        <f>'SAISIE RESTAURANT'!MPY5</f>
        <v>0</v>
      </c>
      <c r="MPP6" s="389">
        <f>'SAISIE RESTAURANT'!MPZ5</f>
        <v>0</v>
      </c>
      <c r="MPQ6" s="389">
        <f>'SAISIE RESTAURANT'!MQA5</f>
        <v>0</v>
      </c>
      <c r="MPR6" s="389">
        <f>'SAISIE RESTAURANT'!MQB5</f>
        <v>0</v>
      </c>
      <c r="MPS6" s="389">
        <f>'SAISIE RESTAURANT'!MQC5</f>
        <v>0</v>
      </c>
      <c r="MPT6" s="389">
        <f>'SAISIE RESTAURANT'!MQD5</f>
        <v>0</v>
      </c>
      <c r="MPU6" s="389">
        <f>'SAISIE RESTAURANT'!MQE5</f>
        <v>0</v>
      </c>
      <c r="MPV6" s="389">
        <f>'SAISIE RESTAURANT'!MQF5</f>
        <v>0</v>
      </c>
      <c r="MPW6" s="389">
        <f>'SAISIE RESTAURANT'!MQG5</f>
        <v>0</v>
      </c>
      <c r="MPX6" s="389">
        <f>'SAISIE RESTAURANT'!MQH5</f>
        <v>0</v>
      </c>
      <c r="MPY6" s="389">
        <f>'SAISIE RESTAURANT'!MQI5</f>
        <v>0</v>
      </c>
      <c r="MPZ6" s="389">
        <f>'SAISIE RESTAURANT'!MQJ5</f>
        <v>0</v>
      </c>
      <c r="MQA6" s="389">
        <f>'SAISIE RESTAURANT'!MQK5</f>
        <v>0</v>
      </c>
      <c r="MQB6" s="389">
        <f>'SAISIE RESTAURANT'!MQL5</f>
        <v>0</v>
      </c>
      <c r="MQC6" s="389">
        <f>'SAISIE RESTAURANT'!MQM5</f>
        <v>0</v>
      </c>
      <c r="MQD6" s="389">
        <f>'SAISIE RESTAURANT'!MQN5</f>
        <v>0</v>
      </c>
      <c r="MQE6" s="389">
        <f>'SAISIE RESTAURANT'!MQO5</f>
        <v>0</v>
      </c>
      <c r="MQF6" s="389">
        <f>'SAISIE RESTAURANT'!MQP5</f>
        <v>0</v>
      </c>
      <c r="MQG6" s="389">
        <f>'SAISIE RESTAURANT'!MQQ5</f>
        <v>0</v>
      </c>
      <c r="MQH6" s="389">
        <f>'SAISIE RESTAURANT'!MQR5</f>
        <v>0</v>
      </c>
      <c r="MQI6" s="389">
        <f>'SAISIE RESTAURANT'!MQS5</f>
        <v>0</v>
      </c>
      <c r="MQJ6" s="389">
        <f>'SAISIE RESTAURANT'!MQT5</f>
        <v>0</v>
      </c>
      <c r="MQK6" s="389">
        <f>'SAISIE RESTAURANT'!MQU5</f>
        <v>0</v>
      </c>
      <c r="MQL6" s="389">
        <f>'SAISIE RESTAURANT'!MQV5</f>
        <v>0</v>
      </c>
      <c r="MQM6" s="389">
        <f>'SAISIE RESTAURANT'!MQW5</f>
        <v>0</v>
      </c>
      <c r="MQN6" s="389">
        <f>'SAISIE RESTAURANT'!MQX5</f>
        <v>0</v>
      </c>
      <c r="MQO6" s="389">
        <f>'SAISIE RESTAURANT'!MQY5</f>
        <v>0</v>
      </c>
      <c r="MQP6" s="389">
        <f>'SAISIE RESTAURANT'!MQZ5</f>
        <v>0</v>
      </c>
      <c r="MQQ6" s="389">
        <f>'SAISIE RESTAURANT'!MRA5</f>
        <v>0</v>
      </c>
      <c r="MQR6" s="389">
        <f>'SAISIE RESTAURANT'!MRB5</f>
        <v>0</v>
      </c>
      <c r="MQS6" s="389">
        <f>'SAISIE RESTAURANT'!MRC5</f>
        <v>0</v>
      </c>
      <c r="MQT6" s="389">
        <f>'SAISIE RESTAURANT'!MRD5</f>
        <v>0</v>
      </c>
      <c r="MQU6" s="389">
        <f>'SAISIE RESTAURANT'!MRE5</f>
        <v>0</v>
      </c>
      <c r="MQV6" s="389">
        <f>'SAISIE RESTAURANT'!MRF5</f>
        <v>0</v>
      </c>
      <c r="MQW6" s="389">
        <f>'SAISIE RESTAURANT'!MRG5</f>
        <v>0</v>
      </c>
      <c r="MQX6" s="389">
        <f>'SAISIE RESTAURANT'!MRH5</f>
        <v>0</v>
      </c>
      <c r="MQY6" s="389">
        <f>'SAISIE RESTAURANT'!MRI5</f>
        <v>0</v>
      </c>
      <c r="MQZ6" s="389">
        <f>'SAISIE RESTAURANT'!MRJ5</f>
        <v>0</v>
      </c>
      <c r="MRA6" s="389">
        <f>'SAISIE RESTAURANT'!MRK5</f>
        <v>0</v>
      </c>
      <c r="MRB6" s="389">
        <f>'SAISIE RESTAURANT'!MRL5</f>
        <v>0</v>
      </c>
      <c r="MRC6" s="389">
        <f>'SAISIE RESTAURANT'!MRM5</f>
        <v>0</v>
      </c>
      <c r="MRD6" s="389">
        <f>'SAISIE RESTAURANT'!MRN5</f>
        <v>0</v>
      </c>
      <c r="MRE6" s="389">
        <f>'SAISIE RESTAURANT'!MRO5</f>
        <v>0</v>
      </c>
      <c r="MRF6" s="389">
        <f>'SAISIE RESTAURANT'!MRP5</f>
        <v>0</v>
      </c>
      <c r="MRG6" s="389">
        <f>'SAISIE RESTAURANT'!MRQ5</f>
        <v>0</v>
      </c>
      <c r="MRH6" s="389">
        <f>'SAISIE RESTAURANT'!MRR5</f>
        <v>0</v>
      </c>
      <c r="MRI6" s="389">
        <f>'SAISIE RESTAURANT'!MRS5</f>
        <v>0</v>
      </c>
      <c r="MRJ6" s="389">
        <f>'SAISIE RESTAURANT'!MRT5</f>
        <v>0</v>
      </c>
      <c r="MRK6" s="389">
        <f>'SAISIE RESTAURANT'!MRU5</f>
        <v>0</v>
      </c>
      <c r="MRL6" s="389">
        <f>'SAISIE RESTAURANT'!MRV5</f>
        <v>0</v>
      </c>
      <c r="MRM6" s="389">
        <f>'SAISIE RESTAURANT'!MRW5</f>
        <v>0</v>
      </c>
      <c r="MRN6" s="389">
        <f>'SAISIE RESTAURANT'!MRX5</f>
        <v>0</v>
      </c>
      <c r="MRO6" s="389">
        <f>'SAISIE RESTAURANT'!MRY5</f>
        <v>0</v>
      </c>
      <c r="MRP6" s="389">
        <f>'SAISIE RESTAURANT'!MRZ5</f>
        <v>0</v>
      </c>
      <c r="MRQ6" s="389">
        <f>'SAISIE RESTAURANT'!MSA5</f>
        <v>0</v>
      </c>
      <c r="MRR6" s="389">
        <f>'SAISIE RESTAURANT'!MSB5</f>
        <v>0</v>
      </c>
      <c r="MRS6" s="389">
        <f>'SAISIE RESTAURANT'!MSC5</f>
        <v>0</v>
      </c>
      <c r="MRT6" s="389">
        <f>'SAISIE RESTAURANT'!MSD5</f>
        <v>0</v>
      </c>
      <c r="MRU6" s="389">
        <f>'SAISIE RESTAURANT'!MSE5</f>
        <v>0</v>
      </c>
      <c r="MRV6" s="389">
        <f>'SAISIE RESTAURANT'!MSF5</f>
        <v>0</v>
      </c>
      <c r="MRW6" s="389">
        <f>'SAISIE RESTAURANT'!MSG5</f>
        <v>0</v>
      </c>
      <c r="MRX6" s="389">
        <f>'SAISIE RESTAURANT'!MSH5</f>
        <v>0</v>
      </c>
      <c r="MRY6" s="389">
        <f>'SAISIE RESTAURANT'!MSI5</f>
        <v>0</v>
      </c>
      <c r="MRZ6" s="389">
        <f>'SAISIE RESTAURANT'!MSJ5</f>
        <v>0</v>
      </c>
      <c r="MSA6" s="389">
        <f>'SAISIE RESTAURANT'!MSK5</f>
        <v>0</v>
      </c>
      <c r="MSB6" s="389">
        <f>'SAISIE RESTAURANT'!MSL5</f>
        <v>0</v>
      </c>
      <c r="MSC6" s="389">
        <f>'SAISIE RESTAURANT'!MSM5</f>
        <v>0</v>
      </c>
      <c r="MSD6" s="389">
        <f>'SAISIE RESTAURANT'!MSN5</f>
        <v>0</v>
      </c>
      <c r="MSE6" s="389">
        <f>'SAISIE RESTAURANT'!MSO5</f>
        <v>0</v>
      </c>
      <c r="MSF6" s="389">
        <f>'SAISIE RESTAURANT'!MSP5</f>
        <v>0</v>
      </c>
      <c r="MSG6" s="389">
        <f>'SAISIE RESTAURANT'!MSQ5</f>
        <v>0</v>
      </c>
      <c r="MSH6" s="389">
        <f>'SAISIE RESTAURANT'!MSR5</f>
        <v>0</v>
      </c>
      <c r="MSI6" s="389">
        <f>'SAISIE RESTAURANT'!MSS5</f>
        <v>0</v>
      </c>
      <c r="MSJ6" s="389">
        <f>'SAISIE RESTAURANT'!MST5</f>
        <v>0</v>
      </c>
      <c r="MSK6" s="389">
        <f>'SAISIE RESTAURANT'!MSU5</f>
        <v>0</v>
      </c>
      <c r="MSL6" s="389">
        <f>'SAISIE RESTAURANT'!MSV5</f>
        <v>0</v>
      </c>
      <c r="MSM6" s="389">
        <f>'SAISIE RESTAURANT'!MSW5</f>
        <v>0</v>
      </c>
      <c r="MSN6" s="389">
        <f>'SAISIE RESTAURANT'!MSX5</f>
        <v>0</v>
      </c>
      <c r="MSO6" s="389">
        <f>'SAISIE RESTAURANT'!MSY5</f>
        <v>0</v>
      </c>
      <c r="MSP6" s="389">
        <f>'SAISIE RESTAURANT'!MSZ5</f>
        <v>0</v>
      </c>
      <c r="MSQ6" s="389">
        <f>'SAISIE RESTAURANT'!MTA5</f>
        <v>0</v>
      </c>
      <c r="MSR6" s="389">
        <f>'SAISIE RESTAURANT'!MTB5</f>
        <v>0</v>
      </c>
      <c r="MSS6" s="389">
        <f>'SAISIE RESTAURANT'!MTC5</f>
        <v>0</v>
      </c>
      <c r="MST6" s="389">
        <f>'SAISIE RESTAURANT'!MTD5</f>
        <v>0</v>
      </c>
      <c r="MSU6" s="389">
        <f>'SAISIE RESTAURANT'!MTE5</f>
        <v>0</v>
      </c>
      <c r="MSV6" s="389">
        <f>'SAISIE RESTAURANT'!MTF5</f>
        <v>0</v>
      </c>
      <c r="MSW6" s="389">
        <f>'SAISIE RESTAURANT'!MTG5</f>
        <v>0</v>
      </c>
      <c r="MSX6" s="389">
        <f>'SAISIE RESTAURANT'!MTH5</f>
        <v>0</v>
      </c>
      <c r="MSY6" s="389">
        <f>'SAISIE RESTAURANT'!MTI5</f>
        <v>0</v>
      </c>
      <c r="MSZ6" s="389">
        <f>'SAISIE RESTAURANT'!MTJ5</f>
        <v>0</v>
      </c>
      <c r="MTA6" s="389">
        <f>'SAISIE RESTAURANT'!MTK5</f>
        <v>0</v>
      </c>
      <c r="MTB6" s="389">
        <f>'SAISIE RESTAURANT'!MTL5</f>
        <v>0</v>
      </c>
      <c r="MTC6" s="389">
        <f>'SAISIE RESTAURANT'!MTM5</f>
        <v>0</v>
      </c>
      <c r="MTD6" s="389">
        <f>'SAISIE RESTAURANT'!MTN5</f>
        <v>0</v>
      </c>
      <c r="MTE6" s="389">
        <f>'SAISIE RESTAURANT'!MTO5</f>
        <v>0</v>
      </c>
      <c r="MTF6" s="389">
        <f>'SAISIE RESTAURANT'!MTP5</f>
        <v>0</v>
      </c>
      <c r="MTG6" s="389">
        <f>'SAISIE RESTAURANT'!MTQ5</f>
        <v>0</v>
      </c>
      <c r="MTH6" s="389">
        <f>'SAISIE RESTAURANT'!MTR5</f>
        <v>0</v>
      </c>
      <c r="MTI6" s="389">
        <f>'SAISIE RESTAURANT'!MTS5</f>
        <v>0</v>
      </c>
      <c r="MTJ6" s="389">
        <f>'SAISIE RESTAURANT'!MTT5</f>
        <v>0</v>
      </c>
      <c r="MTK6" s="389">
        <f>'SAISIE RESTAURANT'!MTU5</f>
        <v>0</v>
      </c>
      <c r="MTL6" s="389">
        <f>'SAISIE RESTAURANT'!MTV5</f>
        <v>0</v>
      </c>
      <c r="MTM6" s="389">
        <f>'SAISIE RESTAURANT'!MTW5</f>
        <v>0</v>
      </c>
      <c r="MTN6" s="389">
        <f>'SAISIE RESTAURANT'!MTX5</f>
        <v>0</v>
      </c>
      <c r="MTO6" s="389">
        <f>'SAISIE RESTAURANT'!MTY5</f>
        <v>0</v>
      </c>
      <c r="MTP6" s="389">
        <f>'SAISIE RESTAURANT'!MTZ5</f>
        <v>0</v>
      </c>
      <c r="MTQ6" s="389">
        <f>'SAISIE RESTAURANT'!MUA5</f>
        <v>0</v>
      </c>
      <c r="MTR6" s="389">
        <f>'SAISIE RESTAURANT'!MUB5</f>
        <v>0</v>
      </c>
      <c r="MTS6" s="389">
        <f>'SAISIE RESTAURANT'!MUC5</f>
        <v>0</v>
      </c>
      <c r="MTT6" s="389">
        <f>'SAISIE RESTAURANT'!MUD5</f>
        <v>0</v>
      </c>
      <c r="MTU6" s="389">
        <f>'SAISIE RESTAURANT'!MUE5</f>
        <v>0</v>
      </c>
      <c r="MTV6" s="389">
        <f>'SAISIE RESTAURANT'!MUF5</f>
        <v>0</v>
      </c>
      <c r="MTW6" s="389">
        <f>'SAISIE RESTAURANT'!MUG5</f>
        <v>0</v>
      </c>
      <c r="MTX6" s="389">
        <f>'SAISIE RESTAURANT'!MUH5</f>
        <v>0</v>
      </c>
      <c r="MTY6" s="389">
        <f>'SAISIE RESTAURANT'!MUI5</f>
        <v>0</v>
      </c>
      <c r="MTZ6" s="389">
        <f>'SAISIE RESTAURANT'!MUJ5</f>
        <v>0</v>
      </c>
      <c r="MUA6" s="389">
        <f>'SAISIE RESTAURANT'!MUK5</f>
        <v>0</v>
      </c>
      <c r="MUB6" s="389">
        <f>'SAISIE RESTAURANT'!MUL5</f>
        <v>0</v>
      </c>
      <c r="MUC6" s="389">
        <f>'SAISIE RESTAURANT'!MUM5</f>
        <v>0</v>
      </c>
      <c r="MUD6" s="389">
        <f>'SAISIE RESTAURANT'!MUN5</f>
        <v>0</v>
      </c>
      <c r="MUE6" s="389">
        <f>'SAISIE RESTAURANT'!MUO5</f>
        <v>0</v>
      </c>
      <c r="MUF6" s="389">
        <f>'SAISIE RESTAURANT'!MUP5</f>
        <v>0</v>
      </c>
      <c r="MUG6" s="389">
        <f>'SAISIE RESTAURANT'!MUQ5</f>
        <v>0</v>
      </c>
      <c r="MUH6" s="389">
        <f>'SAISIE RESTAURANT'!MUR5</f>
        <v>0</v>
      </c>
      <c r="MUI6" s="389">
        <f>'SAISIE RESTAURANT'!MUS5</f>
        <v>0</v>
      </c>
      <c r="MUJ6" s="389">
        <f>'SAISIE RESTAURANT'!MUT5</f>
        <v>0</v>
      </c>
      <c r="MUK6" s="389">
        <f>'SAISIE RESTAURANT'!MUU5</f>
        <v>0</v>
      </c>
      <c r="MUL6" s="389">
        <f>'SAISIE RESTAURANT'!MUV5</f>
        <v>0</v>
      </c>
      <c r="MUM6" s="389">
        <f>'SAISIE RESTAURANT'!MUW5</f>
        <v>0</v>
      </c>
      <c r="MUN6" s="389">
        <f>'SAISIE RESTAURANT'!MUX5</f>
        <v>0</v>
      </c>
      <c r="MUO6" s="389">
        <f>'SAISIE RESTAURANT'!MUY5</f>
        <v>0</v>
      </c>
      <c r="MUP6" s="389">
        <f>'SAISIE RESTAURANT'!MUZ5</f>
        <v>0</v>
      </c>
      <c r="MUQ6" s="389">
        <f>'SAISIE RESTAURANT'!MVA5</f>
        <v>0</v>
      </c>
      <c r="MUR6" s="389">
        <f>'SAISIE RESTAURANT'!MVB5</f>
        <v>0</v>
      </c>
      <c r="MUS6" s="389">
        <f>'SAISIE RESTAURANT'!MVC5</f>
        <v>0</v>
      </c>
      <c r="MUT6" s="389">
        <f>'SAISIE RESTAURANT'!MVD5</f>
        <v>0</v>
      </c>
      <c r="MUU6" s="389">
        <f>'SAISIE RESTAURANT'!MVE5</f>
        <v>0</v>
      </c>
      <c r="MUV6" s="389">
        <f>'SAISIE RESTAURANT'!MVF5</f>
        <v>0</v>
      </c>
      <c r="MUW6" s="389">
        <f>'SAISIE RESTAURANT'!MVG5</f>
        <v>0</v>
      </c>
      <c r="MUX6" s="389">
        <f>'SAISIE RESTAURANT'!MVH5</f>
        <v>0</v>
      </c>
      <c r="MUY6" s="389">
        <f>'SAISIE RESTAURANT'!MVI5</f>
        <v>0</v>
      </c>
      <c r="MUZ6" s="389">
        <f>'SAISIE RESTAURANT'!MVJ5</f>
        <v>0</v>
      </c>
      <c r="MVA6" s="389">
        <f>'SAISIE RESTAURANT'!MVK5</f>
        <v>0</v>
      </c>
      <c r="MVB6" s="389">
        <f>'SAISIE RESTAURANT'!MVL5</f>
        <v>0</v>
      </c>
      <c r="MVC6" s="389">
        <f>'SAISIE RESTAURANT'!MVM5</f>
        <v>0</v>
      </c>
      <c r="MVD6" s="389">
        <f>'SAISIE RESTAURANT'!MVN5</f>
        <v>0</v>
      </c>
      <c r="MVE6" s="389">
        <f>'SAISIE RESTAURANT'!MVO5</f>
        <v>0</v>
      </c>
      <c r="MVF6" s="389">
        <f>'SAISIE RESTAURANT'!MVP5</f>
        <v>0</v>
      </c>
      <c r="MVG6" s="389">
        <f>'SAISIE RESTAURANT'!MVQ5</f>
        <v>0</v>
      </c>
      <c r="MVH6" s="389">
        <f>'SAISIE RESTAURANT'!MVR5</f>
        <v>0</v>
      </c>
      <c r="MVI6" s="389">
        <f>'SAISIE RESTAURANT'!MVS5</f>
        <v>0</v>
      </c>
      <c r="MVJ6" s="389">
        <f>'SAISIE RESTAURANT'!MVT5</f>
        <v>0</v>
      </c>
      <c r="MVK6" s="389">
        <f>'SAISIE RESTAURANT'!MVU5</f>
        <v>0</v>
      </c>
      <c r="MVL6" s="389">
        <f>'SAISIE RESTAURANT'!MVV5</f>
        <v>0</v>
      </c>
      <c r="MVM6" s="389">
        <f>'SAISIE RESTAURANT'!MVW5</f>
        <v>0</v>
      </c>
      <c r="MVN6" s="389">
        <f>'SAISIE RESTAURANT'!MVX5</f>
        <v>0</v>
      </c>
      <c r="MVO6" s="389">
        <f>'SAISIE RESTAURANT'!MVY5</f>
        <v>0</v>
      </c>
      <c r="MVP6" s="389">
        <f>'SAISIE RESTAURANT'!MVZ5</f>
        <v>0</v>
      </c>
      <c r="MVQ6" s="389">
        <f>'SAISIE RESTAURANT'!MWA5</f>
        <v>0</v>
      </c>
      <c r="MVR6" s="389">
        <f>'SAISIE RESTAURANT'!MWB5</f>
        <v>0</v>
      </c>
      <c r="MVS6" s="389">
        <f>'SAISIE RESTAURANT'!MWC5</f>
        <v>0</v>
      </c>
      <c r="MVT6" s="389">
        <f>'SAISIE RESTAURANT'!MWD5</f>
        <v>0</v>
      </c>
      <c r="MVU6" s="389">
        <f>'SAISIE RESTAURANT'!MWE5</f>
        <v>0</v>
      </c>
      <c r="MVV6" s="389">
        <f>'SAISIE RESTAURANT'!MWF5</f>
        <v>0</v>
      </c>
      <c r="MVW6" s="389">
        <f>'SAISIE RESTAURANT'!MWG5</f>
        <v>0</v>
      </c>
      <c r="MVX6" s="389">
        <f>'SAISIE RESTAURANT'!MWH5</f>
        <v>0</v>
      </c>
      <c r="MVY6" s="389">
        <f>'SAISIE RESTAURANT'!MWI5</f>
        <v>0</v>
      </c>
      <c r="MVZ6" s="389">
        <f>'SAISIE RESTAURANT'!MWJ5</f>
        <v>0</v>
      </c>
      <c r="MWA6" s="389">
        <f>'SAISIE RESTAURANT'!MWK5</f>
        <v>0</v>
      </c>
      <c r="MWB6" s="389">
        <f>'SAISIE RESTAURANT'!MWL5</f>
        <v>0</v>
      </c>
      <c r="MWC6" s="389">
        <f>'SAISIE RESTAURANT'!MWM5</f>
        <v>0</v>
      </c>
      <c r="MWD6" s="389">
        <f>'SAISIE RESTAURANT'!MWN5</f>
        <v>0</v>
      </c>
      <c r="MWE6" s="389">
        <f>'SAISIE RESTAURANT'!MWO5</f>
        <v>0</v>
      </c>
      <c r="MWF6" s="389">
        <f>'SAISIE RESTAURANT'!MWP5</f>
        <v>0</v>
      </c>
      <c r="MWG6" s="389">
        <f>'SAISIE RESTAURANT'!MWQ5</f>
        <v>0</v>
      </c>
      <c r="MWH6" s="389">
        <f>'SAISIE RESTAURANT'!MWR5</f>
        <v>0</v>
      </c>
      <c r="MWI6" s="389">
        <f>'SAISIE RESTAURANT'!MWS5</f>
        <v>0</v>
      </c>
      <c r="MWJ6" s="389">
        <f>'SAISIE RESTAURANT'!MWT5</f>
        <v>0</v>
      </c>
      <c r="MWK6" s="389">
        <f>'SAISIE RESTAURANT'!MWU5</f>
        <v>0</v>
      </c>
      <c r="MWL6" s="389">
        <f>'SAISIE RESTAURANT'!MWV5</f>
        <v>0</v>
      </c>
      <c r="MWM6" s="389">
        <f>'SAISIE RESTAURANT'!MWW5</f>
        <v>0</v>
      </c>
      <c r="MWN6" s="389">
        <f>'SAISIE RESTAURANT'!MWX5</f>
        <v>0</v>
      </c>
      <c r="MWO6" s="389">
        <f>'SAISIE RESTAURANT'!MWY5</f>
        <v>0</v>
      </c>
      <c r="MWP6" s="389">
        <f>'SAISIE RESTAURANT'!MWZ5</f>
        <v>0</v>
      </c>
      <c r="MWQ6" s="389">
        <f>'SAISIE RESTAURANT'!MXA5</f>
        <v>0</v>
      </c>
      <c r="MWR6" s="389">
        <f>'SAISIE RESTAURANT'!MXB5</f>
        <v>0</v>
      </c>
      <c r="MWS6" s="389">
        <f>'SAISIE RESTAURANT'!MXC5</f>
        <v>0</v>
      </c>
      <c r="MWT6" s="389">
        <f>'SAISIE RESTAURANT'!MXD5</f>
        <v>0</v>
      </c>
      <c r="MWU6" s="389">
        <f>'SAISIE RESTAURANT'!MXE5</f>
        <v>0</v>
      </c>
      <c r="MWV6" s="389">
        <f>'SAISIE RESTAURANT'!MXF5</f>
        <v>0</v>
      </c>
      <c r="MWW6" s="389">
        <f>'SAISIE RESTAURANT'!MXG5</f>
        <v>0</v>
      </c>
      <c r="MWX6" s="389">
        <f>'SAISIE RESTAURANT'!MXH5</f>
        <v>0</v>
      </c>
      <c r="MWY6" s="389">
        <f>'SAISIE RESTAURANT'!MXI5</f>
        <v>0</v>
      </c>
      <c r="MWZ6" s="389">
        <f>'SAISIE RESTAURANT'!MXJ5</f>
        <v>0</v>
      </c>
      <c r="MXA6" s="389">
        <f>'SAISIE RESTAURANT'!MXK5</f>
        <v>0</v>
      </c>
      <c r="MXB6" s="389">
        <f>'SAISIE RESTAURANT'!MXL5</f>
        <v>0</v>
      </c>
      <c r="MXC6" s="389">
        <f>'SAISIE RESTAURANT'!MXM5</f>
        <v>0</v>
      </c>
      <c r="MXD6" s="389">
        <f>'SAISIE RESTAURANT'!MXN5</f>
        <v>0</v>
      </c>
      <c r="MXE6" s="389">
        <f>'SAISIE RESTAURANT'!MXO5</f>
        <v>0</v>
      </c>
      <c r="MXF6" s="389">
        <f>'SAISIE RESTAURANT'!MXP5</f>
        <v>0</v>
      </c>
      <c r="MXG6" s="389">
        <f>'SAISIE RESTAURANT'!MXQ5</f>
        <v>0</v>
      </c>
      <c r="MXH6" s="389">
        <f>'SAISIE RESTAURANT'!MXR5</f>
        <v>0</v>
      </c>
      <c r="MXI6" s="389">
        <f>'SAISIE RESTAURANT'!MXS5</f>
        <v>0</v>
      </c>
      <c r="MXJ6" s="389">
        <f>'SAISIE RESTAURANT'!MXT5</f>
        <v>0</v>
      </c>
      <c r="MXK6" s="389">
        <f>'SAISIE RESTAURANT'!MXU5</f>
        <v>0</v>
      </c>
      <c r="MXL6" s="389">
        <f>'SAISIE RESTAURANT'!MXV5</f>
        <v>0</v>
      </c>
      <c r="MXM6" s="389">
        <f>'SAISIE RESTAURANT'!MXW5</f>
        <v>0</v>
      </c>
      <c r="MXN6" s="389">
        <f>'SAISIE RESTAURANT'!MXX5</f>
        <v>0</v>
      </c>
      <c r="MXO6" s="389">
        <f>'SAISIE RESTAURANT'!MXY5</f>
        <v>0</v>
      </c>
      <c r="MXP6" s="389">
        <f>'SAISIE RESTAURANT'!MXZ5</f>
        <v>0</v>
      </c>
      <c r="MXQ6" s="389">
        <f>'SAISIE RESTAURANT'!MYA5</f>
        <v>0</v>
      </c>
      <c r="MXR6" s="389">
        <f>'SAISIE RESTAURANT'!MYB5</f>
        <v>0</v>
      </c>
      <c r="MXS6" s="389">
        <f>'SAISIE RESTAURANT'!MYC5</f>
        <v>0</v>
      </c>
      <c r="MXT6" s="389">
        <f>'SAISIE RESTAURANT'!MYD5</f>
        <v>0</v>
      </c>
      <c r="MXU6" s="389">
        <f>'SAISIE RESTAURANT'!MYE5</f>
        <v>0</v>
      </c>
      <c r="MXV6" s="389">
        <f>'SAISIE RESTAURANT'!MYF5</f>
        <v>0</v>
      </c>
      <c r="MXW6" s="389">
        <f>'SAISIE RESTAURANT'!MYG5</f>
        <v>0</v>
      </c>
      <c r="MXX6" s="389">
        <f>'SAISIE RESTAURANT'!MYH5</f>
        <v>0</v>
      </c>
      <c r="MXY6" s="389">
        <f>'SAISIE RESTAURANT'!MYI5</f>
        <v>0</v>
      </c>
      <c r="MXZ6" s="389">
        <f>'SAISIE RESTAURANT'!MYJ5</f>
        <v>0</v>
      </c>
      <c r="MYA6" s="389">
        <f>'SAISIE RESTAURANT'!MYK5</f>
        <v>0</v>
      </c>
      <c r="MYB6" s="389">
        <f>'SAISIE RESTAURANT'!MYL5</f>
        <v>0</v>
      </c>
      <c r="MYC6" s="389">
        <f>'SAISIE RESTAURANT'!MYM5</f>
        <v>0</v>
      </c>
      <c r="MYD6" s="389">
        <f>'SAISIE RESTAURANT'!MYN5</f>
        <v>0</v>
      </c>
      <c r="MYE6" s="389">
        <f>'SAISIE RESTAURANT'!MYO5</f>
        <v>0</v>
      </c>
      <c r="MYF6" s="389">
        <f>'SAISIE RESTAURANT'!MYP5</f>
        <v>0</v>
      </c>
      <c r="MYG6" s="389">
        <f>'SAISIE RESTAURANT'!MYQ5</f>
        <v>0</v>
      </c>
      <c r="MYH6" s="389">
        <f>'SAISIE RESTAURANT'!MYR5</f>
        <v>0</v>
      </c>
      <c r="MYI6" s="389">
        <f>'SAISIE RESTAURANT'!MYS5</f>
        <v>0</v>
      </c>
      <c r="MYJ6" s="389">
        <f>'SAISIE RESTAURANT'!MYT5</f>
        <v>0</v>
      </c>
      <c r="MYK6" s="389">
        <f>'SAISIE RESTAURANT'!MYU5</f>
        <v>0</v>
      </c>
      <c r="MYL6" s="389">
        <f>'SAISIE RESTAURANT'!MYV5</f>
        <v>0</v>
      </c>
      <c r="MYM6" s="389">
        <f>'SAISIE RESTAURANT'!MYW5</f>
        <v>0</v>
      </c>
      <c r="MYN6" s="389">
        <f>'SAISIE RESTAURANT'!MYX5</f>
        <v>0</v>
      </c>
      <c r="MYO6" s="389">
        <f>'SAISIE RESTAURANT'!MYY5</f>
        <v>0</v>
      </c>
      <c r="MYP6" s="389">
        <f>'SAISIE RESTAURANT'!MYZ5</f>
        <v>0</v>
      </c>
      <c r="MYQ6" s="389">
        <f>'SAISIE RESTAURANT'!MZA5</f>
        <v>0</v>
      </c>
      <c r="MYR6" s="389">
        <f>'SAISIE RESTAURANT'!MZB5</f>
        <v>0</v>
      </c>
      <c r="MYS6" s="389">
        <f>'SAISIE RESTAURANT'!MZC5</f>
        <v>0</v>
      </c>
      <c r="MYT6" s="389">
        <f>'SAISIE RESTAURANT'!MZD5</f>
        <v>0</v>
      </c>
      <c r="MYU6" s="389">
        <f>'SAISIE RESTAURANT'!MZE5</f>
        <v>0</v>
      </c>
      <c r="MYV6" s="389">
        <f>'SAISIE RESTAURANT'!MZF5</f>
        <v>0</v>
      </c>
      <c r="MYW6" s="389">
        <f>'SAISIE RESTAURANT'!MZG5</f>
        <v>0</v>
      </c>
      <c r="MYX6" s="389">
        <f>'SAISIE RESTAURANT'!MZH5</f>
        <v>0</v>
      </c>
      <c r="MYY6" s="389">
        <f>'SAISIE RESTAURANT'!MZI5</f>
        <v>0</v>
      </c>
      <c r="MYZ6" s="389">
        <f>'SAISIE RESTAURANT'!MZJ5</f>
        <v>0</v>
      </c>
      <c r="MZA6" s="389">
        <f>'SAISIE RESTAURANT'!MZK5</f>
        <v>0</v>
      </c>
      <c r="MZB6" s="389">
        <f>'SAISIE RESTAURANT'!MZL5</f>
        <v>0</v>
      </c>
      <c r="MZC6" s="389">
        <f>'SAISIE RESTAURANT'!MZM5</f>
        <v>0</v>
      </c>
      <c r="MZD6" s="389">
        <f>'SAISIE RESTAURANT'!MZN5</f>
        <v>0</v>
      </c>
      <c r="MZE6" s="389">
        <f>'SAISIE RESTAURANT'!MZO5</f>
        <v>0</v>
      </c>
      <c r="MZF6" s="389">
        <f>'SAISIE RESTAURANT'!MZP5</f>
        <v>0</v>
      </c>
      <c r="MZG6" s="389">
        <f>'SAISIE RESTAURANT'!MZQ5</f>
        <v>0</v>
      </c>
      <c r="MZH6" s="389">
        <f>'SAISIE RESTAURANT'!MZR5</f>
        <v>0</v>
      </c>
      <c r="MZI6" s="389">
        <f>'SAISIE RESTAURANT'!MZS5</f>
        <v>0</v>
      </c>
      <c r="MZJ6" s="389">
        <f>'SAISIE RESTAURANT'!MZT5</f>
        <v>0</v>
      </c>
      <c r="MZK6" s="389">
        <f>'SAISIE RESTAURANT'!MZU5</f>
        <v>0</v>
      </c>
      <c r="MZL6" s="389">
        <f>'SAISIE RESTAURANT'!MZV5</f>
        <v>0</v>
      </c>
      <c r="MZM6" s="389">
        <f>'SAISIE RESTAURANT'!MZW5</f>
        <v>0</v>
      </c>
      <c r="MZN6" s="389">
        <f>'SAISIE RESTAURANT'!MZX5</f>
        <v>0</v>
      </c>
      <c r="MZO6" s="389">
        <f>'SAISIE RESTAURANT'!MZY5</f>
        <v>0</v>
      </c>
      <c r="MZP6" s="389">
        <f>'SAISIE RESTAURANT'!MZZ5</f>
        <v>0</v>
      </c>
      <c r="MZQ6" s="389">
        <f>'SAISIE RESTAURANT'!NAA5</f>
        <v>0</v>
      </c>
      <c r="MZR6" s="389">
        <f>'SAISIE RESTAURANT'!NAB5</f>
        <v>0</v>
      </c>
      <c r="MZS6" s="389">
        <f>'SAISIE RESTAURANT'!NAC5</f>
        <v>0</v>
      </c>
      <c r="MZT6" s="389">
        <f>'SAISIE RESTAURANT'!NAD5</f>
        <v>0</v>
      </c>
      <c r="MZU6" s="389">
        <f>'SAISIE RESTAURANT'!NAE5</f>
        <v>0</v>
      </c>
      <c r="MZV6" s="389">
        <f>'SAISIE RESTAURANT'!NAF5</f>
        <v>0</v>
      </c>
      <c r="MZW6" s="389">
        <f>'SAISIE RESTAURANT'!NAG5</f>
        <v>0</v>
      </c>
      <c r="MZX6" s="389">
        <f>'SAISIE RESTAURANT'!NAH5</f>
        <v>0</v>
      </c>
      <c r="MZY6" s="389">
        <f>'SAISIE RESTAURANT'!NAI5</f>
        <v>0</v>
      </c>
      <c r="MZZ6" s="389">
        <f>'SAISIE RESTAURANT'!NAJ5</f>
        <v>0</v>
      </c>
      <c r="NAA6" s="389">
        <f>'SAISIE RESTAURANT'!NAK5</f>
        <v>0</v>
      </c>
      <c r="NAB6" s="389">
        <f>'SAISIE RESTAURANT'!NAL5</f>
        <v>0</v>
      </c>
      <c r="NAC6" s="389">
        <f>'SAISIE RESTAURANT'!NAM5</f>
        <v>0</v>
      </c>
      <c r="NAD6" s="389">
        <f>'SAISIE RESTAURANT'!NAN5</f>
        <v>0</v>
      </c>
      <c r="NAE6" s="389">
        <f>'SAISIE RESTAURANT'!NAO5</f>
        <v>0</v>
      </c>
      <c r="NAF6" s="389">
        <f>'SAISIE RESTAURANT'!NAP5</f>
        <v>0</v>
      </c>
      <c r="NAG6" s="389">
        <f>'SAISIE RESTAURANT'!NAQ5</f>
        <v>0</v>
      </c>
      <c r="NAH6" s="389">
        <f>'SAISIE RESTAURANT'!NAR5</f>
        <v>0</v>
      </c>
      <c r="NAI6" s="389">
        <f>'SAISIE RESTAURANT'!NAS5</f>
        <v>0</v>
      </c>
      <c r="NAJ6" s="389">
        <f>'SAISIE RESTAURANT'!NAT5</f>
        <v>0</v>
      </c>
      <c r="NAK6" s="389">
        <f>'SAISIE RESTAURANT'!NAU5</f>
        <v>0</v>
      </c>
      <c r="NAL6" s="389">
        <f>'SAISIE RESTAURANT'!NAV5</f>
        <v>0</v>
      </c>
      <c r="NAM6" s="389">
        <f>'SAISIE RESTAURANT'!NAW5</f>
        <v>0</v>
      </c>
      <c r="NAN6" s="389">
        <f>'SAISIE RESTAURANT'!NAX5</f>
        <v>0</v>
      </c>
      <c r="NAO6" s="389">
        <f>'SAISIE RESTAURANT'!NAY5</f>
        <v>0</v>
      </c>
      <c r="NAP6" s="389">
        <f>'SAISIE RESTAURANT'!NAZ5</f>
        <v>0</v>
      </c>
      <c r="NAQ6" s="389">
        <f>'SAISIE RESTAURANT'!NBA5</f>
        <v>0</v>
      </c>
      <c r="NAR6" s="389">
        <f>'SAISIE RESTAURANT'!NBB5</f>
        <v>0</v>
      </c>
      <c r="NAS6" s="389">
        <f>'SAISIE RESTAURANT'!NBC5</f>
        <v>0</v>
      </c>
      <c r="NAT6" s="389">
        <f>'SAISIE RESTAURANT'!NBD5</f>
        <v>0</v>
      </c>
      <c r="NAU6" s="389">
        <f>'SAISIE RESTAURANT'!NBE5</f>
        <v>0</v>
      </c>
      <c r="NAV6" s="389">
        <f>'SAISIE RESTAURANT'!NBF5</f>
        <v>0</v>
      </c>
      <c r="NAW6" s="389">
        <f>'SAISIE RESTAURANT'!NBG5</f>
        <v>0</v>
      </c>
      <c r="NAX6" s="389">
        <f>'SAISIE RESTAURANT'!NBH5</f>
        <v>0</v>
      </c>
      <c r="NAY6" s="389">
        <f>'SAISIE RESTAURANT'!NBI5</f>
        <v>0</v>
      </c>
      <c r="NAZ6" s="389">
        <f>'SAISIE RESTAURANT'!NBJ5</f>
        <v>0</v>
      </c>
      <c r="NBA6" s="389">
        <f>'SAISIE RESTAURANT'!NBK5</f>
        <v>0</v>
      </c>
      <c r="NBB6" s="389">
        <f>'SAISIE RESTAURANT'!NBL5</f>
        <v>0</v>
      </c>
      <c r="NBC6" s="389">
        <f>'SAISIE RESTAURANT'!NBM5</f>
        <v>0</v>
      </c>
      <c r="NBD6" s="389">
        <f>'SAISIE RESTAURANT'!NBN5</f>
        <v>0</v>
      </c>
      <c r="NBE6" s="389">
        <f>'SAISIE RESTAURANT'!NBO5</f>
        <v>0</v>
      </c>
      <c r="NBF6" s="389">
        <f>'SAISIE RESTAURANT'!NBP5</f>
        <v>0</v>
      </c>
      <c r="NBG6" s="389">
        <f>'SAISIE RESTAURANT'!NBQ5</f>
        <v>0</v>
      </c>
      <c r="NBH6" s="389">
        <f>'SAISIE RESTAURANT'!NBR5</f>
        <v>0</v>
      </c>
      <c r="NBI6" s="389">
        <f>'SAISIE RESTAURANT'!NBS5</f>
        <v>0</v>
      </c>
      <c r="NBJ6" s="389">
        <f>'SAISIE RESTAURANT'!NBT5</f>
        <v>0</v>
      </c>
      <c r="NBK6" s="389">
        <f>'SAISIE RESTAURANT'!NBU5</f>
        <v>0</v>
      </c>
      <c r="NBL6" s="389">
        <f>'SAISIE RESTAURANT'!NBV5</f>
        <v>0</v>
      </c>
      <c r="NBM6" s="389">
        <f>'SAISIE RESTAURANT'!NBW5</f>
        <v>0</v>
      </c>
      <c r="NBN6" s="389">
        <f>'SAISIE RESTAURANT'!NBX5</f>
        <v>0</v>
      </c>
      <c r="NBO6" s="389">
        <f>'SAISIE RESTAURANT'!NBY5</f>
        <v>0</v>
      </c>
      <c r="NBP6" s="389">
        <f>'SAISIE RESTAURANT'!NBZ5</f>
        <v>0</v>
      </c>
      <c r="NBQ6" s="389">
        <f>'SAISIE RESTAURANT'!NCA5</f>
        <v>0</v>
      </c>
      <c r="NBR6" s="389">
        <f>'SAISIE RESTAURANT'!NCB5</f>
        <v>0</v>
      </c>
      <c r="NBS6" s="389">
        <f>'SAISIE RESTAURANT'!NCC5</f>
        <v>0</v>
      </c>
      <c r="NBT6" s="389">
        <f>'SAISIE RESTAURANT'!NCD5</f>
        <v>0</v>
      </c>
      <c r="NBU6" s="389">
        <f>'SAISIE RESTAURANT'!NCE5</f>
        <v>0</v>
      </c>
      <c r="NBV6" s="389">
        <f>'SAISIE RESTAURANT'!NCF5</f>
        <v>0</v>
      </c>
      <c r="NBW6" s="389">
        <f>'SAISIE RESTAURANT'!NCG5</f>
        <v>0</v>
      </c>
      <c r="NBX6" s="389">
        <f>'SAISIE RESTAURANT'!NCH5</f>
        <v>0</v>
      </c>
      <c r="NBY6" s="389">
        <f>'SAISIE RESTAURANT'!NCI5</f>
        <v>0</v>
      </c>
      <c r="NBZ6" s="389">
        <f>'SAISIE RESTAURANT'!NCJ5</f>
        <v>0</v>
      </c>
      <c r="NCA6" s="389">
        <f>'SAISIE RESTAURANT'!NCK5</f>
        <v>0</v>
      </c>
      <c r="NCB6" s="389">
        <f>'SAISIE RESTAURANT'!NCL5</f>
        <v>0</v>
      </c>
      <c r="NCC6" s="389">
        <f>'SAISIE RESTAURANT'!NCM5</f>
        <v>0</v>
      </c>
      <c r="NCD6" s="389">
        <f>'SAISIE RESTAURANT'!NCN5</f>
        <v>0</v>
      </c>
      <c r="NCE6" s="389">
        <f>'SAISIE RESTAURANT'!NCO5</f>
        <v>0</v>
      </c>
      <c r="NCF6" s="389">
        <f>'SAISIE RESTAURANT'!NCP5</f>
        <v>0</v>
      </c>
      <c r="NCG6" s="389">
        <f>'SAISIE RESTAURANT'!NCQ5</f>
        <v>0</v>
      </c>
      <c r="NCH6" s="389">
        <f>'SAISIE RESTAURANT'!NCR5</f>
        <v>0</v>
      </c>
      <c r="NCI6" s="389">
        <f>'SAISIE RESTAURANT'!NCS5</f>
        <v>0</v>
      </c>
      <c r="NCJ6" s="389">
        <f>'SAISIE RESTAURANT'!NCT5</f>
        <v>0</v>
      </c>
      <c r="NCK6" s="389">
        <f>'SAISIE RESTAURANT'!NCU5</f>
        <v>0</v>
      </c>
      <c r="NCL6" s="389">
        <f>'SAISIE RESTAURANT'!NCV5</f>
        <v>0</v>
      </c>
      <c r="NCM6" s="389">
        <f>'SAISIE RESTAURANT'!NCW5</f>
        <v>0</v>
      </c>
      <c r="NCN6" s="389">
        <f>'SAISIE RESTAURANT'!NCX5</f>
        <v>0</v>
      </c>
      <c r="NCO6" s="389">
        <f>'SAISIE RESTAURANT'!NCY5</f>
        <v>0</v>
      </c>
      <c r="NCP6" s="389">
        <f>'SAISIE RESTAURANT'!NCZ5</f>
        <v>0</v>
      </c>
      <c r="NCQ6" s="389">
        <f>'SAISIE RESTAURANT'!NDA5</f>
        <v>0</v>
      </c>
      <c r="NCR6" s="389">
        <f>'SAISIE RESTAURANT'!NDB5</f>
        <v>0</v>
      </c>
      <c r="NCS6" s="389">
        <f>'SAISIE RESTAURANT'!NDC5</f>
        <v>0</v>
      </c>
      <c r="NCT6" s="389">
        <f>'SAISIE RESTAURANT'!NDD5</f>
        <v>0</v>
      </c>
      <c r="NCU6" s="389">
        <f>'SAISIE RESTAURANT'!NDE5</f>
        <v>0</v>
      </c>
      <c r="NCV6" s="389">
        <f>'SAISIE RESTAURANT'!NDF5</f>
        <v>0</v>
      </c>
      <c r="NCW6" s="389">
        <f>'SAISIE RESTAURANT'!NDG5</f>
        <v>0</v>
      </c>
      <c r="NCX6" s="389">
        <f>'SAISIE RESTAURANT'!NDH5</f>
        <v>0</v>
      </c>
      <c r="NCY6" s="389">
        <f>'SAISIE RESTAURANT'!NDI5</f>
        <v>0</v>
      </c>
      <c r="NCZ6" s="389">
        <f>'SAISIE RESTAURANT'!NDJ5</f>
        <v>0</v>
      </c>
      <c r="NDA6" s="389">
        <f>'SAISIE RESTAURANT'!NDK5</f>
        <v>0</v>
      </c>
      <c r="NDB6" s="389">
        <f>'SAISIE RESTAURANT'!NDL5</f>
        <v>0</v>
      </c>
      <c r="NDC6" s="389">
        <f>'SAISIE RESTAURANT'!NDM5</f>
        <v>0</v>
      </c>
      <c r="NDD6" s="389">
        <f>'SAISIE RESTAURANT'!NDN5</f>
        <v>0</v>
      </c>
      <c r="NDE6" s="389">
        <f>'SAISIE RESTAURANT'!NDO5</f>
        <v>0</v>
      </c>
      <c r="NDF6" s="389">
        <f>'SAISIE RESTAURANT'!NDP5</f>
        <v>0</v>
      </c>
      <c r="NDG6" s="389">
        <f>'SAISIE RESTAURANT'!NDQ5</f>
        <v>0</v>
      </c>
      <c r="NDH6" s="389">
        <f>'SAISIE RESTAURANT'!NDR5</f>
        <v>0</v>
      </c>
      <c r="NDI6" s="389">
        <f>'SAISIE RESTAURANT'!NDS5</f>
        <v>0</v>
      </c>
      <c r="NDJ6" s="389">
        <f>'SAISIE RESTAURANT'!NDT5</f>
        <v>0</v>
      </c>
      <c r="NDK6" s="389">
        <f>'SAISIE RESTAURANT'!NDU5</f>
        <v>0</v>
      </c>
      <c r="NDL6" s="389">
        <f>'SAISIE RESTAURANT'!NDV5</f>
        <v>0</v>
      </c>
      <c r="NDM6" s="389">
        <f>'SAISIE RESTAURANT'!NDW5</f>
        <v>0</v>
      </c>
      <c r="NDN6" s="389">
        <f>'SAISIE RESTAURANT'!NDX5</f>
        <v>0</v>
      </c>
      <c r="NDO6" s="389">
        <f>'SAISIE RESTAURANT'!NDY5</f>
        <v>0</v>
      </c>
      <c r="NDP6" s="389">
        <f>'SAISIE RESTAURANT'!NDZ5</f>
        <v>0</v>
      </c>
      <c r="NDQ6" s="389">
        <f>'SAISIE RESTAURANT'!NEA5</f>
        <v>0</v>
      </c>
      <c r="NDR6" s="389">
        <f>'SAISIE RESTAURANT'!NEB5</f>
        <v>0</v>
      </c>
      <c r="NDS6" s="389">
        <f>'SAISIE RESTAURANT'!NEC5</f>
        <v>0</v>
      </c>
      <c r="NDT6" s="389">
        <f>'SAISIE RESTAURANT'!NED5</f>
        <v>0</v>
      </c>
      <c r="NDU6" s="389">
        <f>'SAISIE RESTAURANT'!NEE5</f>
        <v>0</v>
      </c>
      <c r="NDV6" s="389">
        <f>'SAISIE RESTAURANT'!NEF5</f>
        <v>0</v>
      </c>
      <c r="NDW6" s="389">
        <f>'SAISIE RESTAURANT'!NEG5</f>
        <v>0</v>
      </c>
      <c r="NDX6" s="389">
        <f>'SAISIE RESTAURANT'!NEH5</f>
        <v>0</v>
      </c>
      <c r="NDY6" s="389">
        <f>'SAISIE RESTAURANT'!NEI5</f>
        <v>0</v>
      </c>
      <c r="NDZ6" s="389">
        <f>'SAISIE RESTAURANT'!NEJ5</f>
        <v>0</v>
      </c>
      <c r="NEA6" s="389">
        <f>'SAISIE RESTAURANT'!NEK5</f>
        <v>0</v>
      </c>
      <c r="NEB6" s="389">
        <f>'SAISIE RESTAURANT'!NEL5</f>
        <v>0</v>
      </c>
      <c r="NEC6" s="389">
        <f>'SAISIE RESTAURANT'!NEM5</f>
        <v>0</v>
      </c>
      <c r="NED6" s="389">
        <f>'SAISIE RESTAURANT'!NEN5</f>
        <v>0</v>
      </c>
      <c r="NEE6" s="389">
        <f>'SAISIE RESTAURANT'!NEO5</f>
        <v>0</v>
      </c>
      <c r="NEF6" s="389">
        <f>'SAISIE RESTAURANT'!NEP5</f>
        <v>0</v>
      </c>
      <c r="NEG6" s="389">
        <f>'SAISIE RESTAURANT'!NEQ5</f>
        <v>0</v>
      </c>
      <c r="NEH6" s="389">
        <f>'SAISIE RESTAURANT'!NER5</f>
        <v>0</v>
      </c>
      <c r="NEI6" s="389">
        <f>'SAISIE RESTAURANT'!NES5</f>
        <v>0</v>
      </c>
      <c r="NEJ6" s="389">
        <f>'SAISIE RESTAURANT'!NET5</f>
        <v>0</v>
      </c>
      <c r="NEK6" s="389">
        <f>'SAISIE RESTAURANT'!NEU5</f>
        <v>0</v>
      </c>
      <c r="NEL6" s="389">
        <f>'SAISIE RESTAURANT'!NEV5</f>
        <v>0</v>
      </c>
      <c r="NEM6" s="389">
        <f>'SAISIE RESTAURANT'!NEW5</f>
        <v>0</v>
      </c>
      <c r="NEN6" s="389">
        <f>'SAISIE RESTAURANT'!NEX5</f>
        <v>0</v>
      </c>
      <c r="NEO6" s="389">
        <f>'SAISIE RESTAURANT'!NEY5</f>
        <v>0</v>
      </c>
      <c r="NEP6" s="389">
        <f>'SAISIE RESTAURANT'!NEZ5</f>
        <v>0</v>
      </c>
      <c r="NEQ6" s="389">
        <f>'SAISIE RESTAURANT'!NFA5</f>
        <v>0</v>
      </c>
      <c r="NER6" s="389">
        <f>'SAISIE RESTAURANT'!NFB5</f>
        <v>0</v>
      </c>
      <c r="NES6" s="389">
        <f>'SAISIE RESTAURANT'!NFC5</f>
        <v>0</v>
      </c>
      <c r="NET6" s="389">
        <f>'SAISIE RESTAURANT'!NFD5</f>
        <v>0</v>
      </c>
      <c r="NEU6" s="389">
        <f>'SAISIE RESTAURANT'!NFE5</f>
        <v>0</v>
      </c>
      <c r="NEV6" s="389">
        <f>'SAISIE RESTAURANT'!NFF5</f>
        <v>0</v>
      </c>
      <c r="NEW6" s="389">
        <f>'SAISIE RESTAURANT'!NFG5</f>
        <v>0</v>
      </c>
      <c r="NEX6" s="389">
        <f>'SAISIE RESTAURANT'!NFH5</f>
        <v>0</v>
      </c>
      <c r="NEY6" s="389">
        <f>'SAISIE RESTAURANT'!NFI5</f>
        <v>0</v>
      </c>
      <c r="NEZ6" s="389">
        <f>'SAISIE RESTAURANT'!NFJ5</f>
        <v>0</v>
      </c>
      <c r="NFA6" s="389">
        <f>'SAISIE RESTAURANT'!NFK5</f>
        <v>0</v>
      </c>
      <c r="NFB6" s="389">
        <f>'SAISIE RESTAURANT'!NFL5</f>
        <v>0</v>
      </c>
      <c r="NFC6" s="389">
        <f>'SAISIE RESTAURANT'!NFM5</f>
        <v>0</v>
      </c>
      <c r="NFD6" s="389">
        <f>'SAISIE RESTAURANT'!NFN5</f>
        <v>0</v>
      </c>
      <c r="NFE6" s="389">
        <f>'SAISIE RESTAURANT'!NFO5</f>
        <v>0</v>
      </c>
      <c r="NFF6" s="389">
        <f>'SAISIE RESTAURANT'!NFP5</f>
        <v>0</v>
      </c>
      <c r="NFG6" s="389">
        <f>'SAISIE RESTAURANT'!NFQ5</f>
        <v>0</v>
      </c>
      <c r="NFH6" s="389">
        <f>'SAISIE RESTAURANT'!NFR5</f>
        <v>0</v>
      </c>
      <c r="NFI6" s="389">
        <f>'SAISIE RESTAURANT'!NFS5</f>
        <v>0</v>
      </c>
      <c r="NFJ6" s="389">
        <f>'SAISIE RESTAURANT'!NFT5</f>
        <v>0</v>
      </c>
      <c r="NFK6" s="389">
        <f>'SAISIE RESTAURANT'!NFU5</f>
        <v>0</v>
      </c>
      <c r="NFL6" s="389">
        <f>'SAISIE RESTAURANT'!NFV5</f>
        <v>0</v>
      </c>
      <c r="NFM6" s="389">
        <f>'SAISIE RESTAURANT'!NFW5</f>
        <v>0</v>
      </c>
      <c r="NFN6" s="389">
        <f>'SAISIE RESTAURANT'!NFX5</f>
        <v>0</v>
      </c>
      <c r="NFO6" s="389">
        <f>'SAISIE RESTAURANT'!NFY5</f>
        <v>0</v>
      </c>
      <c r="NFP6" s="389">
        <f>'SAISIE RESTAURANT'!NFZ5</f>
        <v>0</v>
      </c>
      <c r="NFQ6" s="389">
        <f>'SAISIE RESTAURANT'!NGA5</f>
        <v>0</v>
      </c>
      <c r="NFR6" s="389">
        <f>'SAISIE RESTAURANT'!NGB5</f>
        <v>0</v>
      </c>
      <c r="NFS6" s="389">
        <f>'SAISIE RESTAURANT'!NGC5</f>
        <v>0</v>
      </c>
      <c r="NFT6" s="389">
        <f>'SAISIE RESTAURANT'!NGD5</f>
        <v>0</v>
      </c>
      <c r="NFU6" s="389">
        <f>'SAISIE RESTAURANT'!NGE5</f>
        <v>0</v>
      </c>
      <c r="NFV6" s="389">
        <f>'SAISIE RESTAURANT'!NGF5</f>
        <v>0</v>
      </c>
      <c r="NFW6" s="389">
        <f>'SAISIE RESTAURANT'!NGG5</f>
        <v>0</v>
      </c>
      <c r="NFX6" s="389">
        <f>'SAISIE RESTAURANT'!NGH5</f>
        <v>0</v>
      </c>
      <c r="NFY6" s="389">
        <f>'SAISIE RESTAURANT'!NGI5</f>
        <v>0</v>
      </c>
      <c r="NFZ6" s="389">
        <f>'SAISIE RESTAURANT'!NGJ5</f>
        <v>0</v>
      </c>
      <c r="NGA6" s="389">
        <f>'SAISIE RESTAURANT'!NGK5</f>
        <v>0</v>
      </c>
      <c r="NGB6" s="389">
        <f>'SAISIE RESTAURANT'!NGL5</f>
        <v>0</v>
      </c>
      <c r="NGC6" s="389">
        <f>'SAISIE RESTAURANT'!NGM5</f>
        <v>0</v>
      </c>
      <c r="NGD6" s="389">
        <f>'SAISIE RESTAURANT'!NGN5</f>
        <v>0</v>
      </c>
      <c r="NGE6" s="389">
        <f>'SAISIE RESTAURANT'!NGO5</f>
        <v>0</v>
      </c>
      <c r="NGF6" s="389">
        <f>'SAISIE RESTAURANT'!NGP5</f>
        <v>0</v>
      </c>
      <c r="NGG6" s="389">
        <f>'SAISIE RESTAURANT'!NGQ5</f>
        <v>0</v>
      </c>
      <c r="NGH6" s="389">
        <f>'SAISIE RESTAURANT'!NGR5</f>
        <v>0</v>
      </c>
      <c r="NGI6" s="389">
        <f>'SAISIE RESTAURANT'!NGS5</f>
        <v>0</v>
      </c>
      <c r="NGJ6" s="389">
        <f>'SAISIE RESTAURANT'!NGT5</f>
        <v>0</v>
      </c>
      <c r="NGK6" s="389">
        <f>'SAISIE RESTAURANT'!NGU5</f>
        <v>0</v>
      </c>
      <c r="NGL6" s="389">
        <f>'SAISIE RESTAURANT'!NGV5</f>
        <v>0</v>
      </c>
      <c r="NGM6" s="389">
        <f>'SAISIE RESTAURANT'!NGW5</f>
        <v>0</v>
      </c>
      <c r="NGN6" s="389">
        <f>'SAISIE RESTAURANT'!NGX5</f>
        <v>0</v>
      </c>
      <c r="NGO6" s="389">
        <f>'SAISIE RESTAURANT'!NGY5</f>
        <v>0</v>
      </c>
      <c r="NGP6" s="389">
        <f>'SAISIE RESTAURANT'!NGZ5</f>
        <v>0</v>
      </c>
      <c r="NGQ6" s="389">
        <f>'SAISIE RESTAURANT'!NHA5</f>
        <v>0</v>
      </c>
      <c r="NGR6" s="389">
        <f>'SAISIE RESTAURANT'!NHB5</f>
        <v>0</v>
      </c>
      <c r="NGS6" s="389">
        <f>'SAISIE RESTAURANT'!NHC5</f>
        <v>0</v>
      </c>
      <c r="NGT6" s="389">
        <f>'SAISIE RESTAURANT'!NHD5</f>
        <v>0</v>
      </c>
      <c r="NGU6" s="389">
        <f>'SAISIE RESTAURANT'!NHE5</f>
        <v>0</v>
      </c>
      <c r="NGV6" s="389">
        <f>'SAISIE RESTAURANT'!NHF5</f>
        <v>0</v>
      </c>
      <c r="NGW6" s="389">
        <f>'SAISIE RESTAURANT'!NHG5</f>
        <v>0</v>
      </c>
      <c r="NGX6" s="389">
        <f>'SAISIE RESTAURANT'!NHH5</f>
        <v>0</v>
      </c>
      <c r="NGY6" s="389">
        <f>'SAISIE RESTAURANT'!NHI5</f>
        <v>0</v>
      </c>
      <c r="NGZ6" s="389">
        <f>'SAISIE RESTAURANT'!NHJ5</f>
        <v>0</v>
      </c>
      <c r="NHA6" s="389">
        <f>'SAISIE RESTAURANT'!NHK5</f>
        <v>0</v>
      </c>
      <c r="NHB6" s="389">
        <f>'SAISIE RESTAURANT'!NHL5</f>
        <v>0</v>
      </c>
      <c r="NHC6" s="389">
        <f>'SAISIE RESTAURANT'!NHM5</f>
        <v>0</v>
      </c>
      <c r="NHD6" s="389">
        <f>'SAISIE RESTAURANT'!NHN5</f>
        <v>0</v>
      </c>
      <c r="NHE6" s="389">
        <f>'SAISIE RESTAURANT'!NHO5</f>
        <v>0</v>
      </c>
      <c r="NHF6" s="389">
        <f>'SAISIE RESTAURANT'!NHP5</f>
        <v>0</v>
      </c>
      <c r="NHG6" s="389">
        <f>'SAISIE RESTAURANT'!NHQ5</f>
        <v>0</v>
      </c>
      <c r="NHH6" s="389">
        <f>'SAISIE RESTAURANT'!NHR5</f>
        <v>0</v>
      </c>
      <c r="NHI6" s="389">
        <f>'SAISIE RESTAURANT'!NHS5</f>
        <v>0</v>
      </c>
      <c r="NHJ6" s="389">
        <f>'SAISIE RESTAURANT'!NHT5</f>
        <v>0</v>
      </c>
      <c r="NHK6" s="389">
        <f>'SAISIE RESTAURANT'!NHU5</f>
        <v>0</v>
      </c>
      <c r="NHL6" s="389">
        <f>'SAISIE RESTAURANT'!NHV5</f>
        <v>0</v>
      </c>
      <c r="NHM6" s="389">
        <f>'SAISIE RESTAURANT'!NHW5</f>
        <v>0</v>
      </c>
      <c r="NHN6" s="389">
        <f>'SAISIE RESTAURANT'!NHX5</f>
        <v>0</v>
      </c>
      <c r="NHO6" s="389">
        <f>'SAISIE RESTAURANT'!NHY5</f>
        <v>0</v>
      </c>
      <c r="NHP6" s="389">
        <f>'SAISIE RESTAURANT'!NHZ5</f>
        <v>0</v>
      </c>
      <c r="NHQ6" s="389">
        <f>'SAISIE RESTAURANT'!NIA5</f>
        <v>0</v>
      </c>
      <c r="NHR6" s="389">
        <f>'SAISIE RESTAURANT'!NIB5</f>
        <v>0</v>
      </c>
      <c r="NHS6" s="389">
        <f>'SAISIE RESTAURANT'!NIC5</f>
        <v>0</v>
      </c>
      <c r="NHT6" s="389">
        <f>'SAISIE RESTAURANT'!NID5</f>
        <v>0</v>
      </c>
      <c r="NHU6" s="389">
        <f>'SAISIE RESTAURANT'!NIE5</f>
        <v>0</v>
      </c>
      <c r="NHV6" s="389">
        <f>'SAISIE RESTAURANT'!NIF5</f>
        <v>0</v>
      </c>
      <c r="NHW6" s="389">
        <f>'SAISIE RESTAURANT'!NIG5</f>
        <v>0</v>
      </c>
      <c r="NHX6" s="389">
        <f>'SAISIE RESTAURANT'!NIH5</f>
        <v>0</v>
      </c>
      <c r="NHY6" s="389">
        <f>'SAISIE RESTAURANT'!NII5</f>
        <v>0</v>
      </c>
      <c r="NHZ6" s="389">
        <f>'SAISIE RESTAURANT'!NIJ5</f>
        <v>0</v>
      </c>
      <c r="NIA6" s="389">
        <f>'SAISIE RESTAURANT'!NIK5</f>
        <v>0</v>
      </c>
      <c r="NIB6" s="389">
        <f>'SAISIE RESTAURANT'!NIL5</f>
        <v>0</v>
      </c>
      <c r="NIC6" s="389">
        <f>'SAISIE RESTAURANT'!NIM5</f>
        <v>0</v>
      </c>
      <c r="NID6" s="389">
        <f>'SAISIE RESTAURANT'!NIN5</f>
        <v>0</v>
      </c>
      <c r="NIE6" s="389">
        <f>'SAISIE RESTAURANT'!NIO5</f>
        <v>0</v>
      </c>
      <c r="NIF6" s="389">
        <f>'SAISIE RESTAURANT'!NIP5</f>
        <v>0</v>
      </c>
      <c r="NIG6" s="389">
        <f>'SAISIE RESTAURANT'!NIQ5</f>
        <v>0</v>
      </c>
      <c r="NIH6" s="389">
        <f>'SAISIE RESTAURANT'!NIR5</f>
        <v>0</v>
      </c>
      <c r="NII6" s="389">
        <f>'SAISIE RESTAURANT'!NIS5</f>
        <v>0</v>
      </c>
      <c r="NIJ6" s="389">
        <f>'SAISIE RESTAURANT'!NIT5</f>
        <v>0</v>
      </c>
      <c r="NIK6" s="389">
        <f>'SAISIE RESTAURANT'!NIU5</f>
        <v>0</v>
      </c>
      <c r="NIL6" s="389">
        <f>'SAISIE RESTAURANT'!NIV5</f>
        <v>0</v>
      </c>
      <c r="NIM6" s="389">
        <f>'SAISIE RESTAURANT'!NIW5</f>
        <v>0</v>
      </c>
      <c r="NIN6" s="389">
        <f>'SAISIE RESTAURANT'!NIX5</f>
        <v>0</v>
      </c>
      <c r="NIO6" s="389">
        <f>'SAISIE RESTAURANT'!NIY5</f>
        <v>0</v>
      </c>
      <c r="NIP6" s="389">
        <f>'SAISIE RESTAURANT'!NIZ5</f>
        <v>0</v>
      </c>
      <c r="NIQ6" s="389">
        <f>'SAISIE RESTAURANT'!NJA5</f>
        <v>0</v>
      </c>
      <c r="NIR6" s="389">
        <f>'SAISIE RESTAURANT'!NJB5</f>
        <v>0</v>
      </c>
      <c r="NIS6" s="389">
        <f>'SAISIE RESTAURANT'!NJC5</f>
        <v>0</v>
      </c>
      <c r="NIT6" s="389">
        <f>'SAISIE RESTAURANT'!NJD5</f>
        <v>0</v>
      </c>
      <c r="NIU6" s="389">
        <f>'SAISIE RESTAURANT'!NJE5</f>
        <v>0</v>
      </c>
      <c r="NIV6" s="389">
        <f>'SAISIE RESTAURANT'!NJF5</f>
        <v>0</v>
      </c>
      <c r="NIW6" s="389">
        <f>'SAISIE RESTAURANT'!NJG5</f>
        <v>0</v>
      </c>
      <c r="NIX6" s="389">
        <f>'SAISIE RESTAURANT'!NJH5</f>
        <v>0</v>
      </c>
      <c r="NIY6" s="389">
        <f>'SAISIE RESTAURANT'!NJI5</f>
        <v>0</v>
      </c>
      <c r="NIZ6" s="389">
        <f>'SAISIE RESTAURANT'!NJJ5</f>
        <v>0</v>
      </c>
      <c r="NJA6" s="389">
        <f>'SAISIE RESTAURANT'!NJK5</f>
        <v>0</v>
      </c>
      <c r="NJB6" s="389">
        <f>'SAISIE RESTAURANT'!NJL5</f>
        <v>0</v>
      </c>
      <c r="NJC6" s="389">
        <f>'SAISIE RESTAURANT'!NJM5</f>
        <v>0</v>
      </c>
      <c r="NJD6" s="389">
        <f>'SAISIE RESTAURANT'!NJN5</f>
        <v>0</v>
      </c>
      <c r="NJE6" s="389">
        <f>'SAISIE RESTAURANT'!NJO5</f>
        <v>0</v>
      </c>
      <c r="NJF6" s="389">
        <f>'SAISIE RESTAURANT'!NJP5</f>
        <v>0</v>
      </c>
      <c r="NJG6" s="389">
        <f>'SAISIE RESTAURANT'!NJQ5</f>
        <v>0</v>
      </c>
      <c r="NJH6" s="389">
        <f>'SAISIE RESTAURANT'!NJR5</f>
        <v>0</v>
      </c>
      <c r="NJI6" s="389">
        <f>'SAISIE RESTAURANT'!NJS5</f>
        <v>0</v>
      </c>
      <c r="NJJ6" s="389">
        <f>'SAISIE RESTAURANT'!NJT5</f>
        <v>0</v>
      </c>
      <c r="NJK6" s="389">
        <f>'SAISIE RESTAURANT'!NJU5</f>
        <v>0</v>
      </c>
      <c r="NJL6" s="389">
        <f>'SAISIE RESTAURANT'!NJV5</f>
        <v>0</v>
      </c>
      <c r="NJM6" s="389">
        <f>'SAISIE RESTAURANT'!NJW5</f>
        <v>0</v>
      </c>
      <c r="NJN6" s="389">
        <f>'SAISIE RESTAURANT'!NJX5</f>
        <v>0</v>
      </c>
      <c r="NJO6" s="389">
        <f>'SAISIE RESTAURANT'!NJY5</f>
        <v>0</v>
      </c>
      <c r="NJP6" s="389">
        <f>'SAISIE RESTAURANT'!NJZ5</f>
        <v>0</v>
      </c>
      <c r="NJQ6" s="389">
        <f>'SAISIE RESTAURANT'!NKA5</f>
        <v>0</v>
      </c>
      <c r="NJR6" s="389">
        <f>'SAISIE RESTAURANT'!NKB5</f>
        <v>0</v>
      </c>
      <c r="NJS6" s="389">
        <f>'SAISIE RESTAURANT'!NKC5</f>
        <v>0</v>
      </c>
      <c r="NJT6" s="389">
        <f>'SAISIE RESTAURANT'!NKD5</f>
        <v>0</v>
      </c>
      <c r="NJU6" s="389">
        <f>'SAISIE RESTAURANT'!NKE5</f>
        <v>0</v>
      </c>
      <c r="NJV6" s="389">
        <f>'SAISIE RESTAURANT'!NKF5</f>
        <v>0</v>
      </c>
      <c r="NJW6" s="389">
        <f>'SAISIE RESTAURANT'!NKG5</f>
        <v>0</v>
      </c>
      <c r="NJX6" s="389">
        <f>'SAISIE RESTAURANT'!NKH5</f>
        <v>0</v>
      </c>
      <c r="NJY6" s="389">
        <f>'SAISIE RESTAURANT'!NKI5</f>
        <v>0</v>
      </c>
      <c r="NJZ6" s="389">
        <f>'SAISIE RESTAURANT'!NKJ5</f>
        <v>0</v>
      </c>
      <c r="NKA6" s="389">
        <f>'SAISIE RESTAURANT'!NKK5</f>
        <v>0</v>
      </c>
      <c r="NKB6" s="389">
        <f>'SAISIE RESTAURANT'!NKL5</f>
        <v>0</v>
      </c>
      <c r="NKC6" s="389">
        <f>'SAISIE RESTAURANT'!NKM5</f>
        <v>0</v>
      </c>
      <c r="NKD6" s="389">
        <f>'SAISIE RESTAURANT'!NKN5</f>
        <v>0</v>
      </c>
      <c r="NKE6" s="389">
        <f>'SAISIE RESTAURANT'!NKO5</f>
        <v>0</v>
      </c>
      <c r="NKF6" s="389">
        <f>'SAISIE RESTAURANT'!NKP5</f>
        <v>0</v>
      </c>
      <c r="NKG6" s="389">
        <f>'SAISIE RESTAURANT'!NKQ5</f>
        <v>0</v>
      </c>
      <c r="NKH6" s="389">
        <f>'SAISIE RESTAURANT'!NKR5</f>
        <v>0</v>
      </c>
      <c r="NKI6" s="389">
        <f>'SAISIE RESTAURANT'!NKS5</f>
        <v>0</v>
      </c>
      <c r="NKJ6" s="389">
        <f>'SAISIE RESTAURANT'!NKT5</f>
        <v>0</v>
      </c>
      <c r="NKK6" s="389">
        <f>'SAISIE RESTAURANT'!NKU5</f>
        <v>0</v>
      </c>
      <c r="NKL6" s="389">
        <f>'SAISIE RESTAURANT'!NKV5</f>
        <v>0</v>
      </c>
      <c r="NKM6" s="389">
        <f>'SAISIE RESTAURANT'!NKW5</f>
        <v>0</v>
      </c>
      <c r="NKN6" s="389">
        <f>'SAISIE RESTAURANT'!NKX5</f>
        <v>0</v>
      </c>
      <c r="NKO6" s="389">
        <f>'SAISIE RESTAURANT'!NKY5</f>
        <v>0</v>
      </c>
      <c r="NKP6" s="389">
        <f>'SAISIE RESTAURANT'!NKZ5</f>
        <v>0</v>
      </c>
      <c r="NKQ6" s="389">
        <f>'SAISIE RESTAURANT'!NLA5</f>
        <v>0</v>
      </c>
      <c r="NKR6" s="389">
        <f>'SAISIE RESTAURANT'!NLB5</f>
        <v>0</v>
      </c>
      <c r="NKS6" s="389">
        <f>'SAISIE RESTAURANT'!NLC5</f>
        <v>0</v>
      </c>
      <c r="NKT6" s="389">
        <f>'SAISIE RESTAURANT'!NLD5</f>
        <v>0</v>
      </c>
      <c r="NKU6" s="389">
        <f>'SAISIE RESTAURANT'!NLE5</f>
        <v>0</v>
      </c>
      <c r="NKV6" s="389">
        <f>'SAISIE RESTAURANT'!NLF5</f>
        <v>0</v>
      </c>
      <c r="NKW6" s="389">
        <f>'SAISIE RESTAURANT'!NLG5</f>
        <v>0</v>
      </c>
      <c r="NKX6" s="389">
        <f>'SAISIE RESTAURANT'!NLH5</f>
        <v>0</v>
      </c>
      <c r="NKY6" s="389">
        <f>'SAISIE RESTAURANT'!NLI5</f>
        <v>0</v>
      </c>
      <c r="NKZ6" s="389">
        <f>'SAISIE RESTAURANT'!NLJ5</f>
        <v>0</v>
      </c>
      <c r="NLA6" s="389">
        <f>'SAISIE RESTAURANT'!NLK5</f>
        <v>0</v>
      </c>
      <c r="NLB6" s="389">
        <f>'SAISIE RESTAURANT'!NLL5</f>
        <v>0</v>
      </c>
      <c r="NLC6" s="389">
        <f>'SAISIE RESTAURANT'!NLM5</f>
        <v>0</v>
      </c>
      <c r="NLD6" s="389">
        <f>'SAISIE RESTAURANT'!NLN5</f>
        <v>0</v>
      </c>
      <c r="NLE6" s="389">
        <f>'SAISIE RESTAURANT'!NLO5</f>
        <v>0</v>
      </c>
      <c r="NLF6" s="389">
        <f>'SAISIE RESTAURANT'!NLP5</f>
        <v>0</v>
      </c>
      <c r="NLG6" s="389">
        <f>'SAISIE RESTAURANT'!NLQ5</f>
        <v>0</v>
      </c>
      <c r="NLH6" s="389">
        <f>'SAISIE RESTAURANT'!NLR5</f>
        <v>0</v>
      </c>
      <c r="NLI6" s="389">
        <f>'SAISIE RESTAURANT'!NLS5</f>
        <v>0</v>
      </c>
      <c r="NLJ6" s="389">
        <f>'SAISIE RESTAURANT'!NLT5</f>
        <v>0</v>
      </c>
      <c r="NLK6" s="389">
        <f>'SAISIE RESTAURANT'!NLU5</f>
        <v>0</v>
      </c>
      <c r="NLL6" s="389">
        <f>'SAISIE RESTAURANT'!NLV5</f>
        <v>0</v>
      </c>
      <c r="NLM6" s="389">
        <f>'SAISIE RESTAURANT'!NLW5</f>
        <v>0</v>
      </c>
      <c r="NLN6" s="389">
        <f>'SAISIE RESTAURANT'!NLX5</f>
        <v>0</v>
      </c>
      <c r="NLO6" s="389">
        <f>'SAISIE RESTAURANT'!NLY5</f>
        <v>0</v>
      </c>
      <c r="NLP6" s="389">
        <f>'SAISIE RESTAURANT'!NLZ5</f>
        <v>0</v>
      </c>
      <c r="NLQ6" s="389">
        <f>'SAISIE RESTAURANT'!NMA5</f>
        <v>0</v>
      </c>
      <c r="NLR6" s="389">
        <f>'SAISIE RESTAURANT'!NMB5</f>
        <v>0</v>
      </c>
      <c r="NLS6" s="389">
        <f>'SAISIE RESTAURANT'!NMC5</f>
        <v>0</v>
      </c>
      <c r="NLT6" s="389">
        <f>'SAISIE RESTAURANT'!NMD5</f>
        <v>0</v>
      </c>
      <c r="NLU6" s="389">
        <f>'SAISIE RESTAURANT'!NME5</f>
        <v>0</v>
      </c>
      <c r="NLV6" s="389">
        <f>'SAISIE RESTAURANT'!NMF5</f>
        <v>0</v>
      </c>
      <c r="NLW6" s="389">
        <f>'SAISIE RESTAURANT'!NMG5</f>
        <v>0</v>
      </c>
      <c r="NLX6" s="389">
        <f>'SAISIE RESTAURANT'!NMH5</f>
        <v>0</v>
      </c>
      <c r="NLY6" s="389">
        <f>'SAISIE RESTAURANT'!NMI5</f>
        <v>0</v>
      </c>
      <c r="NLZ6" s="389">
        <f>'SAISIE RESTAURANT'!NMJ5</f>
        <v>0</v>
      </c>
      <c r="NMA6" s="389">
        <f>'SAISIE RESTAURANT'!NMK5</f>
        <v>0</v>
      </c>
      <c r="NMB6" s="389">
        <f>'SAISIE RESTAURANT'!NML5</f>
        <v>0</v>
      </c>
      <c r="NMC6" s="389">
        <f>'SAISIE RESTAURANT'!NMM5</f>
        <v>0</v>
      </c>
      <c r="NMD6" s="389">
        <f>'SAISIE RESTAURANT'!NMN5</f>
        <v>0</v>
      </c>
      <c r="NME6" s="389">
        <f>'SAISIE RESTAURANT'!NMO5</f>
        <v>0</v>
      </c>
      <c r="NMF6" s="389">
        <f>'SAISIE RESTAURANT'!NMP5</f>
        <v>0</v>
      </c>
      <c r="NMG6" s="389">
        <f>'SAISIE RESTAURANT'!NMQ5</f>
        <v>0</v>
      </c>
      <c r="NMH6" s="389">
        <f>'SAISIE RESTAURANT'!NMR5</f>
        <v>0</v>
      </c>
      <c r="NMI6" s="389">
        <f>'SAISIE RESTAURANT'!NMS5</f>
        <v>0</v>
      </c>
      <c r="NMJ6" s="389">
        <f>'SAISIE RESTAURANT'!NMT5</f>
        <v>0</v>
      </c>
      <c r="NMK6" s="389">
        <f>'SAISIE RESTAURANT'!NMU5</f>
        <v>0</v>
      </c>
      <c r="NML6" s="389">
        <f>'SAISIE RESTAURANT'!NMV5</f>
        <v>0</v>
      </c>
      <c r="NMM6" s="389">
        <f>'SAISIE RESTAURANT'!NMW5</f>
        <v>0</v>
      </c>
      <c r="NMN6" s="389">
        <f>'SAISIE RESTAURANT'!NMX5</f>
        <v>0</v>
      </c>
      <c r="NMO6" s="389">
        <f>'SAISIE RESTAURANT'!NMY5</f>
        <v>0</v>
      </c>
      <c r="NMP6" s="389">
        <f>'SAISIE RESTAURANT'!NMZ5</f>
        <v>0</v>
      </c>
      <c r="NMQ6" s="389">
        <f>'SAISIE RESTAURANT'!NNA5</f>
        <v>0</v>
      </c>
      <c r="NMR6" s="389">
        <f>'SAISIE RESTAURANT'!NNB5</f>
        <v>0</v>
      </c>
      <c r="NMS6" s="389">
        <f>'SAISIE RESTAURANT'!NNC5</f>
        <v>0</v>
      </c>
      <c r="NMT6" s="389">
        <f>'SAISIE RESTAURANT'!NND5</f>
        <v>0</v>
      </c>
      <c r="NMU6" s="389">
        <f>'SAISIE RESTAURANT'!NNE5</f>
        <v>0</v>
      </c>
      <c r="NMV6" s="389">
        <f>'SAISIE RESTAURANT'!NNF5</f>
        <v>0</v>
      </c>
      <c r="NMW6" s="389">
        <f>'SAISIE RESTAURANT'!NNG5</f>
        <v>0</v>
      </c>
      <c r="NMX6" s="389">
        <f>'SAISIE RESTAURANT'!NNH5</f>
        <v>0</v>
      </c>
      <c r="NMY6" s="389">
        <f>'SAISIE RESTAURANT'!NNI5</f>
        <v>0</v>
      </c>
      <c r="NMZ6" s="389">
        <f>'SAISIE RESTAURANT'!NNJ5</f>
        <v>0</v>
      </c>
      <c r="NNA6" s="389">
        <f>'SAISIE RESTAURANT'!NNK5</f>
        <v>0</v>
      </c>
      <c r="NNB6" s="389">
        <f>'SAISIE RESTAURANT'!NNL5</f>
        <v>0</v>
      </c>
      <c r="NNC6" s="389">
        <f>'SAISIE RESTAURANT'!NNM5</f>
        <v>0</v>
      </c>
      <c r="NND6" s="389">
        <f>'SAISIE RESTAURANT'!NNN5</f>
        <v>0</v>
      </c>
      <c r="NNE6" s="389">
        <f>'SAISIE RESTAURANT'!NNO5</f>
        <v>0</v>
      </c>
      <c r="NNF6" s="389">
        <f>'SAISIE RESTAURANT'!NNP5</f>
        <v>0</v>
      </c>
      <c r="NNG6" s="389">
        <f>'SAISIE RESTAURANT'!NNQ5</f>
        <v>0</v>
      </c>
      <c r="NNH6" s="389">
        <f>'SAISIE RESTAURANT'!NNR5</f>
        <v>0</v>
      </c>
      <c r="NNI6" s="389">
        <f>'SAISIE RESTAURANT'!NNS5</f>
        <v>0</v>
      </c>
      <c r="NNJ6" s="389">
        <f>'SAISIE RESTAURANT'!NNT5</f>
        <v>0</v>
      </c>
      <c r="NNK6" s="389">
        <f>'SAISIE RESTAURANT'!NNU5</f>
        <v>0</v>
      </c>
      <c r="NNL6" s="389">
        <f>'SAISIE RESTAURANT'!NNV5</f>
        <v>0</v>
      </c>
      <c r="NNM6" s="389">
        <f>'SAISIE RESTAURANT'!NNW5</f>
        <v>0</v>
      </c>
      <c r="NNN6" s="389">
        <f>'SAISIE RESTAURANT'!NNX5</f>
        <v>0</v>
      </c>
      <c r="NNO6" s="389">
        <f>'SAISIE RESTAURANT'!NNY5</f>
        <v>0</v>
      </c>
      <c r="NNP6" s="389">
        <f>'SAISIE RESTAURANT'!NNZ5</f>
        <v>0</v>
      </c>
      <c r="NNQ6" s="389">
        <f>'SAISIE RESTAURANT'!NOA5</f>
        <v>0</v>
      </c>
      <c r="NNR6" s="389">
        <f>'SAISIE RESTAURANT'!NOB5</f>
        <v>0</v>
      </c>
      <c r="NNS6" s="389">
        <f>'SAISIE RESTAURANT'!NOC5</f>
        <v>0</v>
      </c>
      <c r="NNT6" s="389">
        <f>'SAISIE RESTAURANT'!NOD5</f>
        <v>0</v>
      </c>
      <c r="NNU6" s="389">
        <f>'SAISIE RESTAURANT'!NOE5</f>
        <v>0</v>
      </c>
      <c r="NNV6" s="389">
        <f>'SAISIE RESTAURANT'!NOF5</f>
        <v>0</v>
      </c>
      <c r="NNW6" s="389">
        <f>'SAISIE RESTAURANT'!NOG5</f>
        <v>0</v>
      </c>
      <c r="NNX6" s="389">
        <f>'SAISIE RESTAURANT'!NOH5</f>
        <v>0</v>
      </c>
      <c r="NNY6" s="389">
        <f>'SAISIE RESTAURANT'!NOI5</f>
        <v>0</v>
      </c>
      <c r="NNZ6" s="389">
        <f>'SAISIE RESTAURANT'!NOJ5</f>
        <v>0</v>
      </c>
      <c r="NOA6" s="389">
        <f>'SAISIE RESTAURANT'!NOK5</f>
        <v>0</v>
      </c>
      <c r="NOB6" s="389">
        <f>'SAISIE RESTAURANT'!NOL5</f>
        <v>0</v>
      </c>
      <c r="NOC6" s="389">
        <f>'SAISIE RESTAURANT'!NOM5</f>
        <v>0</v>
      </c>
      <c r="NOD6" s="389">
        <f>'SAISIE RESTAURANT'!NON5</f>
        <v>0</v>
      </c>
      <c r="NOE6" s="389">
        <f>'SAISIE RESTAURANT'!NOO5</f>
        <v>0</v>
      </c>
      <c r="NOF6" s="389">
        <f>'SAISIE RESTAURANT'!NOP5</f>
        <v>0</v>
      </c>
      <c r="NOG6" s="389">
        <f>'SAISIE RESTAURANT'!NOQ5</f>
        <v>0</v>
      </c>
      <c r="NOH6" s="389">
        <f>'SAISIE RESTAURANT'!NOR5</f>
        <v>0</v>
      </c>
      <c r="NOI6" s="389">
        <f>'SAISIE RESTAURANT'!NOS5</f>
        <v>0</v>
      </c>
      <c r="NOJ6" s="389">
        <f>'SAISIE RESTAURANT'!NOT5</f>
        <v>0</v>
      </c>
      <c r="NOK6" s="389">
        <f>'SAISIE RESTAURANT'!NOU5</f>
        <v>0</v>
      </c>
      <c r="NOL6" s="389">
        <f>'SAISIE RESTAURANT'!NOV5</f>
        <v>0</v>
      </c>
      <c r="NOM6" s="389">
        <f>'SAISIE RESTAURANT'!NOW5</f>
        <v>0</v>
      </c>
      <c r="NON6" s="389">
        <f>'SAISIE RESTAURANT'!NOX5</f>
        <v>0</v>
      </c>
      <c r="NOO6" s="389">
        <f>'SAISIE RESTAURANT'!NOY5</f>
        <v>0</v>
      </c>
      <c r="NOP6" s="389">
        <f>'SAISIE RESTAURANT'!NOZ5</f>
        <v>0</v>
      </c>
      <c r="NOQ6" s="389">
        <f>'SAISIE RESTAURANT'!NPA5</f>
        <v>0</v>
      </c>
      <c r="NOR6" s="389">
        <f>'SAISIE RESTAURANT'!NPB5</f>
        <v>0</v>
      </c>
      <c r="NOS6" s="389">
        <f>'SAISIE RESTAURANT'!NPC5</f>
        <v>0</v>
      </c>
      <c r="NOT6" s="389">
        <f>'SAISIE RESTAURANT'!NPD5</f>
        <v>0</v>
      </c>
      <c r="NOU6" s="389">
        <f>'SAISIE RESTAURANT'!NPE5</f>
        <v>0</v>
      </c>
      <c r="NOV6" s="389">
        <f>'SAISIE RESTAURANT'!NPF5</f>
        <v>0</v>
      </c>
      <c r="NOW6" s="389">
        <f>'SAISIE RESTAURANT'!NPG5</f>
        <v>0</v>
      </c>
      <c r="NOX6" s="389">
        <f>'SAISIE RESTAURANT'!NPH5</f>
        <v>0</v>
      </c>
      <c r="NOY6" s="389">
        <f>'SAISIE RESTAURANT'!NPI5</f>
        <v>0</v>
      </c>
      <c r="NOZ6" s="389">
        <f>'SAISIE RESTAURANT'!NPJ5</f>
        <v>0</v>
      </c>
      <c r="NPA6" s="389">
        <f>'SAISIE RESTAURANT'!NPK5</f>
        <v>0</v>
      </c>
      <c r="NPB6" s="389">
        <f>'SAISIE RESTAURANT'!NPL5</f>
        <v>0</v>
      </c>
      <c r="NPC6" s="389">
        <f>'SAISIE RESTAURANT'!NPM5</f>
        <v>0</v>
      </c>
      <c r="NPD6" s="389">
        <f>'SAISIE RESTAURANT'!NPN5</f>
        <v>0</v>
      </c>
      <c r="NPE6" s="389">
        <f>'SAISIE RESTAURANT'!NPO5</f>
        <v>0</v>
      </c>
      <c r="NPF6" s="389">
        <f>'SAISIE RESTAURANT'!NPP5</f>
        <v>0</v>
      </c>
      <c r="NPG6" s="389">
        <f>'SAISIE RESTAURANT'!NPQ5</f>
        <v>0</v>
      </c>
      <c r="NPH6" s="389">
        <f>'SAISIE RESTAURANT'!NPR5</f>
        <v>0</v>
      </c>
      <c r="NPI6" s="389">
        <f>'SAISIE RESTAURANT'!NPS5</f>
        <v>0</v>
      </c>
      <c r="NPJ6" s="389">
        <f>'SAISIE RESTAURANT'!NPT5</f>
        <v>0</v>
      </c>
      <c r="NPK6" s="389">
        <f>'SAISIE RESTAURANT'!NPU5</f>
        <v>0</v>
      </c>
      <c r="NPL6" s="389">
        <f>'SAISIE RESTAURANT'!NPV5</f>
        <v>0</v>
      </c>
      <c r="NPM6" s="389">
        <f>'SAISIE RESTAURANT'!NPW5</f>
        <v>0</v>
      </c>
      <c r="NPN6" s="389">
        <f>'SAISIE RESTAURANT'!NPX5</f>
        <v>0</v>
      </c>
      <c r="NPO6" s="389">
        <f>'SAISIE RESTAURANT'!NPY5</f>
        <v>0</v>
      </c>
      <c r="NPP6" s="389">
        <f>'SAISIE RESTAURANT'!NPZ5</f>
        <v>0</v>
      </c>
      <c r="NPQ6" s="389">
        <f>'SAISIE RESTAURANT'!NQA5</f>
        <v>0</v>
      </c>
      <c r="NPR6" s="389">
        <f>'SAISIE RESTAURANT'!NQB5</f>
        <v>0</v>
      </c>
      <c r="NPS6" s="389">
        <f>'SAISIE RESTAURANT'!NQC5</f>
        <v>0</v>
      </c>
      <c r="NPT6" s="389">
        <f>'SAISIE RESTAURANT'!NQD5</f>
        <v>0</v>
      </c>
      <c r="NPU6" s="389">
        <f>'SAISIE RESTAURANT'!NQE5</f>
        <v>0</v>
      </c>
      <c r="NPV6" s="389">
        <f>'SAISIE RESTAURANT'!NQF5</f>
        <v>0</v>
      </c>
      <c r="NPW6" s="389">
        <f>'SAISIE RESTAURANT'!NQG5</f>
        <v>0</v>
      </c>
      <c r="NPX6" s="389">
        <f>'SAISIE RESTAURANT'!NQH5</f>
        <v>0</v>
      </c>
      <c r="NPY6" s="389">
        <f>'SAISIE RESTAURANT'!NQI5</f>
        <v>0</v>
      </c>
      <c r="NPZ6" s="389">
        <f>'SAISIE RESTAURANT'!NQJ5</f>
        <v>0</v>
      </c>
      <c r="NQA6" s="389">
        <f>'SAISIE RESTAURANT'!NQK5</f>
        <v>0</v>
      </c>
      <c r="NQB6" s="389">
        <f>'SAISIE RESTAURANT'!NQL5</f>
        <v>0</v>
      </c>
      <c r="NQC6" s="389">
        <f>'SAISIE RESTAURANT'!NQM5</f>
        <v>0</v>
      </c>
      <c r="NQD6" s="389">
        <f>'SAISIE RESTAURANT'!NQN5</f>
        <v>0</v>
      </c>
      <c r="NQE6" s="389">
        <f>'SAISIE RESTAURANT'!NQO5</f>
        <v>0</v>
      </c>
      <c r="NQF6" s="389">
        <f>'SAISIE RESTAURANT'!NQP5</f>
        <v>0</v>
      </c>
      <c r="NQG6" s="389">
        <f>'SAISIE RESTAURANT'!NQQ5</f>
        <v>0</v>
      </c>
      <c r="NQH6" s="389">
        <f>'SAISIE RESTAURANT'!NQR5</f>
        <v>0</v>
      </c>
      <c r="NQI6" s="389">
        <f>'SAISIE RESTAURANT'!NQS5</f>
        <v>0</v>
      </c>
      <c r="NQJ6" s="389">
        <f>'SAISIE RESTAURANT'!NQT5</f>
        <v>0</v>
      </c>
      <c r="NQK6" s="389">
        <f>'SAISIE RESTAURANT'!NQU5</f>
        <v>0</v>
      </c>
      <c r="NQL6" s="389">
        <f>'SAISIE RESTAURANT'!NQV5</f>
        <v>0</v>
      </c>
      <c r="NQM6" s="389">
        <f>'SAISIE RESTAURANT'!NQW5</f>
        <v>0</v>
      </c>
      <c r="NQN6" s="389">
        <f>'SAISIE RESTAURANT'!NQX5</f>
        <v>0</v>
      </c>
      <c r="NQO6" s="389">
        <f>'SAISIE RESTAURANT'!NQY5</f>
        <v>0</v>
      </c>
      <c r="NQP6" s="389">
        <f>'SAISIE RESTAURANT'!NQZ5</f>
        <v>0</v>
      </c>
      <c r="NQQ6" s="389">
        <f>'SAISIE RESTAURANT'!NRA5</f>
        <v>0</v>
      </c>
      <c r="NQR6" s="389">
        <f>'SAISIE RESTAURANT'!NRB5</f>
        <v>0</v>
      </c>
      <c r="NQS6" s="389">
        <f>'SAISIE RESTAURANT'!NRC5</f>
        <v>0</v>
      </c>
      <c r="NQT6" s="389">
        <f>'SAISIE RESTAURANT'!NRD5</f>
        <v>0</v>
      </c>
      <c r="NQU6" s="389">
        <f>'SAISIE RESTAURANT'!NRE5</f>
        <v>0</v>
      </c>
      <c r="NQV6" s="389">
        <f>'SAISIE RESTAURANT'!NRF5</f>
        <v>0</v>
      </c>
      <c r="NQW6" s="389">
        <f>'SAISIE RESTAURANT'!NRG5</f>
        <v>0</v>
      </c>
      <c r="NQX6" s="389">
        <f>'SAISIE RESTAURANT'!NRH5</f>
        <v>0</v>
      </c>
      <c r="NQY6" s="389">
        <f>'SAISIE RESTAURANT'!NRI5</f>
        <v>0</v>
      </c>
      <c r="NQZ6" s="389">
        <f>'SAISIE RESTAURANT'!NRJ5</f>
        <v>0</v>
      </c>
      <c r="NRA6" s="389">
        <f>'SAISIE RESTAURANT'!NRK5</f>
        <v>0</v>
      </c>
      <c r="NRB6" s="389">
        <f>'SAISIE RESTAURANT'!NRL5</f>
        <v>0</v>
      </c>
      <c r="NRC6" s="389">
        <f>'SAISIE RESTAURANT'!NRM5</f>
        <v>0</v>
      </c>
      <c r="NRD6" s="389">
        <f>'SAISIE RESTAURANT'!NRN5</f>
        <v>0</v>
      </c>
      <c r="NRE6" s="389">
        <f>'SAISIE RESTAURANT'!NRO5</f>
        <v>0</v>
      </c>
      <c r="NRF6" s="389">
        <f>'SAISIE RESTAURANT'!NRP5</f>
        <v>0</v>
      </c>
      <c r="NRG6" s="389">
        <f>'SAISIE RESTAURANT'!NRQ5</f>
        <v>0</v>
      </c>
      <c r="NRH6" s="389">
        <f>'SAISIE RESTAURANT'!NRR5</f>
        <v>0</v>
      </c>
      <c r="NRI6" s="389">
        <f>'SAISIE RESTAURANT'!NRS5</f>
        <v>0</v>
      </c>
      <c r="NRJ6" s="389">
        <f>'SAISIE RESTAURANT'!NRT5</f>
        <v>0</v>
      </c>
      <c r="NRK6" s="389">
        <f>'SAISIE RESTAURANT'!NRU5</f>
        <v>0</v>
      </c>
      <c r="NRL6" s="389">
        <f>'SAISIE RESTAURANT'!NRV5</f>
        <v>0</v>
      </c>
      <c r="NRM6" s="389">
        <f>'SAISIE RESTAURANT'!NRW5</f>
        <v>0</v>
      </c>
      <c r="NRN6" s="389">
        <f>'SAISIE RESTAURANT'!NRX5</f>
        <v>0</v>
      </c>
      <c r="NRO6" s="389">
        <f>'SAISIE RESTAURANT'!NRY5</f>
        <v>0</v>
      </c>
      <c r="NRP6" s="389">
        <f>'SAISIE RESTAURANT'!NRZ5</f>
        <v>0</v>
      </c>
      <c r="NRQ6" s="389">
        <f>'SAISIE RESTAURANT'!NSA5</f>
        <v>0</v>
      </c>
      <c r="NRR6" s="389">
        <f>'SAISIE RESTAURANT'!NSB5</f>
        <v>0</v>
      </c>
      <c r="NRS6" s="389">
        <f>'SAISIE RESTAURANT'!NSC5</f>
        <v>0</v>
      </c>
      <c r="NRT6" s="389">
        <f>'SAISIE RESTAURANT'!NSD5</f>
        <v>0</v>
      </c>
      <c r="NRU6" s="389">
        <f>'SAISIE RESTAURANT'!NSE5</f>
        <v>0</v>
      </c>
      <c r="NRV6" s="389">
        <f>'SAISIE RESTAURANT'!NSF5</f>
        <v>0</v>
      </c>
      <c r="NRW6" s="389">
        <f>'SAISIE RESTAURANT'!NSG5</f>
        <v>0</v>
      </c>
      <c r="NRX6" s="389">
        <f>'SAISIE RESTAURANT'!NSH5</f>
        <v>0</v>
      </c>
      <c r="NRY6" s="389">
        <f>'SAISIE RESTAURANT'!NSI5</f>
        <v>0</v>
      </c>
      <c r="NRZ6" s="389">
        <f>'SAISIE RESTAURANT'!NSJ5</f>
        <v>0</v>
      </c>
      <c r="NSA6" s="389">
        <f>'SAISIE RESTAURANT'!NSK5</f>
        <v>0</v>
      </c>
      <c r="NSB6" s="389">
        <f>'SAISIE RESTAURANT'!NSL5</f>
        <v>0</v>
      </c>
      <c r="NSC6" s="389">
        <f>'SAISIE RESTAURANT'!NSM5</f>
        <v>0</v>
      </c>
      <c r="NSD6" s="389">
        <f>'SAISIE RESTAURANT'!NSN5</f>
        <v>0</v>
      </c>
      <c r="NSE6" s="389">
        <f>'SAISIE RESTAURANT'!NSO5</f>
        <v>0</v>
      </c>
      <c r="NSF6" s="389">
        <f>'SAISIE RESTAURANT'!NSP5</f>
        <v>0</v>
      </c>
      <c r="NSG6" s="389">
        <f>'SAISIE RESTAURANT'!NSQ5</f>
        <v>0</v>
      </c>
      <c r="NSH6" s="389">
        <f>'SAISIE RESTAURANT'!NSR5</f>
        <v>0</v>
      </c>
      <c r="NSI6" s="389">
        <f>'SAISIE RESTAURANT'!NSS5</f>
        <v>0</v>
      </c>
      <c r="NSJ6" s="389">
        <f>'SAISIE RESTAURANT'!NST5</f>
        <v>0</v>
      </c>
      <c r="NSK6" s="389">
        <f>'SAISIE RESTAURANT'!NSU5</f>
        <v>0</v>
      </c>
      <c r="NSL6" s="389">
        <f>'SAISIE RESTAURANT'!NSV5</f>
        <v>0</v>
      </c>
      <c r="NSM6" s="389">
        <f>'SAISIE RESTAURANT'!NSW5</f>
        <v>0</v>
      </c>
      <c r="NSN6" s="389">
        <f>'SAISIE RESTAURANT'!NSX5</f>
        <v>0</v>
      </c>
      <c r="NSO6" s="389">
        <f>'SAISIE RESTAURANT'!NSY5</f>
        <v>0</v>
      </c>
      <c r="NSP6" s="389">
        <f>'SAISIE RESTAURANT'!NSZ5</f>
        <v>0</v>
      </c>
      <c r="NSQ6" s="389">
        <f>'SAISIE RESTAURANT'!NTA5</f>
        <v>0</v>
      </c>
      <c r="NSR6" s="389">
        <f>'SAISIE RESTAURANT'!NTB5</f>
        <v>0</v>
      </c>
      <c r="NSS6" s="389">
        <f>'SAISIE RESTAURANT'!NTC5</f>
        <v>0</v>
      </c>
      <c r="NST6" s="389">
        <f>'SAISIE RESTAURANT'!NTD5</f>
        <v>0</v>
      </c>
      <c r="NSU6" s="389">
        <f>'SAISIE RESTAURANT'!NTE5</f>
        <v>0</v>
      </c>
      <c r="NSV6" s="389">
        <f>'SAISIE RESTAURANT'!NTF5</f>
        <v>0</v>
      </c>
      <c r="NSW6" s="389">
        <f>'SAISIE RESTAURANT'!NTG5</f>
        <v>0</v>
      </c>
      <c r="NSX6" s="389">
        <f>'SAISIE RESTAURANT'!NTH5</f>
        <v>0</v>
      </c>
      <c r="NSY6" s="389">
        <f>'SAISIE RESTAURANT'!NTI5</f>
        <v>0</v>
      </c>
      <c r="NSZ6" s="389">
        <f>'SAISIE RESTAURANT'!NTJ5</f>
        <v>0</v>
      </c>
      <c r="NTA6" s="389">
        <f>'SAISIE RESTAURANT'!NTK5</f>
        <v>0</v>
      </c>
      <c r="NTB6" s="389">
        <f>'SAISIE RESTAURANT'!NTL5</f>
        <v>0</v>
      </c>
      <c r="NTC6" s="389">
        <f>'SAISIE RESTAURANT'!NTM5</f>
        <v>0</v>
      </c>
      <c r="NTD6" s="389">
        <f>'SAISIE RESTAURANT'!NTN5</f>
        <v>0</v>
      </c>
      <c r="NTE6" s="389">
        <f>'SAISIE RESTAURANT'!NTO5</f>
        <v>0</v>
      </c>
      <c r="NTF6" s="389">
        <f>'SAISIE RESTAURANT'!NTP5</f>
        <v>0</v>
      </c>
      <c r="NTG6" s="389">
        <f>'SAISIE RESTAURANT'!NTQ5</f>
        <v>0</v>
      </c>
      <c r="NTH6" s="389">
        <f>'SAISIE RESTAURANT'!NTR5</f>
        <v>0</v>
      </c>
      <c r="NTI6" s="389">
        <f>'SAISIE RESTAURANT'!NTS5</f>
        <v>0</v>
      </c>
      <c r="NTJ6" s="389">
        <f>'SAISIE RESTAURANT'!NTT5</f>
        <v>0</v>
      </c>
      <c r="NTK6" s="389">
        <f>'SAISIE RESTAURANT'!NTU5</f>
        <v>0</v>
      </c>
      <c r="NTL6" s="389">
        <f>'SAISIE RESTAURANT'!NTV5</f>
        <v>0</v>
      </c>
      <c r="NTM6" s="389">
        <f>'SAISIE RESTAURANT'!NTW5</f>
        <v>0</v>
      </c>
      <c r="NTN6" s="389">
        <f>'SAISIE RESTAURANT'!NTX5</f>
        <v>0</v>
      </c>
      <c r="NTO6" s="389">
        <f>'SAISIE RESTAURANT'!NTY5</f>
        <v>0</v>
      </c>
      <c r="NTP6" s="389">
        <f>'SAISIE RESTAURANT'!NTZ5</f>
        <v>0</v>
      </c>
      <c r="NTQ6" s="389">
        <f>'SAISIE RESTAURANT'!NUA5</f>
        <v>0</v>
      </c>
      <c r="NTR6" s="389">
        <f>'SAISIE RESTAURANT'!NUB5</f>
        <v>0</v>
      </c>
      <c r="NTS6" s="389">
        <f>'SAISIE RESTAURANT'!NUC5</f>
        <v>0</v>
      </c>
      <c r="NTT6" s="389">
        <f>'SAISIE RESTAURANT'!NUD5</f>
        <v>0</v>
      </c>
      <c r="NTU6" s="389">
        <f>'SAISIE RESTAURANT'!NUE5</f>
        <v>0</v>
      </c>
      <c r="NTV6" s="389">
        <f>'SAISIE RESTAURANT'!NUF5</f>
        <v>0</v>
      </c>
      <c r="NTW6" s="389">
        <f>'SAISIE RESTAURANT'!NUG5</f>
        <v>0</v>
      </c>
      <c r="NTX6" s="389">
        <f>'SAISIE RESTAURANT'!NUH5</f>
        <v>0</v>
      </c>
      <c r="NTY6" s="389">
        <f>'SAISIE RESTAURANT'!NUI5</f>
        <v>0</v>
      </c>
      <c r="NTZ6" s="389">
        <f>'SAISIE RESTAURANT'!NUJ5</f>
        <v>0</v>
      </c>
      <c r="NUA6" s="389">
        <f>'SAISIE RESTAURANT'!NUK5</f>
        <v>0</v>
      </c>
      <c r="NUB6" s="389">
        <f>'SAISIE RESTAURANT'!NUL5</f>
        <v>0</v>
      </c>
      <c r="NUC6" s="389">
        <f>'SAISIE RESTAURANT'!NUM5</f>
        <v>0</v>
      </c>
      <c r="NUD6" s="389">
        <f>'SAISIE RESTAURANT'!NUN5</f>
        <v>0</v>
      </c>
      <c r="NUE6" s="389">
        <f>'SAISIE RESTAURANT'!NUO5</f>
        <v>0</v>
      </c>
      <c r="NUF6" s="389">
        <f>'SAISIE RESTAURANT'!NUP5</f>
        <v>0</v>
      </c>
      <c r="NUG6" s="389">
        <f>'SAISIE RESTAURANT'!NUQ5</f>
        <v>0</v>
      </c>
      <c r="NUH6" s="389">
        <f>'SAISIE RESTAURANT'!NUR5</f>
        <v>0</v>
      </c>
      <c r="NUI6" s="389">
        <f>'SAISIE RESTAURANT'!NUS5</f>
        <v>0</v>
      </c>
      <c r="NUJ6" s="389">
        <f>'SAISIE RESTAURANT'!NUT5</f>
        <v>0</v>
      </c>
      <c r="NUK6" s="389">
        <f>'SAISIE RESTAURANT'!NUU5</f>
        <v>0</v>
      </c>
      <c r="NUL6" s="389">
        <f>'SAISIE RESTAURANT'!NUV5</f>
        <v>0</v>
      </c>
      <c r="NUM6" s="389">
        <f>'SAISIE RESTAURANT'!NUW5</f>
        <v>0</v>
      </c>
      <c r="NUN6" s="389">
        <f>'SAISIE RESTAURANT'!NUX5</f>
        <v>0</v>
      </c>
      <c r="NUO6" s="389">
        <f>'SAISIE RESTAURANT'!NUY5</f>
        <v>0</v>
      </c>
      <c r="NUP6" s="389">
        <f>'SAISIE RESTAURANT'!NUZ5</f>
        <v>0</v>
      </c>
      <c r="NUQ6" s="389">
        <f>'SAISIE RESTAURANT'!NVA5</f>
        <v>0</v>
      </c>
      <c r="NUR6" s="389">
        <f>'SAISIE RESTAURANT'!NVB5</f>
        <v>0</v>
      </c>
      <c r="NUS6" s="389">
        <f>'SAISIE RESTAURANT'!NVC5</f>
        <v>0</v>
      </c>
      <c r="NUT6" s="389">
        <f>'SAISIE RESTAURANT'!NVD5</f>
        <v>0</v>
      </c>
      <c r="NUU6" s="389">
        <f>'SAISIE RESTAURANT'!NVE5</f>
        <v>0</v>
      </c>
      <c r="NUV6" s="389">
        <f>'SAISIE RESTAURANT'!NVF5</f>
        <v>0</v>
      </c>
      <c r="NUW6" s="389">
        <f>'SAISIE RESTAURANT'!NVG5</f>
        <v>0</v>
      </c>
      <c r="NUX6" s="389">
        <f>'SAISIE RESTAURANT'!NVH5</f>
        <v>0</v>
      </c>
      <c r="NUY6" s="389">
        <f>'SAISIE RESTAURANT'!NVI5</f>
        <v>0</v>
      </c>
      <c r="NUZ6" s="389">
        <f>'SAISIE RESTAURANT'!NVJ5</f>
        <v>0</v>
      </c>
      <c r="NVA6" s="389">
        <f>'SAISIE RESTAURANT'!NVK5</f>
        <v>0</v>
      </c>
      <c r="NVB6" s="389">
        <f>'SAISIE RESTAURANT'!NVL5</f>
        <v>0</v>
      </c>
      <c r="NVC6" s="389">
        <f>'SAISIE RESTAURANT'!NVM5</f>
        <v>0</v>
      </c>
      <c r="NVD6" s="389">
        <f>'SAISIE RESTAURANT'!NVN5</f>
        <v>0</v>
      </c>
      <c r="NVE6" s="389">
        <f>'SAISIE RESTAURANT'!NVO5</f>
        <v>0</v>
      </c>
      <c r="NVF6" s="389">
        <f>'SAISIE RESTAURANT'!NVP5</f>
        <v>0</v>
      </c>
      <c r="NVG6" s="389">
        <f>'SAISIE RESTAURANT'!NVQ5</f>
        <v>0</v>
      </c>
      <c r="NVH6" s="389">
        <f>'SAISIE RESTAURANT'!NVR5</f>
        <v>0</v>
      </c>
      <c r="NVI6" s="389">
        <f>'SAISIE RESTAURANT'!NVS5</f>
        <v>0</v>
      </c>
      <c r="NVJ6" s="389">
        <f>'SAISIE RESTAURANT'!NVT5</f>
        <v>0</v>
      </c>
      <c r="NVK6" s="389">
        <f>'SAISIE RESTAURANT'!NVU5</f>
        <v>0</v>
      </c>
      <c r="NVL6" s="389">
        <f>'SAISIE RESTAURANT'!NVV5</f>
        <v>0</v>
      </c>
      <c r="NVM6" s="389">
        <f>'SAISIE RESTAURANT'!NVW5</f>
        <v>0</v>
      </c>
      <c r="NVN6" s="389">
        <f>'SAISIE RESTAURANT'!NVX5</f>
        <v>0</v>
      </c>
      <c r="NVO6" s="389">
        <f>'SAISIE RESTAURANT'!NVY5</f>
        <v>0</v>
      </c>
      <c r="NVP6" s="389">
        <f>'SAISIE RESTAURANT'!NVZ5</f>
        <v>0</v>
      </c>
      <c r="NVQ6" s="389">
        <f>'SAISIE RESTAURANT'!NWA5</f>
        <v>0</v>
      </c>
      <c r="NVR6" s="389">
        <f>'SAISIE RESTAURANT'!NWB5</f>
        <v>0</v>
      </c>
      <c r="NVS6" s="389">
        <f>'SAISIE RESTAURANT'!NWC5</f>
        <v>0</v>
      </c>
      <c r="NVT6" s="389">
        <f>'SAISIE RESTAURANT'!NWD5</f>
        <v>0</v>
      </c>
      <c r="NVU6" s="389">
        <f>'SAISIE RESTAURANT'!NWE5</f>
        <v>0</v>
      </c>
      <c r="NVV6" s="389">
        <f>'SAISIE RESTAURANT'!NWF5</f>
        <v>0</v>
      </c>
      <c r="NVW6" s="389">
        <f>'SAISIE RESTAURANT'!NWG5</f>
        <v>0</v>
      </c>
      <c r="NVX6" s="389">
        <f>'SAISIE RESTAURANT'!NWH5</f>
        <v>0</v>
      </c>
      <c r="NVY6" s="389">
        <f>'SAISIE RESTAURANT'!NWI5</f>
        <v>0</v>
      </c>
      <c r="NVZ6" s="389">
        <f>'SAISIE RESTAURANT'!NWJ5</f>
        <v>0</v>
      </c>
      <c r="NWA6" s="389">
        <f>'SAISIE RESTAURANT'!NWK5</f>
        <v>0</v>
      </c>
      <c r="NWB6" s="389">
        <f>'SAISIE RESTAURANT'!NWL5</f>
        <v>0</v>
      </c>
      <c r="NWC6" s="389">
        <f>'SAISIE RESTAURANT'!NWM5</f>
        <v>0</v>
      </c>
      <c r="NWD6" s="389">
        <f>'SAISIE RESTAURANT'!NWN5</f>
        <v>0</v>
      </c>
      <c r="NWE6" s="389">
        <f>'SAISIE RESTAURANT'!NWO5</f>
        <v>0</v>
      </c>
      <c r="NWF6" s="389">
        <f>'SAISIE RESTAURANT'!NWP5</f>
        <v>0</v>
      </c>
      <c r="NWG6" s="389">
        <f>'SAISIE RESTAURANT'!NWQ5</f>
        <v>0</v>
      </c>
      <c r="NWH6" s="389">
        <f>'SAISIE RESTAURANT'!NWR5</f>
        <v>0</v>
      </c>
      <c r="NWI6" s="389">
        <f>'SAISIE RESTAURANT'!NWS5</f>
        <v>0</v>
      </c>
      <c r="NWJ6" s="389">
        <f>'SAISIE RESTAURANT'!NWT5</f>
        <v>0</v>
      </c>
      <c r="NWK6" s="389">
        <f>'SAISIE RESTAURANT'!NWU5</f>
        <v>0</v>
      </c>
      <c r="NWL6" s="389">
        <f>'SAISIE RESTAURANT'!NWV5</f>
        <v>0</v>
      </c>
      <c r="NWM6" s="389">
        <f>'SAISIE RESTAURANT'!NWW5</f>
        <v>0</v>
      </c>
      <c r="NWN6" s="389">
        <f>'SAISIE RESTAURANT'!NWX5</f>
        <v>0</v>
      </c>
      <c r="NWO6" s="389">
        <f>'SAISIE RESTAURANT'!NWY5</f>
        <v>0</v>
      </c>
      <c r="NWP6" s="389">
        <f>'SAISIE RESTAURANT'!NWZ5</f>
        <v>0</v>
      </c>
      <c r="NWQ6" s="389">
        <f>'SAISIE RESTAURANT'!NXA5</f>
        <v>0</v>
      </c>
      <c r="NWR6" s="389">
        <f>'SAISIE RESTAURANT'!NXB5</f>
        <v>0</v>
      </c>
      <c r="NWS6" s="389">
        <f>'SAISIE RESTAURANT'!NXC5</f>
        <v>0</v>
      </c>
      <c r="NWT6" s="389">
        <f>'SAISIE RESTAURANT'!NXD5</f>
        <v>0</v>
      </c>
      <c r="NWU6" s="389">
        <f>'SAISIE RESTAURANT'!NXE5</f>
        <v>0</v>
      </c>
      <c r="NWV6" s="389">
        <f>'SAISIE RESTAURANT'!NXF5</f>
        <v>0</v>
      </c>
      <c r="NWW6" s="389">
        <f>'SAISIE RESTAURANT'!NXG5</f>
        <v>0</v>
      </c>
      <c r="NWX6" s="389">
        <f>'SAISIE RESTAURANT'!NXH5</f>
        <v>0</v>
      </c>
      <c r="NWY6" s="389">
        <f>'SAISIE RESTAURANT'!NXI5</f>
        <v>0</v>
      </c>
      <c r="NWZ6" s="389">
        <f>'SAISIE RESTAURANT'!NXJ5</f>
        <v>0</v>
      </c>
      <c r="NXA6" s="389">
        <f>'SAISIE RESTAURANT'!NXK5</f>
        <v>0</v>
      </c>
      <c r="NXB6" s="389">
        <f>'SAISIE RESTAURANT'!NXL5</f>
        <v>0</v>
      </c>
      <c r="NXC6" s="389">
        <f>'SAISIE RESTAURANT'!NXM5</f>
        <v>0</v>
      </c>
      <c r="NXD6" s="389">
        <f>'SAISIE RESTAURANT'!NXN5</f>
        <v>0</v>
      </c>
      <c r="NXE6" s="389">
        <f>'SAISIE RESTAURANT'!NXO5</f>
        <v>0</v>
      </c>
      <c r="NXF6" s="389">
        <f>'SAISIE RESTAURANT'!NXP5</f>
        <v>0</v>
      </c>
      <c r="NXG6" s="389">
        <f>'SAISIE RESTAURANT'!NXQ5</f>
        <v>0</v>
      </c>
      <c r="NXH6" s="389">
        <f>'SAISIE RESTAURANT'!NXR5</f>
        <v>0</v>
      </c>
      <c r="NXI6" s="389">
        <f>'SAISIE RESTAURANT'!NXS5</f>
        <v>0</v>
      </c>
      <c r="NXJ6" s="389">
        <f>'SAISIE RESTAURANT'!NXT5</f>
        <v>0</v>
      </c>
      <c r="NXK6" s="389">
        <f>'SAISIE RESTAURANT'!NXU5</f>
        <v>0</v>
      </c>
      <c r="NXL6" s="389">
        <f>'SAISIE RESTAURANT'!NXV5</f>
        <v>0</v>
      </c>
      <c r="NXM6" s="389">
        <f>'SAISIE RESTAURANT'!NXW5</f>
        <v>0</v>
      </c>
      <c r="NXN6" s="389">
        <f>'SAISIE RESTAURANT'!NXX5</f>
        <v>0</v>
      </c>
      <c r="NXO6" s="389">
        <f>'SAISIE RESTAURANT'!NXY5</f>
        <v>0</v>
      </c>
      <c r="NXP6" s="389">
        <f>'SAISIE RESTAURANT'!NXZ5</f>
        <v>0</v>
      </c>
      <c r="NXQ6" s="389">
        <f>'SAISIE RESTAURANT'!NYA5</f>
        <v>0</v>
      </c>
      <c r="NXR6" s="389">
        <f>'SAISIE RESTAURANT'!NYB5</f>
        <v>0</v>
      </c>
      <c r="NXS6" s="389">
        <f>'SAISIE RESTAURANT'!NYC5</f>
        <v>0</v>
      </c>
      <c r="NXT6" s="389">
        <f>'SAISIE RESTAURANT'!NYD5</f>
        <v>0</v>
      </c>
      <c r="NXU6" s="389">
        <f>'SAISIE RESTAURANT'!NYE5</f>
        <v>0</v>
      </c>
      <c r="NXV6" s="389">
        <f>'SAISIE RESTAURANT'!NYF5</f>
        <v>0</v>
      </c>
      <c r="NXW6" s="389">
        <f>'SAISIE RESTAURANT'!NYG5</f>
        <v>0</v>
      </c>
      <c r="NXX6" s="389">
        <f>'SAISIE RESTAURANT'!NYH5</f>
        <v>0</v>
      </c>
      <c r="NXY6" s="389">
        <f>'SAISIE RESTAURANT'!NYI5</f>
        <v>0</v>
      </c>
      <c r="NXZ6" s="389">
        <f>'SAISIE RESTAURANT'!NYJ5</f>
        <v>0</v>
      </c>
      <c r="NYA6" s="389">
        <f>'SAISIE RESTAURANT'!NYK5</f>
        <v>0</v>
      </c>
      <c r="NYB6" s="389">
        <f>'SAISIE RESTAURANT'!NYL5</f>
        <v>0</v>
      </c>
      <c r="NYC6" s="389">
        <f>'SAISIE RESTAURANT'!NYM5</f>
        <v>0</v>
      </c>
      <c r="NYD6" s="389">
        <f>'SAISIE RESTAURANT'!NYN5</f>
        <v>0</v>
      </c>
      <c r="NYE6" s="389">
        <f>'SAISIE RESTAURANT'!NYO5</f>
        <v>0</v>
      </c>
      <c r="NYF6" s="389">
        <f>'SAISIE RESTAURANT'!NYP5</f>
        <v>0</v>
      </c>
      <c r="NYG6" s="389">
        <f>'SAISIE RESTAURANT'!NYQ5</f>
        <v>0</v>
      </c>
      <c r="NYH6" s="389">
        <f>'SAISIE RESTAURANT'!NYR5</f>
        <v>0</v>
      </c>
      <c r="NYI6" s="389">
        <f>'SAISIE RESTAURANT'!NYS5</f>
        <v>0</v>
      </c>
      <c r="NYJ6" s="389">
        <f>'SAISIE RESTAURANT'!NYT5</f>
        <v>0</v>
      </c>
      <c r="NYK6" s="389">
        <f>'SAISIE RESTAURANT'!NYU5</f>
        <v>0</v>
      </c>
      <c r="NYL6" s="389">
        <f>'SAISIE RESTAURANT'!NYV5</f>
        <v>0</v>
      </c>
      <c r="NYM6" s="389">
        <f>'SAISIE RESTAURANT'!NYW5</f>
        <v>0</v>
      </c>
      <c r="NYN6" s="389">
        <f>'SAISIE RESTAURANT'!NYX5</f>
        <v>0</v>
      </c>
      <c r="NYO6" s="389">
        <f>'SAISIE RESTAURANT'!NYY5</f>
        <v>0</v>
      </c>
      <c r="NYP6" s="389">
        <f>'SAISIE RESTAURANT'!NYZ5</f>
        <v>0</v>
      </c>
      <c r="NYQ6" s="389">
        <f>'SAISIE RESTAURANT'!NZA5</f>
        <v>0</v>
      </c>
      <c r="NYR6" s="389">
        <f>'SAISIE RESTAURANT'!NZB5</f>
        <v>0</v>
      </c>
      <c r="NYS6" s="389">
        <f>'SAISIE RESTAURANT'!NZC5</f>
        <v>0</v>
      </c>
      <c r="NYT6" s="389">
        <f>'SAISIE RESTAURANT'!NZD5</f>
        <v>0</v>
      </c>
      <c r="NYU6" s="389">
        <f>'SAISIE RESTAURANT'!NZE5</f>
        <v>0</v>
      </c>
      <c r="NYV6" s="389">
        <f>'SAISIE RESTAURANT'!NZF5</f>
        <v>0</v>
      </c>
      <c r="NYW6" s="389">
        <f>'SAISIE RESTAURANT'!NZG5</f>
        <v>0</v>
      </c>
      <c r="NYX6" s="389">
        <f>'SAISIE RESTAURANT'!NZH5</f>
        <v>0</v>
      </c>
      <c r="NYY6" s="389">
        <f>'SAISIE RESTAURANT'!NZI5</f>
        <v>0</v>
      </c>
      <c r="NYZ6" s="389">
        <f>'SAISIE RESTAURANT'!NZJ5</f>
        <v>0</v>
      </c>
      <c r="NZA6" s="389">
        <f>'SAISIE RESTAURANT'!NZK5</f>
        <v>0</v>
      </c>
      <c r="NZB6" s="389">
        <f>'SAISIE RESTAURANT'!NZL5</f>
        <v>0</v>
      </c>
      <c r="NZC6" s="389">
        <f>'SAISIE RESTAURANT'!NZM5</f>
        <v>0</v>
      </c>
      <c r="NZD6" s="389">
        <f>'SAISIE RESTAURANT'!NZN5</f>
        <v>0</v>
      </c>
      <c r="NZE6" s="389">
        <f>'SAISIE RESTAURANT'!NZO5</f>
        <v>0</v>
      </c>
      <c r="NZF6" s="389">
        <f>'SAISIE RESTAURANT'!NZP5</f>
        <v>0</v>
      </c>
      <c r="NZG6" s="389">
        <f>'SAISIE RESTAURANT'!NZQ5</f>
        <v>0</v>
      </c>
      <c r="NZH6" s="389">
        <f>'SAISIE RESTAURANT'!NZR5</f>
        <v>0</v>
      </c>
      <c r="NZI6" s="389">
        <f>'SAISIE RESTAURANT'!NZS5</f>
        <v>0</v>
      </c>
      <c r="NZJ6" s="389">
        <f>'SAISIE RESTAURANT'!NZT5</f>
        <v>0</v>
      </c>
      <c r="NZK6" s="389">
        <f>'SAISIE RESTAURANT'!NZU5</f>
        <v>0</v>
      </c>
      <c r="NZL6" s="389">
        <f>'SAISIE RESTAURANT'!NZV5</f>
        <v>0</v>
      </c>
      <c r="NZM6" s="389">
        <f>'SAISIE RESTAURANT'!NZW5</f>
        <v>0</v>
      </c>
      <c r="NZN6" s="389">
        <f>'SAISIE RESTAURANT'!NZX5</f>
        <v>0</v>
      </c>
      <c r="NZO6" s="389">
        <f>'SAISIE RESTAURANT'!NZY5</f>
        <v>0</v>
      </c>
      <c r="NZP6" s="389">
        <f>'SAISIE RESTAURANT'!NZZ5</f>
        <v>0</v>
      </c>
      <c r="NZQ6" s="389">
        <f>'SAISIE RESTAURANT'!OAA5</f>
        <v>0</v>
      </c>
      <c r="NZR6" s="389">
        <f>'SAISIE RESTAURANT'!OAB5</f>
        <v>0</v>
      </c>
      <c r="NZS6" s="389">
        <f>'SAISIE RESTAURANT'!OAC5</f>
        <v>0</v>
      </c>
      <c r="NZT6" s="389">
        <f>'SAISIE RESTAURANT'!OAD5</f>
        <v>0</v>
      </c>
      <c r="NZU6" s="389">
        <f>'SAISIE RESTAURANT'!OAE5</f>
        <v>0</v>
      </c>
      <c r="NZV6" s="389">
        <f>'SAISIE RESTAURANT'!OAF5</f>
        <v>0</v>
      </c>
      <c r="NZW6" s="389">
        <f>'SAISIE RESTAURANT'!OAG5</f>
        <v>0</v>
      </c>
      <c r="NZX6" s="389">
        <f>'SAISIE RESTAURANT'!OAH5</f>
        <v>0</v>
      </c>
      <c r="NZY6" s="389">
        <f>'SAISIE RESTAURANT'!OAI5</f>
        <v>0</v>
      </c>
      <c r="NZZ6" s="389">
        <f>'SAISIE RESTAURANT'!OAJ5</f>
        <v>0</v>
      </c>
      <c r="OAA6" s="389">
        <f>'SAISIE RESTAURANT'!OAK5</f>
        <v>0</v>
      </c>
      <c r="OAB6" s="389">
        <f>'SAISIE RESTAURANT'!OAL5</f>
        <v>0</v>
      </c>
      <c r="OAC6" s="389">
        <f>'SAISIE RESTAURANT'!OAM5</f>
        <v>0</v>
      </c>
      <c r="OAD6" s="389">
        <f>'SAISIE RESTAURANT'!OAN5</f>
        <v>0</v>
      </c>
      <c r="OAE6" s="389">
        <f>'SAISIE RESTAURANT'!OAO5</f>
        <v>0</v>
      </c>
      <c r="OAF6" s="389">
        <f>'SAISIE RESTAURANT'!OAP5</f>
        <v>0</v>
      </c>
      <c r="OAG6" s="389">
        <f>'SAISIE RESTAURANT'!OAQ5</f>
        <v>0</v>
      </c>
      <c r="OAH6" s="389">
        <f>'SAISIE RESTAURANT'!OAR5</f>
        <v>0</v>
      </c>
      <c r="OAI6" s="389">
        <f>'SAISIE RESTAURANT'!OAS5</f>
        <v>0</v>
      </c>
      <c r="OAJ6" s="389">
        <f>'SAISIE RESTAURANT'!OAT5</f>
        <v>0</v>
      </c>
      <c r="OAK6" s="389">
        <f>'SAISIE RESTAURANT'!OAU5</f>
        <v>0</v>
      </c>
      <c r="OAL6" s="389">
        <f>'SAISIE RESTAURANT'!OAV5</f>
        <v>0</v>
      </c>
      <c r="OAM6" s="389">
        <f>'SAISIE RESTAURANT'!OAW5</f>
        <v>0</v>
      </c>
      <c r="OAN6" s="389">
        <f>'SAISIE RESTAURANT'!OAX5</f>
        <v>0</v>
      </c>
      <c r="OAO6" s="389">
        <f>'SAISIE RESTAURANT'!OAY5</f>
        <v>0</v>
      </c>
      <c r="OAP6" s="389">
        <f>'SAISIE RESTAURANT'!OAZ5</f>
        <v>0</v>
      </c>
      <c r="OAQ6" s="389">
        <f>'SAISIE RESTAURANT'!OBA5</f>
        <v>0</v>
      </c>
      <c r="OAR6" s="389">
        <f>'SAISIE RESTAURANT'!OBB5</f>
        <v>0</v>
      </c>
      <c r="OAS6" s="389">
        <f>'SAISIE RESTAURANT'!OBC5</f>
        <v>0</v>
      </c>
      <c r="OAT6" s="389">
        <f>'SAISIE RESTAURANT'!OBD5</f>
        <v>0</v>
      </c>
      <c r="OAU6" s="389">
        <f>'SAISIE RESTAURANT'!OBE5</f>
        <v>0</v>
      </c>
      <c r="OAV6" s="389">
        <f>'SAISIE RESTAURANT'!OBF5</f>
        <v>0</v>
      </c>
      <c r="OAW6" s="389">
        <f>'SAISIE RESTAURANT'!OBG5</f>
        <v>0</v>
      </c>
      <c r="OAX6" s="389">
        <f>'SAISIE RESTAURANT'!OBH5</f>
        <v>0</v>
      </c>
      <c r="OAY6" s="389">
        <f>'SAISIE RESTAURANT'!OBI5</f>
        <v>0</v>
      </c>
      <c r="OAZ6" s="389">
        <f>'SAISIE RESTAURANT'!OBJ5</f>
        <v>0</v>
      </c>
      <c r="OBA6" s="389">
        <f>'SAISIE RESTAURANT'!OBK5</f>
        <v>0</v>
      </c>
      <c r="OBB6" s="389">
        <f>'SAISIE RESTAURANT'!OBL5</f>
        <v>0</v>
      </c>
      <c r="OBC6" s="389">
        <f>'SAISIE RESTAURANT'!OBM5</f>
        <v>0</v>
      </c>
      <c r="OBD6" s="389">
        <f>'SAISIE RESTAURANT'!OBN5</f>
        <v>0</v>
      </c>
      <c r="OBE6" s="389">
        <f>'SAISIE RESTAURANT'!OBO5</f>
        <v>0</v>
      </c>
      <c r="OBF6" s="389">
        <f>'SAISIE RESTAURANT'!OBP5</f>
        <v>0</v>
      </c>
      <c r="OBG6" s="389">
        <f>'SAISIE RESTAURANT'!OBQ5</f>
        <v>0</v>
      </c>
      <c r="OBH6" s="389">
        <f>'SAISIE RESTAURANT'!OBR5</f>
        <v>0</v>
      </c>
      <c r="OBI6" s="389">
        <f>'SAISIE RESTAURANT'!OBS5</f>
        <v>0</v>
      </c>
      <c r="OBJ6" s="389">
        <f>'SAISIE RESTAURANT'!OBT5</f>
        <v>0</v>
      </c>
      <c r="OBK6" s="389">
        <f>'SAISIE RESTAURANT'!OBU5</f>
        <v>0</v>
      </c>
      <c r="OBL6" s="389">
        <f>'SAISIE RESTAURANT'!OBV5</f>
        <v>0</v>
      </c>
      <c r="OBM6" s="389">
        <f>'SAISIE RESTAURANT'!OBW5</f>
        <v>0</v>
      </c>
      <c r="OBN6" s="389">
        <f>'SAISIE RESTAURANT'!OBX5</f>
        <v>0</v>
      </c>
      <c r="OBO6" s="389">
        <f>'SAISIE RESTAURANT'!OBY5</f>
        <v>0</v>
      </c>
      <c r="OBP6" s="389">
        <f>'SAISIE RESTAURANT'!OBZ5</f>
        <v>0</v>
      </c>
      <c r="OBQ6" s="389">
        <f>'SAISIE RESTAURANT'!OCA5</f>
        <v>0</v>
      </c>
      <c r="OBR6" s="389">
        <f>'SAISIE RESTAURANT'!OCB5</f>
        <v>0</v>
      </c>
      <c r="OBS6" s="389">
        <f>'SAISIE RESTAURANT'!OCC5</f>
        <v>0</v>
      </c>
      <c r="OBT6" s="389">
        <f>'SAISIE RESTAURANT'!OCD5</f>
        <v>0</v>
      </c>
      <c r="OBU6" s="389">
        <f>'SAISIE RESTAURANT'!OCE5</f>
        <v>0</v>
      </c>
      <c r="OBV6" s="389">
        <f>'SAISIE RESTAURANT'!OCF5</f>
        <v>0</v>
      </c>
      <c r="OBW6" s="389">
        <f>'SAISIE RESTAURANT'!OCG5</f>
        <v>0</v>
      </c>
      <c r="OBX6" s="389">
        <f>'SAISIE RESTAURANT'!OCH5</f>
        <v>0</v>
      </c>
      <c r="OBY6" s="389">
        <f>'SAISIE RESTAURANT'!OCI5</f>
        <v>0</v>
      </c>
      <c r="OBZ6" s="389">
        <f>'SAISIE RESTAURANT'!OCJ5</f>
        <v>0</v>
      </c>
      <c r="OCA6" s="389">
        <f>'SAISIE RESTAURANT'!OCK5</f>
        <v>0</v>
      </c>
      <c r="OCB6" s="389">
        <f>'SAISIE RESTAURANT'!OCL5</f>
        <v>0</v>
      </c>
      <c r="OCC6" s="389">
        <f>'SAISIE RESTAURANT'!OCM5</f>
        <v>0</v>
      </c>
      <c r="OCD6" s="389">
        <f>'SAISIE RESTAURANT'!OCN5</f>
        <v>0</v>
      </c>
      <c r="OCE6" s="389">
        <f>'SAISIE RESTAURANT'!OCO5</f>
        <v>0</v>
      </c>
      <c r="OCF6" s="389">
        <f>'SAISIE RESTAURANT'!OCP5</f>
        <v>0</v>
      </c>
      <c r="OCG6" s="389">
        <f>'SAISIE RESTAURANT'!OCQ5</f>
        <v>0</v>
      </c>
      <c r="OCH6" s="389">
        <f>'SAISIE RESTAURANT'!OCR5</f>
        <v>0</v>
      </c>
      <c r="OCI6" s="389">
        <f>'SAISIE RESTAURANT'!OCS5</f>
        <v>0</v>
      </c>
      <c r="OCJ6" s="389">
        <f>'SAISIE RESTAURANT'!OCT5</f>
        <v>0</v>
      </c>
      <c r="OCK6" s="389">
        <f>'SAISIE RESTAURANT'!OCU5</f>
        <v>0</v>
      </c>
      <c r="OCL6" s="389">
        <f>'SAISIE RESTAURANT'!OCV5</f>
        <v>0</v>
      </c>
      <c r="OCM6" s="389">
        <f>'SAISIE RESTAURANT'!OCW5</f>
        <v>0</v>
      </c>
      <c r="OCN6" s="389">
        <f>'SAISIE RESTAURANT'!OCX5</f>
        <v>0</v>
      </c>
      <c r="OCO6" s="389">
        <f>'SAISIE RESTAURANT'!OCY5</f>
        <v>0</v>
      </c>
      <c r="OCP6" s="389">
        <f>'SAISIE RESTAURANT'!OCZ5</f>
        <v>0</v>
      </c>
      <c r="OCQ6" s="389">
        <f>'SAISIE RESTAURANT'!ODA5</f>
        <v>0</v>
      </c>
      <c r="OCR6" s="389">
        <f>'SAISIE RESTAURANT'!ODB5</f>
        <v>0</v>
      </c>
      <c r="OCS6" s="389">
        <f>'SAISIE RESTAURANT'!ODC5</f>
        <v>0</v>
      </c>
      <c r="OCT6" s="389">
        <f>'SAISIE RESTAURANT'!ODD5</f>
        <v>0</v>
      </c>
      <c r="OCU6" s="389">
        <f>'SAISIE RESTAURANT'!ODE5</f>
        <v>0</v>
      </c>
      <c r="OCV6" s="389">
        <f>'SAISIE RESTAURANT'!ODF5</f>
        <v>0</v>
      </c>
      <c r="OCW6" s="389">
        <f>'SAISIE RESTAURANT'!ODG5</f>
        <v>0</v>
      </c>
      <c r="OCX6" s="389">
        <f>'SAISIE RESTAURANT'!ODH5</f>
        <v>0</v>
      </c>
      <c r="OCY6" s="389">
        <f>'SAISIE RESTAURANT'!ODI5</f>
        <v>0</v>
      </c>
      <c r="OCZ6" s="389">
        <f>'SAISIE RESTAURANT'!ODJ5</f>
        <v>0</v>
      </c>
      <c r="ODA6" s="389">
        <f>'SAISIE RESTAURANT'!ODK5</f>
        <v>0</v>
      </c>
      <c r="ODB6" s="389">
        <f>'SAISIE RESTAURANT'!ODL5</f>
        <v>0</v>
      </c>
      <c r="ODC6" s="389">
        <f>'SAISIE RESTAURANT'!ODM5</f>
        <v>0</v>
      </c>
      <c r="ODD6" s="389">
        <f>'SAISIE RESTAURANT'!ODN5</f>
        <v>0</v>
      </c>
      <c r="ODE6" s="389">
        <f>'SAISIE RESTAURANT'!ODO5</f>
        <v>0</v>
      </c>
      <c r="ODF6" s="389">
        <f>'SAISIE RESTAURANT'!ODP5</f>
        <v>0</v>
      </c>
      <c r="ODG6" s="389">
        <f>'SAISIE RESTAURANT'!ODQ5</f>
        <v>0</v>
      </c>
      <c r="ODH6" s="389">
        <f>'SAISIE RESTAURANT'!ODR5</f>
        <v>0</v>
      </c>
      <c r="ODI6" s="389">
        <f>'SAISIE RESTAURANT'!ODS5</f>
        <v>0</v>
      </c>
      <c r="ODJ6" s="389">
        <f>'SAISIE RESTAURANT'!ODT5</f>
        <v>0</v>
      </c>
      <c r="ODK6" s="389">
        <f>'SAISIE RESTAURANT'!ODU5</f>
        <v>0</v>
      </c>
      <c r="ODL6" s="389">
        <f>'SAISIE RESTAURANT'!ODV5</f>
        <v>0</v>
      </c>
      <c r="ODM6" s="389">
        <f>'SAISIE RESTAURANT'!ODW5</f>
        <v>0</v>
      </c>
      <c r="ODN6" s="389">
        <f>'SAISIE RESTAURANT'!ODX5</f>
        <v>0</v>
      </c>
      <c r="ODO6" s="389">
        <f>'SAISIE RESTAURANT'!ODY5</f>
        <v>0</v>
      </c>
      <c r="ODP6" s="389">
        <f>'SAISIE RESTAURANT'!ODZ5</f>
        <v>0</v>
      </c>
      <c r="ODQ6" s="389">
        <f>'SAISIE RESTAURANT'!OEA5</f>
        <v>0</v>
      </c>
      <c r="ODR6" s="389">
        <f>'SAISIE RESTAURANT'!OEB5</f>
        <v>0</v>
      </c>
      <c r="ODS6" s="389">
        <f>'SAISIE RESTAURANT'!OEC5</f>
        <v>0</v>
      </c>
      <c r="ODT6" s="389">
        <f>'SAISIE RESTAURANT'!OED5</f>
        <v>0</v>
      </c>
      <c r="ODU6" s="389">
        <f>'SAISIE RESTAURANT'!OEE5</f>
        <v>0</v>
      </c>
      <c r="ODV6" s="389">
        <f>'SAISIE RESTAURANT'!OEF5</f>
        <v>0</v>
      </c>
      <c r="ODW6" s="389">
        <f>'SAISIE RESTAURANT'!OEG5</f>
        <v>0</v>
      </c>
      <c r="ODX6" s="389">
        <f>'SAISIE RESTAURANT'!OEH5</f>
        <v>0</v>
      </c>
      <c r="ODY6" s="389">
        <f>'SAISIE RESTAURANT'!OEI5</f>
        <v>0</v>
      </c>
      <c r="ODZ6" s="389">
        <f>'SAISIE RESTAURANT'!OEJ5</f>
        <v>0</v>
      </c>
      <c r="OEA6" s="389">
        <f>'SAISIE RESTAURANT'!OEK5</f>
        <v>0</v>
      </c>
      <c r="OEB6" s="389">
        <f>'SAISIE RESTAURANT'!OEL5</f>
        <v>0</v>
      </c>
      <c r="OEC6" s="389">
        <f>'SAISIE RESTAURANT'!OEM5</f>
        <v>0</v>
      </c>
      <c r="OED6" s="389">
        <f>'SAISIE RESTAURANT'!OEN5</f>
        <v>0</v>
      </c>
      <c r="OEE6" s="389">
        <f>'SAISIE RESTAURANT'!OEO5</f>
        <v>0</v>
      </c>
      <c r="OEF6" s="389">
        <f>'SAISIE RESTAURANT'!OEP5</f>
        <v>0</v>
      </c>
      <c r="OEG6" s="389">
        <f>'SAISIE RESTAURANT'!OEQ5</f>
        <v>0</v>
      </c>
      <c r="OEH6" s="389">
        <f>'SAISIE RESTAURANT'!OER5</f>
        <v>0</v>
      </c>
      <c r="OEI6" s="389">
        <f>'SAISIE RESTAURANT'!OES5</f>
        <v>0</v>
      </c>
      <c r="OEJ6" s="389">
        <f>'SAISIE RESTAURANT'!OET5</f>
        <v>0</v>
      </c>
      <c r="OEK6" s="389">
        <f>'SAISIE RESTAURANT'!OEU5</f>
        <v>0</v>
      </c>
      <c r="OEL6" s="389">
        <f>'SAISIE RESTAURANT'!OEV5</f>
        <v>0</v>
      </c>
      <c r="OEM6" s="389">
        <f>'SAISIE RESTAURANT'!OEW5</f>
        <v>0</v>
      </c>
      <c r="OEN6" s="389">
        <f>'SAISIE RESTAURANT'!OEX5</f>
        <v>0</v>
      </c>
      <c r="OEO6" s="389">
        <f>'SAISIE RESTAURANT'!OEY5</f>
        <v>0</v>
      </c>
      <c r="OEP6" s="389">
        <f>'SAISIE RESTAURANT'!OEZ5</f>
        <v>0</v>
      </c>
      <c r="OEQ6" s="389">
        <f>'SAISIE RESTAURANT'!OFA5</f>
        <v>0</v>
      </c>
      <c r="OER6" s="389">
        <f>'SAISIE RESTAURANT'!OFB5</f>
        <v>0</v>
      </c>
      <c r="OES6" s="389">
        <f>'SAISIE RESTAURANT'!OFC5</f>
        <v>0</v>
      </c>
      <c r="OET6" s="389">
        <f>'SAISIE RESTAURANT'!OFD5</f>
        <v>0</v>
      </c>
      <c r="OEU6" s="389">
        <f>'SAISIE RESTAURANT'!OFE5</f>
        <v>0</v>
      </c>
      <c r="OEV6" s="389">
        <f>'SAISIE RESTAURANT'!OFF5</f>
        <v>0</v>
      </c>
      <c r="OEW6" s="389">
        <f>'SAISIE RESTAURANT'!OFG5</f>
        <v>0</v>
      </c>
      <c r="OEX6" s="389">
        <f>'SAISIE RESTAURANT'!OFH5</f>
        <v>0</v>
      </c>
      <c r="OEY6" s="389">
        <f>'SAISIE RESTAURANT'!OFI5</f>
        <v>0</v>
      </c>
      <c r="OEZ6" s="389">
        <f>'SAISIE RESTAURANT'!OFJ5</f>
        <v>0</v>
      </c>
      <c r="OFA6" s="389">
        <f>'SAISIE RESTAURANT'!OFK5</f>
        <v>0</v>
      </c>
      <c r="OFB6" s="389">
        <f>'SAISIE RESTAURANT'!OFL5</f>
        <v>0</v>
      </c>
      <c r="OFC6" s="389">
        <f>'SAISIE RESTAURANT'!OFM5</f>
        <v>0</v>
      </c>
      <c r="OFD6" s="389">
        <f>'SAISIE RESTAURANT'!OFN5</f>
        <v>0</v>
      </c>
      <c r="OFE6" s="389">
        <f>'SAISIE RESTAURANT'!OFO5</f>
        <v>0</v>
      </c>
      <c r="OFF6" s="389">
        <f>'SAISIE RESTAURANT'!OFP5</f>
        <v>0</v>
      </c>
      <c r="OFG6" s="389">
        <f>'SAISIE RESTAURANT'!OFQ5</f>
        <v>0</v>
      </c>
      <c r="OFH6" s="389">
        <f>'SAISIE RESTAURANT'!OFR5</f>
        <v>0</v>
      </c>
      <c r="OFI6" s="389">
        <f>'SAISIE RESTAURANT'!OFS5</f>
        <v>0</v>
      </c>
      <c r="OFJ6" s="389">
        <f>'SAISIE RESTAURANT'!OFT5</f>
        <v>0</v>
      </c>
      <c r="OFK6" s="389">
        <f>'SAISIE RESTAURANT'!OFU5</f>
        <v>0</v>
      </c>
      <c r="OFL6" s="389">
        <f>'SAISIE RESTAURANT'!OFV5</f>
        <v>0</v>
      </c>
      <c r="OFM6" s="389">
        <f>'SAISIE RESTAURANT'!OFW5</f>
        <v>0</v>
      </c>
      <c r="OFN6" s="389">
        <f>'SAISIE RESTAURANT'!OFX5</f>
        <v>0</v>
      </c>
      <c r="OFO6" s="389">
        <f>'SAISIE RESTAURANT'!OFY5</f>
        <v>0</v>
      </c>
      <c r="OFP6" s="389">
        <f>'SAISIE RESTAURANT'!OFZ5</f>
        <v>0</v>
      </c>
      <c r="OFQ6" s="389">
        <f>'SAISIE RESTAURANT'!OGA5</f>
        <v>0</v>
      </c>
      <c r="OFR6" s="389">
        <f>'SAISIE RESTAURANT'!OGB5</f>
        <v>0</v>
      </c>
      <c r="OFS6" s="389">
        <f>'SAISIE RESTAURANT'!OGC5</f>
        <v>0</v>
      </c>
      <c r="OFT6" s="389">
        <f>'SAISIE RESTAURANT'!OGD5</f>
        <v>0</v>
      </c>
      <c r="OFU6" s="389">
        <f>'SAISIE RESTAURANT'!OGE5</f>
        <v>0</v>
      </c>
      <c r="OFV6" s="389">
        <f>'SAISIE RESTAURANT'!OGF5</f>
        <v>0</v>
      </c>
      <c r="OFW6" s="389">
        <f>'SAISIE RESTAURANT'!OGG5</f>
        <v>0</v>
      </c>
      <c r="OFX6" s="389">
        <f>'SAISIE RESTAURANT'!OGH5</f>
        <v>0</v>
      </c>
      <c r="OFY6" s="389">
        <f>'SAISIE RESTAURANT'!OGI5</f>
        <v>0</v>
      </c>
      <c r="OFZ6" s="389">
        <f>'SAISIE RESTAURANT'!OGJ5</f>
        <v>0</v>
      </c>
      <c r="OGA6" s="389">
        <f>'SAISIE RESTAURANT'!OGK5</f>
        <v>0</v>
      </c>
      <c r="OGB6" s="389">
        <f>'SAISIE RESTAURANT'!OGL5</f>
        <v>0</v>
      </c>
      <c r="OGC6" s="389">
        <f>'SAISIE RESTAURANT'!OGM5</f>
        <v>0</v>
      </c>
      <c r="OGD6" s="389">
        <f>'SAISIE RESTAURANT'!OGN5</f>
        <v>0</v>
      </c>
      <c r="OGE6" s="389">
        <f>'SAISIE RESTAURANT'!OGO5</f>
        <v>0</v>
      </c>
      <c r="OGF6" s="389">
        <f>'SAISIE RESTAURANT'!OGP5</f>
        <v>0</v>
      </c>
      <c r="OGG6" s="389">
        <f>'SAISIE RESTAURANT'!OGQ5</f>
        <v>0</v>
      </c>
      <c r="OGH6" s="389">
        <f>'SAISIE RESTAURANT'!OGR5</f>
        <v>0</v>
      </c>
      <c r="OGI6" s="389">
        <f>'SAISIE RESTAURANT'!OGS5</f>
        <v>0</v>
      </c>
      <c r="OGJ6" s="389">
        <f>'SAISIE RESTAURANT'!OGT5</f>
        <v>0</v>
      </c>
      <c r="OGK6" s="389">
        <f>'SAISIE RESTAURANT'!OGU5</f>
        <v>0</v>
      </c>
      <c r="OGL6" s="389">
        <f>'SAISIE RESTAURANT'!OGV5</f>
        <v>0</v>
      </c>
      <c r="OGM6" s="389">
        <f>'SAISIE RESTAURANT'!OGW5</f>
        <v>0</v>
      </c>
      <c r="OGN6" s="389">
        <f>'SAISIE RESTAURANT'!OGX5</f>
        <v>0</v>
      </c>
      <c r="OGO6" s="389">
        <f>'SAISIE RESTAURANT'!OGY5</f>
        <v>0</v>
      </c>
      <c r="OGP6" s="389">
        <f>'SAISIE RESTAURANT'!OGZ5</f>
        <v>0</v>
      </c>
      <c r="OGQ6" s="389">
        <f>'SAISIE RESTAURANT'!OHA5</f>
        <v>0</v>
      </c>
      <c r="OGR6" s="389">
        <f>'SAISIE RESTAURANT'!OHB5</f>
        <v>0</v>
      </c>
      <c r="OGS6" s="389">
        <f>'SAISIE RESTAURANT'!OHC5</f>
        <v>0</v>
      </c>
      <c r="OGT6" s="389">
        <f>'SAISIE RESTAURANT'!OHD5</f>
        <v>0</v>
      </c>
      <c r="OGU6" s="389">
        <f>'SAISIE RESTAURANT'!OHE5</f>
        <v>0</v>
      </c>
      <c r="OGV6" s="389">
        <f>'SAISIE RESTAURANT'!OHF5</f>
        <v>0</v>
      </c>
      <c r="OGW6" s="389">
        <f>'SAISIE RESTAURANT'!OHG5</f>
        <v>0</v>
      </c>
      <c r="OGX6" s="389">
        <f>'SAISIE RESTAURANT'!OHH5</f>
        <v>0</v>
      </c>
      <c r="OGY6" s="389">
        <f>'SAISIE RESTAURANT'!OHI5</f>
        <v>0</v>
      </c>
      <c r="OGZ6" s="389">
        <f>'SAISIE RESTAURANT'!OHJ5</f>
        <v>0</v>
      </c>
      <c r="OHA6" s="389">
        <f>'SAISIE RESTAURANT'!OHK5</f>
        <v>0</v>
      </c>
      <c r="OHB6" s="389">
        <f>'SAISIE RESTAURANT'!OHL5</f>
        <v>0</v>
      </c>
      <c r="OHC6" s="389">
        <f>'SAISIE RESTAURANT'!OHM5</f>
        <v>0</v>
      </c>
      <c r="OHD6" s="389">
        <f>'SAISIE RESTAURANT'!OHN5</f>
        <v>0</v>
      </c>
      <c r="OHE6" s="389">
        <f>'SAISIE RESTAURANT'!OHO5</f>
        <v>0</v>
      </c>
      <c r="OHF6" s="389">
        <f>'SAISIE RESTAURANT'!OHP5</f>
        <v>0</v>
      </c>
      <c r="OHG6" s="389">
        <f>'SAISIE RESTAURANT'!OHQ5</f>
        <v>0</v>
      </c>
      <c r="OHH6" s="389">
        <f>'SAISIE RESTAURANT'!OHR5</f>
        <v>0</v>
      </c>
      <c r="OHI6" s="389">
        <f>'SAISIE RESTAURANT'!OHS5</f>
        <v>0</v>
      </c>
      <c r="OHJ6" s="389">
        <f>'SAISIE RESTAURANT'!OHT5</f>
        <v>0</v>
      </c>
      <c r="OHK6" s="389">
        <f>'SAISIE RESTAURANT'!OHU5</f>
        <v>0</v>
      </c>
      <c r="OHL6" s="389">
        <f>'SAISIE RESTAURANT'!OHV5</f>
        <v>0</v>
      </c>
      <c r="OHM6" s="389">
        <f>'SAISIE RESTAURANT'!OHW5</f>
        <v>0</v>
      </c>
      <c r="OHN6" s="389">
        <f>'SAISIE RESTAURANT'!OHX5</f>
        <v>0</v>
      </c>
      <c r="OHO6" s="389">
        <f>'SAISIE RESTAURANT'!OHY5</f>
        <v>0</v>
      </c>
      <c r="OHP6" s="389">
        <f>'SAISIE RESTAURANT'!OHZ5</f>
        <v>0</v>
      </c>
      <c r="OHQ6" s="389">
        <f>'SAISIE RESTAURANT'!OIA5</f>
        <v>0</v>
      </c>
      <c r="OHR6" s="389">
        <f>'SAISIE RESTAURANT'!OIB5</f>
        <v>0</v>
      </c>
      <c r="OHS6" s="389">
        <f>'SAISIE RESTAURANT'!OIC5</f>
        <v>0</v>
      </c>
      <c r="OHT6" s="389">
        <f>'SAISIE RESTAURANT'!OID5</f>
        <v>0</v>
      </c>
      <c r="OHU6" s="389">
        <f>'SAISIE RESTAURANT'!OIE5</f>
        <v>0</v>
      </c>
      <c r="OHV6" s="389">
        <f>'SAISIE RESTAURANT'!OIF5</f>
        <v>0</v>
      </c>
      <c r="OHW6" s="389">
        <f>'SAISIE RESTAURANT'!OIG5</f>
        <v>0</v>
      </c>
      <c r="OHX6" s="389">
        <f>'SAISIE RESTAURANT'!OIH5</f>
        <v>0</v>
      </c>
      <c r="OHY6" s="389">
        <f>'SAISIE RESTAURANT'!OII5</f>
        <v>0</v>
      </c>
      <c r="OHZ6" s="389">
        <f>'SAISIE RESTAURANT'!OIJ5</f>
        <v>0</v>
      </c>
      <c r="OIA6" s="389">
        <f>'SAISIE RESTAURANT'!OIK5</f>
        <v>0</v>
      </c>
      <c r="OIB6" s="389">
        <f>'SAISIE RESTAURANT'!OIL5</f>
        <v>0</v>
      </c>
      <c r="OIC6" s="389">
        <f>'SAISIE RESTAURANT'!OIM5</f>
        <v>0</v>
      </c>
      <c r="OID6" s="389">
        <f>'SAISIE RESTAURANT'!OIN5</f>
        <v>0</v>
      </c>
      <c r="OIE6" s="389">
        <f>'SAISIE RESTAURANT'!OIO5</f>
        <v>0</v>
      </c>
      <c r="OIF6" s="389">
        <f>'SAISIE RESTAURANT'!OIP5</f>
        <v>0</v>
      </c>
      <c r="OIG6" s="389">
        <f>'SAISIE RESTAURANT'!OIQ5</f>
        <v>0</v>
      </c>
      <c r="OIH6" s="389">
        <f>'SAISIE RESTAURANT'!OIR5</f>
        <v>0</v>
      </c>
      <c r="OII6" s="389">
        <f>'SAISIE RESTAURANT'!OIS5</f>
        <v>0</v>
      </c>
      <c r="OIJ6" s="389">
        <f>'SAISIE RESTAURANT'!OIT5</f>
        <v>0</v>
      </c>
      <c r="OIK6" s="389">
        <f>'SAISIE RESTAURANT'!OIU5</f>
        <v>0</v>
      </c>
      <c r="OIL6" s="389">
        <f>'SAISIE RESTAURANT'!OIV5</f>
        <v>0</v>
      </c>
      <c r="OIM6" s="389">
        <f>'SAISIE RESTAURANT'!OIW5</f>
        <v>0</v>
      </c>
      <c r="OIN6" s="389">
        <f>'SAISIE RESTAURANT'!OIX5</f>
        <v>0</v>
      </c>
      <c r="OIO6" s="389">
        <f>'SAISIE RESTAURANT'!OIY5</f>
        <v>0</v>
      </c>
      <c r="OIP6" s="389">
        <f>'SAISIE RESTAURANT'!OIZ5</f>
        <v>0</v>
      </c>
      <c r="OIQ6" s="389">
        <f>'SAISIE RESTAURANT'!OJA5</f>
        <v>0</v>
      </c>
      <c r="OIR6" s="389">
        <f>'SAISIE RESTAURANT'!OJB5</f>
        <v>0</v>
      </c>
      <c r="OIS6" s="389">
        <f>'SAISIE RESTAURANT'!OJC5</f>
        <v>0</v>
      </c>
      <c r="OIT6" s="389">
        <f>'SAISIE RESTAURANT'!OJD5</f>
        <v>0</v>
      </c>
      <c r="OIU6" s="389">
        <f>'SAISIE RESTAURANT'!OJE5</f>
        <v>0</v>
      </c>
      <c r="OIV6" s="389">
        <f>'SAISIE RESTAURANT'!OJF5</f>
        <v>0</v>
      </c>
      <c r="OIW6" s="389">
        <f>'SAISIE RESTAURANT'!OJG5</f>
        <v>0</v>
      </c>
      <c r="OIX6" s="389">
        <f>'SAISIE RESTAURANT'!OJH5</f>
        <v>0</v>
      </c>
      <c r="OIY6" s="389">
        <f>'SAISIE RESTAURANT'!OJI5</f>
        <v>0</v>
      </c>
      <c r="OIZ6" s="389">
        <f>'SAISIE RESTAURANT'!OJJ5</f>
        <v>0</v>
      </c>
      <c r="OJA6" s="389">
        <f>'SAISIE RESTAURANT'!OJK5</f>
        <v>0</v>
      </c>
      <c r="OJB6" s="389">
        <f>'SAISIE RESTAURANT'!OJL5</f>
        <v>0</v>
      </c>
      <c r="OJC6" s="389">
        <f>'SAISIE RESTAURANT'!OJM5</f>
        <v>0</v>
      </c>
      <c r="OJD6" s="389">
        <f>'SAISIE RESTAURANT'!OJN5</f>
        <v>0</v>
      </c>
      <c r="OJE6" s="389">
        <f>'SAISIE RESTAURANT'!OJO5</f>
        <v>0</v>
      </c>
      <c r="OJF6" s="389">
        <f>'SAISIE RESTAURANT'!OJP5</f>
        <v>0</v>
      </c>
      <c r="OJG6" s="389">
        <f>'SAISIE RESTAURANT'!OJQ5</f>
        <v>0</v>
      </c>
      <c r="OJH6" s="389">
        <f>'SAISIE RESTAURANT'!OJR5</f>
        <v>0</v>
      </c>
      <c r="OJI6" s="389">
        <f>'SAISIE RESTAURANT'!OJS5</f>
        <v>0</v>
      </c>
      <c r="OJJ6" s="389">
        <f>'SAISIE RESTAURANT'!OJT5</f>
        <v>0</v>
      </c>
      <c r="OJK6" s="389">
        <f>'SAISIE RESTAURANT'!OJU5</f>
        <v>0</v>
      </c>
      <c r="OJL6" s="389">
        <f>'SAISIE RESTAURANT'!OJV5</f>
        <v>0</v>
      </c>
      <c r="OJM6" s="389">
        <f>'SAISIE RESTAURANT'!OJW5</f>
        <v>0</v>
      </c>
      <c r="OJN6" s="389">
        <f>'SAISIE RESTAURANT'!OJX5</f>
        <v>0</v>
      </c>
      <c r="OJO6" s="389">
        <f>'SAISIE RESTAURANT'!OJY5</f>
        <v>0</v>
      </c>
      <c r="OJP6" s="389">
        <f>'SAISIE RESTAURANT'!OJZ5</f>
        <v>0</v>
      </c>
      <c r="OJQ6" s="389">
        <f>'SAISIE RESTAURANT'!OKA5</f>
        <v>0</v>
      </c>
      <c r="OJR6" s="389">
        <f>'SAISIE RESTAURANT'!OKB5</f>
        <v>0</v>
      </c>
      <c r="OJS6" s="389">
        <f>'SAISIE RESTAURANT'!OKC5</f>
        <v>0</v>
      </c>
      <c r="OJT6" s="389">
        <f>'SAISIE RESTAURANT'!OKD5</f>
        <v>0</v>
      </c>
      <c r="OJU6" s="389">
        <f>'SAISIE RESTAURANT'!OKE5</f>
        <v>0</v>
      </c>
      <c r="OJV6" s="389">
        <f>'SAISIE RESTAURANT'!OKF5</f>
        <v>0</v>
      </c>
      <c r="OJW6" s="389">
        <f>'SAISIE RESTAURANT'!OKG5</f>
        <v>0</v>
      </c>
      <c r="OJX6" s="389">
        <f>'SAISIE RESTAURANT'!OKH5</f>
        <v>0</v>
      </c>
      <c r="OJY6" s="389">
        <f>'SAISIE RESTAURANT'!OKI5</f>
        <v>0</v>
      </c>
      <c r="OJZ6" s="389">
        <f>'SAISIE RESTAURANT'!OKJ5</f>
        <v>0</v>
      </c>
      <c r="OKA6" s="389">
        <f>'SAISIE RESTAURANT'!OKK5</f>
        <v>0</v>
      </c>
      <c r="OKB6" s="389">
        <f>'SAISIE RESTAURANT'!OKL5</f>
        <v>0</v>
      </c>
      <c r="OKC6" s="389">
        <f>'SAISIE RESTAURANT'!OKM5</f>
        <v>0</v>
      </c>
      <c r="OKD6" s="389">
        <f>'SAISIE RESTAURANT'!OKN5</f>
        <v>0</v>
      </c>
      <c r="OKE6" s="389">
        <f>'SAISIE RESTAURANT'!OKO5</f>
        <v>0</v>
      </c>
      <c r="OKF6" s="389">
        <f>'SAISIE RESTAURANT'!OKP5</f>
        <v>0</v>
      </c>
      <c r="OKG6" s="389">
        <f>'SAISIE RESTAURANT'!OKQ5</f>
        <v>0</v>
      </c>
      <c r="OKH6" s="389">
        <f>'SAISIE RESTAURANT'!OKR5</f>
        <v>0</v>
      </c>
      <c r="OKI6" s="389">
        <f>'SAISIE RESTAURANT'!OKS5</f>
        <v>0</v>
      </c>
      <c r="OKJ6" s="389">
        <f>'SAISIE RESTAURANT'!OKT5</f>
        <v>0</v>
      </c>
      <c r="OKK6" s="389">
        <f>'SAISIE RESTAURANT'!OKU5</f>
        <v>0</v>
      </c>
      <c r="OKL6" s="389">
        <f>'SAISIE RESTAURANT'!OKV5</f>
        <v>0</v>
      </c>
      <c r="OKM6" s="389">
        <f>'SAISIE RESTAURANT'!OKW5</f>
        <v>0</v>
      </c>
      <c r="OKN6" s="389">
        <f>'SAISIE RESTAURANT'!OKX5</f>
        <v>0</v>
      </c>
      <c r="OKO6" s="389">
        <f>'SAISIE RESTAURANT'!OKY5</f>
        <v>0</v>
      </c>
      <c r="OKP6" s="389">
        <f>'SAISIE RESTAURANT'!OKZ5</f>
        <v>0</v>
      </c>
      <c r="OKQ6" s="389">
        <f>'SAISIE RESTAURANT'!OLA5</f>
        <v>0</v>
      </c>
      <c r="OKR6" s="389">
        <f>'SAISIE RESTAURANT'!OLB5</f>
        <v>0</v>
      </c>
      <c r="OKS6" s="389">
        <f>'SAISIE RESTAURANT'!OLC5</f>
        <v>0</v>
      </c>
      <c r="OKT6" s="389">
        <f>'SAISIE RESTAURANT'!OLD5</f>
        <v>0</v>
      </c>
      <c r="OKU6" s="389">
        <f>'SAISIE RESTAURANT'!OLE5</f>
        <v>0</v>
      </c>
      <c r="OKV6" s="389">
        <f>'SAISIE RESTAURANT'!OLF5</f>
        <v>0</v>
      </c>
      <c r="OKW6" s="389">
        <f>'SAISIE RESTAURANT'!OLG5</f>
        <v>0</v>
      </c>
      <c r="OKX6" s="389">
        <f>'SAISIE RESTAURANT'!OLH5</f>
        <v>0</v>
      </c>
      <c r="OKY6" s="389">
        <f>'SAISIE RESTAURANT'!OLI5</f>
        <v>0</v>
      </c>
      <c r="OKZ6" s="389">
        <f>'SAISIE RESTAURANT'!OLJ5</f>
        <v>0</v>
      </c>
      <c r="OLA6" s="389">
        <f>'SAISIE RESTAURANT'!OLK5</f>
        <v>0</v>
      </c>
      <c r="OLB6" s="389">
        <f>'SAISIE RESTAURANT'!OLL5</f>
        <v>0</v>
      </c>
      <c r="OLC6" s="389">
        <f>'SAISIE RESTAURANT'!OLM5</f>
        <v>0</v>
      </c>
      <c r="OLD6" s="389">
        <f>'SAISIE RESTAURANT'!OLN5</f>
        <v>0</v>
      </c>
      <c r="OLE6" s="389">
        <f>'SAISIE RESTAURANT'!OLO5</f>
        <v>0</v>
      </c>
      <c r="OLF6" s="389">
        <f>'SAISIE RESTAURANT'!OLP5</f>
        <v>0</v>
      </c>
      <c r="OLG6" s="389">
        <f>'SAISIE RESTAURANT'!OLQ5</f>
        <v>0</v>
      </c>
      <c r="OLH6" s="389">
        <f>'SAISIE RESTAURANT'!OLR5</f>
        <v>0</v>
      </c>
      <c r="OLI6" s="389">
        <f>'SAISIE RESTAURANT'!OLS5</f>
        <v>0</v>
      </c>
      <c r="OLJ6" s="389">
        <f>'SAISIE RESTAURANT'!OLT5</f>
        <v>0</v>
      </c>
      <c r="OLK6" s="389">
        <f>'SAISIE RESTAURANT'!OLU5</f>
        <v>0</v>
      </c>
      <c r="OLL6" s="389">
        <f>'SAISIE RESTAURANT'!OLV5</f>
        <v>0</v>
      </c>
      <c r="OLM6" s="389">
        <f>'SAISIE RESTAURANT'!OLW5</f>
        <v>0</v>
      </c>
      <c r="OLN6" s="389">
        <f>'SAISIE RESTAURANT'!OLX5</f>
        <v>0</v>
      </c>
      <c r="OLO6" s="389">
        <f>'SAISIE RESTAURANT'!OLY5</f>
        <v>0</v>
      </c>
      <c r="OLP6" s="389">
        <f>'SAISIE RESTAURANT'!OLZ5</f>
        <v>0</v>
      </c>
      <c r="OLQ6" s="389">
        <f>'SAISIE RESTAURANT'!OMA5</f>
        <v>0</v>
      </c>
      <c r="OLR6" s="389">
        <f>'SAISIE RESTAURANT'!OMB5</f>
        <v>0</v>
      </c>
      <c r="OLS6" s="389">
        <f>'SAISIE RESTAURANT'!OMC5</f>
        <v>0</v>
      </c>
      <c r="OLT6" s="389">
        <f>'SAISIE RESTAURANT'!OMD5</f>
        <v>0</v>
      </c>
      <c r="OLU6" s="389">
        <f>'SAISIE RESTAURANT'!OME5</f>
        <v>0</v>
      </c>
      <c r="OLV6" s="389">
        <f>'SAISIE RESTAURANT'!OMF5</f>
        <v>0</v>
      </c>
      <c r="OLW6" s="389">
        <f>'SAISIE RESTAURANT'!OMG5</f>
        <v>0</v>
      </c>
      <c r="OLX6" s="389">
        <f>'SAISIE RESTAURANT'!OMH5</f>
        <v>0</v>
      </c>
      <c r="OLY6" s="389">
        <f>'SAISIE RESTAURANT'!OMI5</f>
        <v>0</v>
      </c>
      <c r="OLZ6" s="389">
        <f>'SAISIE RESTAURANT'!OMJ5</f>
        <v>0</v>
      </c>
      <c r="OMA6" s="389">
        <f>'SAISIE RESTAURANT'!OMK5</f>
        <v>0</v>
      </c>
      <c r="OMB6" s="389">
        <f>'SAISIE RESTAURANT'!OML5</f>
        <v>0</v>
      </c>
      <c r="OMC6" s="389">
        <f>'SAISIE RESTAURANT'!OMM5</f>
        <v>0</v>
      </c>
      <c r="OMD6" s="389">
        <f>'SAISIE RESTAURANT'!OMN5</f>
        <v>0</v>
      </c>
      <c r="OME6" s="389">
        <f>'SAISIE RESTAURANT'!OMO5</f>
        <v>0</v>
      </c>
      <c r="OMF6" s="389">
        <f>'SAISIE RESTAURANT'!OMP5</f>
        <v>0</v>
      </c>
      <c r="OMG6" s="389">
        <f>'SAISIE RESTAURANT'!OMQ5</f>
        <v>0</v>
      </c>
      <c r="OMH6" s="389">
        <f>'SAISIE RESTAURANT'!OMR5</f>
        <v>0</v>
      </c>
      <c r="OMI6" s="389">
        <f>'SAISIE RESTAURANT'!OMS5</f>
        <v>0</v>
      </c>
      <c r="OMJ6" s="389">
        <f>'SAISIE RESTAURANT'!OMT5</f>
        <v>0</v>
      </c>
      <c r="OMK6" s="389">
        <f>'SAISIE RESTAURANT'!OMU5</f>
        <v>0</v>
      </c>
      <c r="OML6" s="389">
        <f>'SAISIE RESTAURANT'!OMV5</f>
        <v>0</v>
      </c>
      <c r="OMM6" s="389">
        <f>'SAISIE RESTAURANT'!OMW5</f>
        <v>0</v>
      </c>
      <c r="OMN6" s="389">
        <f>'SAISIE RESTAURANT'!OMX5</f>
        <v>0</v>
      </c>
      <c r="OMO6" s="389">
        <f>'SAISIE RESTAURANT'!OMY5</f>
        <v>0</v>
      </c>
      <c r="OMP6" s="389">
        <f>'SAISIE RESTAURANT'!OMZ5</f>
        <v>0</v>
      </c>
      <c r="OMQ6" s="389">
        <f>'SAISIE RESTAURANT'!ONA5</f>
        <v>0</v>
      </c>
      <c r="OMR6" s="389">
        <f>'SAISIE RESTAURANT'!ONB5</f>
        <v>0</v>
      </c>
      <c r="OMS6" s="389">
        <f>'SAISIE RESTAURANT'!ONC5</f>
        <v>0</v>
      </c>
      <c r="OMT6" s="389">
        <f>'SAISIE RESTAURANT'!OND5</f>
        <v>0</v>
      </c>
      <c r="OMU6" s="389">
        <f>'SAISIE RESTAURANT'!ONE5</f>
        <v>0</v>
      </c>
      <c r="OMV6" s="389">
        <f>'SAISIE RESTAURANT'!ONF5</f>
        <v>0</v>
      </c>
      <c r="OMW6" s="389">
        <f>'SAISIE RESTAURANT'!ONG5</f>
        <v>0</v>
      </c>
      <c r="OMX6" s="389">
        <f>'SAISIE RESTAURANT'!ONH5</f>
        <v>0</v>
      </c>
      <c r="OMY6" s="389">
        <f>'SAISIE RESTAURANT'!ONI5</f>
        <v>0</v>
      </c>
      <c r="OMZ6" s="389">
        <f>'SAISIE RESTAURANT'!ONJ5</f>
        <v>0</v>
      </c>
      <c r="ONA6" s="389">
        <f>'SAISIE RESTAURANT'!ONK5</f>
        <v>0</v>
      </c>
      <c r="ONB6" s="389">
        <f>'SAISIE RESTAURANT'!ONL5</f>
        <v>0</v>
      </c>
      <c r="ONC6" s="389">
        <f>'SAISIE RESTAURANT'!ONM5</f>
        <v>0</v>
      </c>
      <c r="OND6" s="389">
        <f>'SAISIE RESTAURANT'!ONN5</f>
        <v>0</v>
      </c>
      <c r="ONE6" s="389">
        <f>'SAISIE RESTAURANT'!ONO5</f>
        <v>0</v>
      </c>
      <c r="ONF6" s="389">
        <f>'SAISIE RESTAURANT'!ONP5</f>
        <v>0</v>
      </c>
      <c r="ONG6" s="389">
        <f>'SAISIE RESTAURANT'!ONQ5</f>
        <v>0</v>
      </c>
      <c r="ONH6" s="389">
        <f>'SAISIE RESTAURANT'!ONR5</f>
        <v>0</v>
      </c>
      <c r="ONI6" s="389">
        <f>'SAISIE RESTAURANT'!ONS5</f>
        <v>0</v>
      </c>
      <c r="ONJ6" s="389">
        <f>'SAISIE RESTAURANT'!ONT5</f>
        <v>0</v>
      </c>
      <c r="ONK6" s="389">
        <f>'SAISIE RESTAURANT'!ONU5</f>
        <v>0</v>
      </c>
      <c r="ONL6" s="389">
        <f>'SAISIE RESTAURANT'!ONV5</f>
        <v>0</v>
      </c>
      <c r="ONM6" s="389">
        <f>'SAISIE RESTAURANT'!ONW5</f>
        <v>0</v>
      </c>
      <c r="ONN6" s="389">
        <f>'SAISIE RESTAURANT'!ONX5</f>
        <v>0</v>
      </c>
      <c r="ONO6" s="389">
        <f>'SAISIE RESTAURANT'!ONY5</f>
        <v>0</v>
      </c>
      <c r="ONP6" s="389">
        <f>'SAISIE RESTAURANT'!ONZ5</f>
        <v>0</v>
      </c>
      <c r="ONQ6" s="389">
        <f>'SAISIE RESTAURANT'!OOA5</f>
        <v>0</v>
      </c>
      <c r="ONR6" s="389">
        <f>'SAISIE RESTAURANT'!OOB5</f>
        <v>0</v>
      </c>
      <c r="ONS6" s="389">
        <f>'SAISIE RESTAURANT'!OOC5</f>
        <v>0</v>
      </c>
      <c r="ONT6" s="389">
        <f>'SAISIE RESTAURANT'!OOD5</f>
        <v>0</v>
      </c>
      <c r="ONU6" s="389">
        <f>'SAISIE RESTAURANT'!OOE5</f>
        <v>0</v>
      </c>
      <c r="ONV6" s="389">
        <f>'SAISIE RESTAURANT'!OOF5</f>
        <v>0</v>
      </c>
      <c r="ONW6" s="389">
        <f>'SAISIE RESTAURANT'!OOG5</f>
        <v>0</v>
      </c>
      <c r="ONX6" s="389">
        <f>'SAISIE RESTAURANT'!OOH5</f>
        <v>0</v>
      </c>
      <c r="ONY6" s="389">
        <f>'SAISIE RESTAURANT'!OOI5</f>
        <v>0</v>
      </c>
      <c r="ONZ6" s="389">
        <f>'SAISIE RESTAURANT'!OOJ5</f>
        <v>0</v>
      </c>
      <c r="OOA6" s="389">
        <f>'SAISIE RESTAURANT'!OOK5</f>
        <v>0</v>
      </c>
      <c r="OOB6" s="389">
        <f>'SAISIE RESTAURANT'!OOL5</f>
        <v>0</v>
      </c>
      <c r="OOC6" s="389">
        <f>'SAISIE RESTAURANT'!OOM5</f>
        <v>0</v>
      </c>
      <c r="OOD6" s="389">
        <f>'SAISIE RESTAURANT'!OON5</f>
        <v>0</v>
      </c>
      <c r="OOE6" s="389">
        <f>'SAISIE RESTAURANT'!OOO5</f>
        <v>0</v>
      </c>
      <c r="OOF6" s="389">
        <f>'SAISIE RESTAURANT'!OOP5</f>
        <v>0</v>
      </c>
      <c r="OOG6" s="389">
        <f>'SAISIE RESTAURANT'!OOQ5</f>
        <v>0</v>
      </c>
      <c r="OOH6" s="389">
        <f>'SAISIE RESTAURANT'!OOR5</f>
        <v>0</v>
      </c>
      <c r="OOI6" s="389">
        <f>'SAISIE RESTAURANT'!OOS5</f>
        <v>0</v>
      </c>
      <c r="OOJ6" s="389">
        <f>'SAISIE RESTAURANT'!OOT5</f>
        <v>0</v>
      </c>
      <c r="OOK6" s="389">
        <f>'SAISIE RESTAURANT'!OOU5</f>
        <v>0</v>
      </c>
      <c r="OOL6" s="389">
        <f>'SAISIE RESTAURANT'!OOV5</f>
        <v>0</v>
      </c>
      <c r="OOM6" s="389">
        <f>'SAISIE RESTAURANT'!OOW5</f>
        <v>0</v>
      </c>
      <c r="OON6" s="389">
        <f>'SAISIE RESTAURANT'!OOX5</f>
        <v>0</v>
      </c>
      <c r="OOO6" s="389">
        <f>'SAISIE RESTAURANT'!OOY5</f>
        <v>0</v>
      </c>
      <c r="OOP6" s="389">
        <f>'SAISIE RESTAURANT'!OOZ5</f>
        <v>0</v>
      </c>
      <c r="OOQ6" s="389">
        <f>'SAISIE RESTAURANT'!OPA5</f>
        <v>0</v>
      </c>
      <c r="OOR6" s="389">
        <f>'SAISIE RESTAURANT'!OPB5</f>
        <v>0</v>
      </c>
      <c r="OOS6" s="389">
        <f>'SAISIE RESTAURANT'!OPC5</f>
        <v>0</v>
      </c>
      <c r="OOT6" s="389">
        <f>'SAISIE RESTAURANT'!OPD5</f>
        <v>0</v>
      </c>
      <c r="OOU6" s="389">
        <f>'SAISIE RESTAURANT'!OPE5</f>
        <v>0</v>
      </c>
      <c r="OOV6" s="389">
        <f>'SAISIE RESTAURANT'!OPF5</f>
        <v>0</v>
      </c>
      <c r="OOW6" s="389">
        <f>'SAISIE RESTAURANT'!OPG5</f>
        <v>0</v>
      </c>
      <c r="OOX6" s="389">
        <f>'SAISIE RESTAURANT'!OPH5</f>
        <v>0</v>
      </c>
      <c r="OOY6" s="389">
        <f>'SAISIE RESTAURANT'!OPI5</f>
        <v>0</v>
      </c>
      <c r="OOZ6" s="389">
        <f>'SAISIE RESTAURANT'!OPJ5</f>
        <v>0</v>
      </c>
      <c r="OPA6" s="389">
        <f>'SAISIE RESTAURANT'!OPK5</f>
        <v>0</v>
      </c>
      <c r="OPB6" s="389">
        <f>'SAISIE RESTAURANT'!OPL5</f>
        <v>0</v>
      </c>
      <c r="OPC6" s="389">
        <f>'SAISIE RESTAURANT'!OPM5</f>
        <v>0</v>
      </c>
      <c r="OPD6" s="389">
        <f>'SAISIE RESTAURANT'!OPN5</f>
        <v>0</v>
      </c>
      <c r="OPE6" s="389">
        <f>'SAISIE RESTAURANT'!OPO5</f>
        <v>0</v>
      </c>
      <c r="OPF6" s="389">
        <f>'SAISIE RESTAURANT'!OPP5</f>
        <v>0</v>
      </c>
      <c r="OPG6" s="389">
        <f>'SAISIE RESTAURANT'!OPQ5</f>
        <v>0</v>
      </c>
      <c r="OPH6" s="389">
        <f>'SAISIE RESTAURANT'!OPR5</f>
        <v>0</v>
      </c>
      <c r="OPI6" s="389">
        <f>'SAISIE RESTAURANT'!OPS5</f>
        <v>0</v>
      </c>
      <c r="OPJ6" s="389">
        <f>'SAISIE RESTAURANT'!OPT5</f>
        <v>0</v>
      </c>
      <c r="OPK6" s="389">
        <f>'SAISIE RESTAURANT'!OPU5</f>
        <v>0</v>
      </c>
      <c r="OPL6" s="389">
        <f>'SAISIE RESTAURANT'!OPV5</f>
        <v>0</v>
      </c>
      <c r="OPM6" s="389">
        <f>'SAISIE RESTAURANT'!OPW5</f>
        <v>0</v>
      </c>
      <c r="OPN6" s="389">
        <f>'SAISIE RESTAURANT'!OPX5</f>
        <v>0</v>
      </c>
      <c r="OPO6" s="389">
        <f>'SAISIE RESTAURANT'!OPY5</f>
        <v>0</v>
      </c>
      <c r="OPP6" s="389">
        <f>'SAISIE RESTAURANT'!OPZ5</f>
        <v>0</v>
      </c>
      <c r="OPQ6" s="389">
        <f>'SAISIE RESTAURANT'!OQA5</f>
        <v>0</v>
      </c>
      <c r="OPR6" s="389">
        <f>'SAISIE RESTAURANT'!OQB5</f>
        <v>0</v>
      </c>
      <c r="OPS6" s="389">
        <f>'SAISIE RESTAURANT'!OQC5</f>
        <v>0</v>
      </c>
      <c r="OPT6" s="389">
        <f>'SAISIE RESTAURANT'!OQD5</f>
        <v>0</v>
      </c>
      <c r="OPU6" s="389">
        <f>'SAISIE RESTAURANT'!OQE5</f>
        <v>0</v>
      </c>
      <c r="OPV6" s="389">
        <f>'SAISIE RESTAURANT'!OQF5</f>
        <v>0</v>
      </c>
      <c r="OPW6" s="389">
        <f>'SAISIE RESTAURANT'!OQG5</f>
        <v>0</v>
      </c>
      <c r="OPX6" s="389">
        <f>'SAISIE RESTAURANT'!OQH5</f>
        <v>0</v>
      </c>
      <c r="OPY6" s="389">
        <f>'SAISIE RESTAURANT'!OQI5</f>
        <v>0</v>
      </c>
      <c r="OPZ6" s="389">
        <f>'SAISIE RESTAURANT'!OQJ5</f>
        <v>0</v>
      </c>
      <c r="OQA6" s="389">
        <f>'SAISIE RESTAURANT'!OQK5</f>
        <v>0</v>
      </c>
      <c r="OQB6" s="389">
        <f>'SAISIE RESTAURANT'!OQL5</f>
        <v>0</v>
      </c>
      <c r="OQC6" s="389">
        <f>'SAISIE RESTAURANT'!OQM5</f>
        <v>0</v>
      </c>
      <c r="OQD6" s="389">
        <f>'SAISIE RESTAURANT'!OQN5</f>
        <v>0</v>
      </c>
      <c r="OQE6" s="389">
        <f>'SAISIE RESTAURANT'!OQO5</f>
        <v>0</v>
      </c>
      <c r="OQF6" s="389">
        <f>'SAISIE RESTAURANT'!OQP5</f>
        <v>0</v>
      </c>
      <c r="OQG6" s="389">
        <f>'SAISIE RESTAURANT'!OQQ5</f>
        <v>0</v>
      </c>
      <c r="OQH6" s="389">
        <f>'SAISIE RESTAURANT'!OQR5</f>
        <v>0</v>
      </c>
      <c r="OQI6" s="389">
        <f>'SAISIE RESTAURANT'!OQS5</f>
        <v>0</v>
      </c>
      <c r="OQJ6" s="389">
        <f>'SAISIE RESTAURANT'!OQT5</f>
        <v>0</v>
      </c>
      <c r="OQK6" s="389">
        <f>'SAISIE RESTAURANT'!OQU5</f>
        <v>0</v>
      </c>
      <c r="OQL6" s="389">
        <f>'SAISIE RESTAURANT'!OQV5</f>
        <v>0</v>
      </c>
      <c r="OQM6" s="389">
        <f>'SAISIE RESTAURANT'!OQW5</f>
        <v>0</v>
      </c>
      <c r="OQN6" s="389">
        <f>'SAISIE RESTAURANT'!OQX5</f>
        <v>0</v>
      </c>
      <c r="OQO6" s="389">
        <f>'SAISIE RESTAURANT'!OQY5</f>
        <v>0</v>
      </c>
      <c r="OQP6" s="389">
        <f>'SAISIE RESTAURANT'!OQZ5</f>
        <v>0</v>
      </c>
      <c r="OQQ6" s="389">
        <f>'SAISIE RESTAURANT'!ORA5</f>
        <v>0</v>
      </c>
      <c r="OQR6" s="389">
        <f>'SAISIE RESTAURANT'!ORB5</f>
        <v>0</v>
      </c>
      <c r="OQS6" s="389">
        <f>'SAISIE RESTAURANT'!ORC5</f>
        <v>0</v>
      </c>
      <c r="OQT6" s="389">
        <f>'SAISIE RESTAURANT'!ORD5</f>
        <v>0</v>
      </c>
      <c r="OQU6" s="389">
        <f>'SAISIE RESTAURANT'!ORE5</f>
        <v>0</v>
      </c>
      <c r="OQV6" s="389">
        <f>'SAISIE RESTAURANT'!ORF5</f>
        <v>0</v>
      </c>
      <c r="OQW6" s="389">
        <f>'SAISIE RESTAURANT'!ORG5</f>
        <v>0</v>
      </c>
      <c r="OQX6" s="389">
        <f>'SAISIE RESTAURANT'!ORH5</f>
        <v>0</v>
      </c>
      <c r="OQY6" s="389">
        <f>'SAISIE RESTAURANT'!ORI5</f>
        <v>0</v>
      </c>
      <c r="OQZ6" s="389">
        <f>'SAISIE RESTAURANT'!ORJ5</f>
        <v>0</v>
      </c>
      <c r="ORA6" s="389">
        <f>'SAISIE RESTAURANT'!ORK5</f>
        <v>0</v>
      </c>
      <c r="ORB6" s="389">
        <f>'SAISIE RESTAURANT'!ORL5</f>
        <v>0</v>
      </c>
      <c r="ORC6" s="389">
        <f>'SAISIE RESTAURANT'!ORM5</f>
        <v>0</v>
      </c>
      <c r="ORD6" s="389">
        <f>'SAISIE RESTAURANT'!ORN5</f>
        <v>0</v>
      </c>
      <c r="ORE6" s="389">
        <f>'SAISIE RESTAURANT'!ORO5</f>
        <v>0</v>
      </c>
      <c r="ORF6" s="389">
        <f>'SAISIE RESTAURANT'!ORP5</f>
        <v>0</v>
      </c>
      <c r="ORG6" s="389">
        <f>'SAISIE RESTAURANT'!ORQ5</f>
        <v>0</v>
      </c>
      <c r="ORH6" s="389">
        <f>'SAISIE RESTAURANT'!ORR5</f>
        <v>0</v>
      </c>
      <c r="ORI6" s="389">
        <f>'SAISIE RESTAURANT'!ORS5</f>
        <v>0</v>
      </c>
      <c r="ORJ6" s="389">
        <f>'SAISIE RESTAURANT'!ORT5</f>
        <v>0</v>
      </c>
      <c r="ORK6" s="389">
        <f>'SAISIE RESTAURANT'!ORU5</f>
        <v>0</v>
      </c>
      <c r="ORL6" s="389">
        <f>'SAISIE RESTAURANT'!ORV5</f>
        <v>0</v>
      </c>
      <c r="ORM6" s="389">
        <f>'SAISIE RESTAURANT'!ORW5</f>
        <v>0</v>
      </c>
      <c r="ORN6" s="389">
        <f>'SAISIE RESTAURANT'!ORX5</f>
        <v>0</v>
      </c>
      <c r="ORO6" s="389">
        <f>'SAISIE RESTAURANT'!ORY5</f>
        <v>0</v>
      </c>
      <c r="ORP6" s="389">
        <f>'SAISIE RESTAURANT'!ORZ5</f>
        <v>0</v>
      </c>
      <c r="ORQ6" s="389">
        <f>'SAISIE RESTAURANT'!OSA5</f>
        <v>0</v>
      </c>
      <c r="ORR6" s="389">
        <f>'SAISIE RESTAURANT'!OSB5</f>
        <v>0</v>
      </c>
      <c r="ORS6" s="389">
        <f>'SAISIE RESTAURANT'!OSC5</f>
        <v>0</v>
      </c>
      <c r="ORT6" s="389">
        <f>'SAISIE RESTAURANT'!OSD5</f>
        <v>0</v>
      </c>
      <c r="ORU6" s="389">
        <f>'SAISIE RESTAURANT'!OSE5</f>
        <v>0</v>
      </c>
      <c r="ORV6" s="389">
        <f>'SAISIE RESTAURANT'!OSF5</f>
        <v>0</v>
      </c>
      <c r="ORW6" s="389">
        <f>'SAISIE RESTAURANT'!OSG5</f>
        <v>0</v>
      </c>
      <c r="ORX6" s="389">
        <f>'SAISIE RESTAURANT'!OSH5</f>
        <v>0</v>
      </c>
      <c r="ORY6" s="389">
        <f>'SAISIE RESTAURANT'!OSI5</f>
        <v>0</v>
      </c>
      <c r="ORZ6" s="389">
        <f>'SAISIE RESTAURANT'!OSJ5</f>
        <v>0</v>
      </c>
      <c r="OSA6" s="389">
        <f>'SAISIE RESTAURANT'!OSK5</f>
        <v>0</v>
      </c>
      <c r="OSB6" s="389">
        <f>'SAISIE RESTAURANT'!OSL5</f>
        <v>0</v>
      </c>
      <c r="OSC6" s="389">
        <f>'SAISIE RESTAURANT'!OSM5</f>
        <v>0</v>
      </c>
      <c r="OSD6" s="389">
        <f>'SAISIE RESTAURANT'!OSN5</f>
        <v>0</v>
      </c>
      <c r="OSE6" s="389">
        <f>'SAISIE RESTAURANT'!OSO5</f>
        <v>0</v>
      </c>
      <c r="OSF6" s="389">
        <f>'SAISIE RESTAURANT'!OSP5</f>
        <v>0</v>
      </c>
      <c r="OSG6" s="389">
        <f>'SAISIE RESTAURANT'!OSQ5</f>
        <v>0</v>
      </c>
      <c r="OSH6" s="389">
        <f>'SAISIE RESTAURANT'!OSR5</f>
        <v>0</v>
      </c>
      <c r="OSI6" s="389">
        <f>'SAISIE RESTAURANT'!OSS5</f>
        <v>0</v>
      </c>
      <c r="OSJ6" s="389">
        <f>'SAISIE RESTAURANT'!OST5</f>
        <v>0</v>
      </c>
      <c r="OSK6" s="389">
        <f>'SAISIE RESTAURANT'!OSU5</f>
        <v>0</v>
      </c>
      <c r="OSL6" s="389">
        <f>'SAISIE RESTAURANT'!OSV5</f>
        <v>0</v>
      </c>
      <c r="OSM6" s="389">
        <f>'SAISIE RESTAURANT'!OSW5</f>
        <v>0</v>
      </c>
      <c r="OSN6" s="389">
        <f>'SAISIE RESTAURANT'!OSX5</f>
        <v>0</v>
      </c>
      <c r="OSO6" s="389">
        <f>'SAISIE RESTAURANT'!OSY5</f>
        <v>0</v>
      </c>
      <c r="OSP6" s="389">
        <f>'SAISIE RESTAURANT'!OSZ5</f>
        <v>0</v>
      </c>
      <c r="OSQ6" s="389">
        <f>'SAISIE RESTAURANT'!OTA5</f>
        <v>0</v>
      </c>
      <c r="OSR6" s="389">
        <f>'SAISIE RESTAURANT'!OTB5</f>
        <v>0</v>
      </c>
      <c r="OSS6" s="389">
        <f>'SAISIE RESTAURANT'!OTC5</f>
        <v>0</v>
      </c>
      <c r="OST6" s="389">
        <f>'SAISIE RESTAURANT'!OTD5</f>
        <v>0</v>
      </c>
      <c r="OSU6" s="389">
        <f>'SAISIE RESTAURANT'!OTE5</f>
        <v>0</v>
      </c>
      <c r="OSV6" s="389">
        <f>'SAISIE RESTAURANT'!OTF5</f>
        <v>0</v>
      </c>
      <c r="OSW6" s="389">
        <f>'SAISIE RESTAURANT'!OTG5</f>
        <v>0</v>
      </c>
      <c r="OSX6" s="389">
        <f>'SAISIE RESTAURANT'!OTH5</f>
        <v>0</v>
      </c>
      <c r="OSY6" s="389">
        <f>'SAISIE RESTAURANT'!OTI5</f>
        <v>0</v>
      </c>
      <c r="OSZ6" s="389">
        <f>'SAISIE RESTAURANT'!OTJ5</f>
        <v>0</v>
      </c>
      <c r="OTA6" s="389">
        <f>'SAISIE RESTAURANT'!OTK5</f>
        <v>0</v>
      </c>
      <c r="OTB6" s="389">
        <f>'SAISIE RESTAURANT'!OTL5</f>
        <v>0</v>
      </c>
      <c r="OTC6" s="389">
        <f>'SAISIE RESTAURANT'!OTM5</f>
        <v>0</v>
      </c>
      <c r="OTD6" s="389">
        <f>'SAISIE RESTAURANT'!OTN5</f>
        <v>0</v>
      </c>
      <c r="OTE6" s="389">
        <f>'SAISIE RESTAURANT'!OTO5</f>
        <v>0</v>
      </c>
      <c r="OTF6" s="389">
        <f>'SAISIE RESTAURANT'!OTP5</f>
        <v>0</v>
      </c>
      <c r="OTG6" s="389">
        <f>'SAISIE RESTAURANT'!OTQ5</f>
        <v>0</v>
      </c>
      <c r="OTH6" s="389">
        <f>'SAISIE RESTAURANT'!OTR5</f>
        <v>0</v>
      </c>
      <c r="OTI6" s="389">
        <f>'SAISIE RESTAURANT'!OTS5</f>
        <v>0</v>
      </c>
      <c r="OTJ6" s="389">
        <f>'SAISIE RESTAURANT'!OTT5</f>
        <v>0</v>
      </c>
      <c r="OTK6" s="389">
        <f>'SAISIE RESTAURANT'!OTU5</f>
        <v>0</v>
      </c>
      <c r="OTL6" s="389">
        <f>'SAISIE RESTAURANT'!OTV5</f>
        <v>0</v>
      </c>
      <c r="OTM6" s="389">
        <f>'SAISIE RESTAURANT'!OTW5</f>
        <v>0</v>
      </c>
      <c r="OTN6" s="389">
        <f>'SAISIE RESTAURANT'!OTX5</f>
        <v>0</v>
      </c>
      <c r="OTO6" s="389">
        <f>'SAISIE RESTAURANT'!OTY5</f>
        <v>0</v>
      </c>
      <c r="OTP6" s="389">
        <f>'SAISIE RESTAURANT'!OTZ5</f>
        <v>0</v>
      </c>
      <c r="OTQ6" s="389">
        <f>'SAISIE RESTAURANT'!OUA5</f>
        <v>0</v>
      </c>
      <c r="OTR6" s="389">
        <f>'SAISIE RESTAURANT'!OUB5</f>
        <v>0</v>
      </c>
      <c r="OTS6" s="389">
        <f>'SAISIE RESTAURANT'!OUC5</f>
        <v>0</v>
      </c>
      <c r="OTT6" s="389">
        <f>'SAISIE RESTAURANT'!OUD5</f>
        <v>0</v>
      </c>
      <c r="OTU6" s="389">
        <f>'SAISIE RESTAURANT'!OUE5</f>
        <v>0</v>
      </c>
      <c r="OTV6" s="389">
        <f>'SAISIE RESTAURANT'!OUF5</f>
        <v>0</v>
      </c>
      <c r="OTW6" s="389">
        <f>'SAISIE RESTAURANT'!OUG5</f>
        <v>0</v>
      </c>
      <c r="OTX6" s="389">
        <f>'SAISIE RESTAURANT'!OUH5</f>
        <v>0</v>
      </c>
      <c r="OTY6" s="389">
        <f>'SAISIE RESTAURANT'!OUI5</f>
        <v>0</v>
      </c>
      <c r="OTZ6" s="389">
        <f>'SAISIE RESTAURANT'!OUJ5</f>
        <v>0</v>
      </c>
      <c r="OUA6" s="389">
        <f>'SAISIE RESTAURANT'!OUK5</f>
        <v>0</v>
      </c>
      <c r="OUB6" s="389">
        <f>'SAISIE RESTAURANT'!OUL5</f>
        <v>0</v>
      </c>
      <c r="OUC6" s="389">
        <f>'SAISIE RESTAURANT'!OUM5</f>
        <v>0</v>
      </c>
      <c r="OUD6" s="389">
        <f>'SAISIE RESTAURANT'!OUN5</f>
        <v>0</v>
      </c>
      <c r="OUE6" s="389">
        <f>'SAISIE RESTAURANT'!OUO5</f>
        <v>0</v>
      </c>
      <c r="OUF6" s="389">
        <f>'SAISIE RESTAURANT'!OUP5</f>
        <v>0</v>
      </c>
      <c r="OUG6" s="389">
        <f>'SAISIE RESTAURANT'!OUQ5</f>
        <v>0</v>
      </c>
      <c r="OUH6" s="389">
        <f>'SAISIE RESTAURANT'!OUR5</f>
        <v>0</v>
      </c>
      <c r="OUI6" s="389">
        <f>'SAISIE RESTAURANT'!OUS5</f>
        <v>0</v>
      </c>
      <c r="OUJ6" s="389">
        <f>'SAISIE RESTAURANT'!OUT5</f>
        <v>0</v>
      </c>
      <c r="OUK6" s="389">
        <f>'SAISIE RESTAURANT'!OUU5</f>
        <v>0</v>
      </c>
      <c r="OUL6" s="389">
        <f>'SAISIE RESTAURANT'!OUV5</f>
        <v>0</v>
      </c>
      <c r="OUM6" s="389">
        <f>'SAISIE RESTAURANT'!OUW5</f>
        <v>0</v>
      </c>
      <c r="OUN6" s="389">
        <f>'SAISIE RESTAURANT'!OUX5</f>
        <v>0</v>
      </c>
      <c r="OUO6" s="389">
        <f>'SAISIE RESTAURANT'!OUY5</f>
        <v>0</v>
      </c>
      <c r="OUP6" s="389">
        <f>'SAISIE RESTAURANT'!OUZ5</f>
        <v>0</v>
      </c>
      <c r="OUQ6" s="389">
        <f>'SAISIE RESTAURANT'!OVA5</f>
        <v>0</v>
      </c>
      <c r="OUR6" s="389">
        <f>'SAISIE RESTAURANT'!OVB5</f>
        <v>0</v>
      </c>
      <c r="OUS6" s="389">
        <f>'SAISIE RESTAURANT'!OVC5</f>
        <v>0</v>
      </c>
      <c r="OUT6" s="389">
        <f>'SAISIE RESTAURANT'!OVD5</f>
        <v>0</v>
      </c>
      <c r="OUU6" s="389">
        <f>'SAISIE RESTAURANT'!OVE5</f>
        <v>0</v>
      </c>
      <c r="OUV6" s="389">
        <f>'SAISIE RESTAURANT'!OVF5</f>
        <v>0</v>
      </c>
      <c r="OUW6" s="389">
        <f>'SAISIE RESTAURANT'!OVG5</f>
        <v>0</v>
      </c>
      <c r="OUX6" s="389">
        <f>'SAISIE RESTAURANT'!OVH5</f>
        <v>0</v>
      </c>
      <c r="OUY6" s="389">
        <f>'SAISIE RESTAURANT'!OVI5</f>
        <v>0</v>
      </c>
      <c r="OUZ6" s="389">
        <f>'SAISIE RESTAURANT'!OVJ5</f>
        <v>0</v>
      </c>
      <c r="OVA6" s="389">
        <f>'SAISIE RESTAURANT'!OVK5</f>
        <v>0</v>
      </c>
      <c r="OVB6" s="389">
        <f>'SAISIE RESTAURANT'!OVL5</f>
        <v>0</v>
      </c>
      <c r="OVC6" s="389">
        <f>'SAISIE RESTAURANT'!OVM5</f>
        <v>0</v>
      </c>
      <c r="OVD6" s="389">
        <f>'SAISIE RESTAURANT'!OVN5</f>
        <v>0</v>
      </c>
      <c r="OVE6" s="389">
        <f>'SAISIE RESTAURANT'!OVO5</f>
        <v>0</v>
      </c>
      <c r="OVF6" s="389">
        <f>'SAISIE RESTAURANT'!OVP5</f>
        <v>0</v>
      </c>
      <c r="OVG6" s="389">
        <f>'SAISIE RESTAURANT'!OVQ5</f>
        <v>0</v>
      </c>
      <c r="OVH6" s="389">
        <f>'SAISIE RESTAURANT'!OVR5</f>
        <v>0</v>
      </c>
      <c r="OVI6" s="389">
        <f>'SAISIE RESTAURANT'!OVS5</f>
        <v>0</v>
      </c>
      <c r="OVJ6" s="389">
        <f>'SAISIE RESTAURANT'!OVT5</f>
        <v>0</v>
      </c>
      <c r="OVK6" s="389">
        <f>'SAISIE RESTAURANT'!OVU5</f>
        <v>0</v>
      </c>
      <c r="OVL6" s="389">
        <f>'SAISIE RESTAURANT'!OVV5</f>
        <v>0</v>
      </c>
      <c r="OVM6" s="389">
        <f>'SAISIE RESTAURANT'!OVW5</f>
        <v>0</v>
      </c>
      <c r="OVN6" s="389">
        <f>'SAISIE RESTAURANT'!OVX5</f>
        <v>0</v>
      </c>
      <c r="OVO6" s="389">
        <f>'SAISIE RESTAURANT'!OVY5</f>
        <v>0</v>
      </c>
      <c r="OVP6" s="389">
        <f>'SAISIE RESTAURANT'!OVZ5</f>
        <v>0</v>
      </c>
      <c r="OVQ6" s="389">
        <f>'SAISIE RESTAURANT'!OWA5</f>
        <v>0</v>
      </c>
      <c r="OVR6" s="389">
        <f>'SAISIE RESTAURANT'!OWB5</f>
        <v>0</v>
      </c>
      <c r="OVS6" s="389">
        <f>'SAISIE RESTAURANT'!OWC5</f>
        <v>0</v>
      </c>
      <c r="OVT6" s="389">
        <f>'SAISIE RESTAURANT'!OWD5</f>
        <v>0</v>
      </c>
      <c r="OVU6" s="389">
        <f>'SAISIE RESTAURANT'!OWE5</f>
        <v>0</v>
      </c>
      <c r="OVV6" s="389">
        <f>'SAISIE RESTAURANT'!OWF5</f>
        <v>0</v>
      </c>
      <c r="OVW6" s="389">
        <f>'SAISIE RESTAURANT'!OWG5</f>
        <v>0</v>
      </c>
      <c r="OVX6" s="389">
        <f>'SAISIE RESTAURANT'!OWH5</f>
        <v>0</v>
      </c>
      <c r="OVY6" s="389">
        <f>'SAISIE RESTAURANT'!OWI5</f>
        <v>0</v>
      </c>
      <c r="OVZ6" s="389">
        <f>'SAISIE RESTAURANT'!OWJ5</f>
        <v>0</v>
      </c>
      <c r="OWA6" s="389">
        <f>'SAISIE RESTAURANT'!OWK5</f>
        <v>0</v>
      </c>
      <c r="OWB6" s="389">
        <f>'SAISIE RESTAURANT'!OWL5</f>
        <v>0</v>
      </c>
      <c r="OWC6" s="389">
        <f>'SAISIE RESTAURANT'!OWM5</f>
        <v>0</v>
      </c>
      <c r="OWD6" s="389">
        <f>'SAISIE RESTAURANT'!OWN5</f>
        <v>0</v>
      </c>
      <c r="OWE6" s="389">
        <f>'SAISIE RESTAURANT'!OWO5</f>
        <v>0</v>
      </c>
      <c r="OWF6" s="389">
        <f>'SAISIE RESTAURANT'!OWP5</f>
        <v>0</v>
      </c>
      <c r="OWG6" s="389">
        <f>'SAISIE RESTAURANT'!OWQ5</f>
        <v>0</v>
      </c>
      <c r="OWH6" s="389">
        <f>'SAISIE RESTAURANT'!OWR5</f>
        <v>0</v>
      </c>
      <c r="OWI6" s="389">
        <f>'SAISIE RESTAURANT'!OWS5</f>
        <v>0</v>
      </c>
      <c r="OWJ6" s="389">
        <f>'SAISIE RESTAURANT'!OWT5</f>
        <v>0</v>
      </c>
      <c r="OWK6" s="389">
        <f>'SAISIE RESTAURANT'!OWU5</f>
        <v>0</v>
      </c>
      <c r="OWL6" s="389">
        <f>'SAISIE RESTAURANT'!OWV5</f>
        <v>0</v>
      </c>
      <c r="OWM6" s="389">
        <f>'SAISIE RESTAURANT'!OWW5</f>
        <v>0</v>
      </c>
      <c r="OWN6" s="389">
        <f>'SAISIE RESTAURANT'!OWX5</f>
        <v>0</v>
      </c>
      <c r="OWO6" s="389">
        <f>'SAISIE RESTAURANT'!OWY5</f>
        <v>0</v>
      </c>
      <c r="OWP6" s="389">
        <f>'SAISIE RESTAURANT'!OWZ5</f>
        <v>0</v>
      </c>
      <c r="OWQ6" s="389">
        <f>'SAISIE RESTAURANT'!OXA5</f>
        <v>0</v>
      </c>
      <c r="OWR6" s="389">
        <f>'SAISIE RESTAURANT'!OXB5</f>
        <v>0</v>
      </c>
      <c r="OWS6" s="389">
        <f>'SAISIE RESTAURANT'!OXC5</f>
        <v>0</v>
      </c>
      <c r="OWT6" s="389">
        <f>'SAISIE RESTAURANT'!OXD5</f>
        <v>0</v>
      </c>
      <c r="OWU6" s="389">
        <f>'SAISIE RESTAURANT'!OXE5</f>
        <v>0</v>
      </c>
      <c r="OWV6" s="389">
        <f>'SAISIE RESTAURANT'!OXF5</f>
        <v>0</v>
      </c>
      <c r="OWW6" s="389">
        <f>'SAISIE RESTAURANT'!OXG5</f>
        <v>0</v>
      </c>
      <c r="OWX6" s="389">
        <f>'SAISIE RESTAURANT'!OXH5</f>
        <v>0</v>
      </c>
      <c r="OWY6" s="389">
        <f>'SAISIE RESTAURANT'!OXI5</f>
        <v>0</v>
      </c>
      <c r="OWZ6" s="389">
        <f>'SAISIE RESTAURANT'!OXJ5</f>
        <v>0</v>
      </c>
      <c r="OXA6" s="389">
        <f>'SAISIE RESTAURANT'!OXK5</f>
        <v>0</v>
      </c>
      <c r="OXB6" s="389">
        <f>'SAISIE RESTAURANT'!OXL5</f>
        <v>0</v>
      </c>
      <c r="OXC6" s="389">
        <f>'SAISIE RESTAURANT'!OXM5</f>
        <v>0</v>
      </c>
      <c r="OXD6" s="389">
        <f>'SAISIE RESTAURANT'!OXN5</f>
        <v>0</v>
      </c>
      <c r="OXE6" s="389">
        <f>'SAISIE RESTAURANT'!OXO5</f>
        <v>0</v>
      </c>
      <c r="OXF6" s="389">
        <f>'SAISIE RESTAURANT'!OXP5</f>
        <v>0</v>
      </c>
      <c r="OXG6" s="389">
        <f>'SAISIE RESTAURANT'!OXQ5</f>
        <v>0</v>
      </c>
      <c r="OXH6" s="389">
        <f>'SAISIE RESTAURANT'!OXR5</f>
        <v>0</v>
      </c>
      <c r="OXI6" s="389">
        <f>'SAISIE RESTAURANT'!OXS5</f>
        <v>0</v>
      </c>
      <c r="OXJ6" s="389">
        <f>'SAISIE RESTAURANT'!OXT5</f>
        <v>0</v>
      </c>
      <c r="OXK6" s="389">
        <f>'SAISIE RESTAURANT'!OXU5</f>
        <v>0</v>
      </c>
      <c r="OXL6" s="389">
        <f>'SAISIE RESTAURANT'!OXV5</f>
        <v>0</v>
      </c>
      <c r="OXM6" s="389">
        <f>'SAISIE RESTAURANT'!OXW5</f>
        <v>0</v>
      </c>
      <c r="OXN6" s="389">
        <f>'SAISIE RESTAURANT'!OXX5</f>
        <v>0</v>
      </c>
      <c r="OXO6" s="389">
        <f>'SAISIE RESTAURANT'!OXY5</f>
        <v>0</v>
      </c>
      <c r="OXP6" s="389">
        <f>'SAISIE RESTAURANT'!OXZ5</f>
        <v>0</v>
      </c>
      <c r="OXQ6" s="389">
        <f>'SAISIE RESTAURANT'!OYA5</f>
        <v>0</v>
      </c>
      <c r="OXR6" s="389">
        <f>'SAISIE RESTAURANT'!OYB5</f>
        <v>0</v>
      </c>
      <c r="OXS6" s="389">
        <f>'SAISIE RESTAURANT'!OYC5</f>
        <v>0</v>
      </c>
      <c r="OXT6" s="389">
        <f>'SAISIE RESTAURANT'!OYD5</f>
        <v>0</v>
      </c>
      <c r="OXU6" s="389">
        <f>'SAISIE RESTAURANT'!OYE5</f>
        <v>0</v>
      </c>
      <c r="OXV6" s="389">
        <f>'SAISIE RESTAURANT'!OYF5</f>
        <v>0</v>
      </c>
      <c r="OXW6" s="389">
        <f>'SAISIE RESTAURANT'!OYG5</f>
        <v>0</v>
      </c>
      <c r="OXX6" s="389">
        <f>'SAISIE RESTAURANT'!OYH5</f>
        <v>0</v>
      </c>
      <c r="OXY6" s="389">
        <f>'SAISIE RESTAURANT'!OYI5</f>
        <v>0</v>
      </c>
      <c r="OXZ6" s="389">
        <f>'SAISIE RESTAURANT'!OYJ5</f>
        <v>0</v>
      </c>
      <c r="OYA6" s="389">
        <f>'SAISIE RESTAURANT'!OYK5</f>
        <v>0</v>
      </c>
      <c r="OYB6" s="389">
        <f>'SAISIE RESTAURANT'!OYL5</f>
        <v>0</v>
      </c>
      <c r="OYC6" s="389">
        <f>'SAISIE RESTAURANT'!OYM5</f>
        <v>0</v>
      </c>
      <c r="OYD6" s="389">
        <f>'SAISIE RESTAURANT'!OYN5</f>
        <v>0</v>
      </c>
      <c r="OYE6" s="389">
        <f>'SAISIE RESTAURANT'!OYO5</f>
        <v>0</v>
      </c>
      <c r="OYF6" s="389">
        <f>'SAISIE RESTAURANT'!OYP5</f>
        <v>0</v>
      </c>
      <c r="OYG6" s="389">
        <f>'SAISIE RESTAURANT'!OYQ5</f>
        <v>0</v>
      </c>
      <c r="OYH6" s="389">
        <f>'SAISIE RESTAURANT'!OYR5</f>
        <v>0</v>
      </c>
      <c r="OYI6" s="389">
        <f>'SAISIE RESTAURANT'!OYS5</f>
        <v>0</v>
      </c>
      <c r="OYJ6" s="389">
        <f>'SAISIE RESTAURANT'!OYT5</f>
        <v>0</v>
      </c>
      <c r="OYK6" s="389">
        <f>'SAISIE RESTAURANT'!OYU5</f>
        <v>0</v>
      </c>
      <c r="OYL6" s="389">
        <f>'SAISIE RESTAURANT'!OYV5</f>
        <v>0</v>
      </c>
      <c r="OYM6" s="389">
        <f>'SAISIE RESTAURANT'!OYW5</f>
        <v>0</v>
      </c>
      <c r="OYN6" s="389">
        <f>'SAISIE RESTAURANT'!OYX5</f>
        <v>0</v>
      </c>
      <c r="OYO6" s="389">
        <f>'SAISIE RESTAURANT'!OYY5</f>
        <v>0</v>
      </c>
      <c r="OYP6" s="389">
        <f>'SAISIE RESTAURANT'!OYZ5</f>
        <v>0</v>
      </c>
      <c r="OYQ6" s="389">
        <f>'SAISIE RESTAURANT'!OZA5</f>
        <v>0</v>
      </c>
      <c r="OYR6" s="389">
        <f>'SAISIE RESTAURANT'!OZB5</f>
        <v>0</v>
      </c>
      <c r="OYS6" s="389">
        <f>'SAISIE RESTAURANT'!OZC5</f>
        <v>0</v>
      </c>
      <c r="OYT6" s="389">
        <f>'SAISIE RESTAURANT'!OZD5</f>
        <v>0</v>
      </c>
      <c r="OYU6" s="389">
        <f>'SAISIE RESTAURANT'!OZE5</f>
        <v>0</v>
      </c>
      <c r="OYV6" s="389">
        <f>'SAISIE RESTAURANT'!OZF5</f>
        <v>0</v>
      </c>
      <c r="OYW6" s="389">
        <f>'SAISIE RESTAURANT'!OZG5</f>
        <v>0</v>
      </c>
      <c r="OYX6" s="389">
        <f>'SAISIE RESTAURANT'!OZH5</f>
        <v>0</v>
      </c>
      <c r="OYY6" s="389">
        <f>'SAISIE RESTAURANT'!OZI5</f>
        <v>0</v>
      </c>
      <c r="OYZ6" s="389">
        <f>'SAISIE RESTAURANT'!OZJ5</f>
        <v>0</v>
      </c>
      <c r="OZA6" s="389">
        <f>'SAISIE RESTAURANT'!OZK5</f>
        <v>0</v>
      </c>
      <c r="OZB6" s="389">
        <f>'SAISIE RESTAURANT'!OZL5</f>
        <v>0</v>
      </c>
      <c r="OZC6" s="389">
        <f>'SAISIE RESTAURANT'!OZM5</f>
        <v>0</v>
      </c>
      <c r="OZD6" s="389">
        <f>'SAISIE RESTAURANT'!OZN5</f>
        <v>0</v>
      </c>
      <c r="OZE6" s="389">
        <f>'SAISIE RESTAURANT'!OZO5</f>
        <v>0</v>
      </c>
      <c r="OZF6" s="389">
        <f>'SAISIE RESTAURANT'!OZP5</f>
        <v>0</v>
      </c>
      <c r="OZG6" s="389">
        <f>'SAISIE RESTAURANT'!OZQ5</f>
        <v>0</v>
      </c>
      <c r="OZH6" s="389">
        <f>'SAISIE RESTAURANT'!OZR5</f>
        <v>0</v>
      </c>
      <c r="OZI6" s="389">
        <f>'SAISIE RESTAURANT'!OZS5</f>
        <v>0</v>
      </c>
      <c r="OZJ6" s="389">
        <f>'SAISIE RESTAURANT'!OZT5</f>
        <v>0</v>
      </c>
      <c r="OZK6" s="389">
        <f>'SAISIE RESTAURANT'!OZU5</f>
        <v>0</v>
      </c>
      <c r="OZL6" s="389">
        <f>'SAISIE RESTAURANT'!OZV5</f>
        <v>0</v>
      </c>
      <c r="OZM6" s="389">
        <f>'SAISIE RESTAURANT'!OZW5</f>
        <v>0</v>
      </c>
      <c r="OZN6" s="389">
        <f>'SAISIE RESTAURANT'!OZX5</f>
        <v>0</v>
      </c>
      <c r="OZO6" s="389">
        <f>'SAISIE RESTAURANT'!OZY5</f>
        <v>0</v>
      </c>
      <c r="OZP6" s="389">
        <f>'SAISIE RESTAURANT'!OZZ5</f>
        <v>0</v>
      </c>
      <c r="OZQ6" s="389">
        <f>'SAISIE RESTAURANT'!PAA5</f>
        <v>0</v>
      </c>
      <c r="OZR6" s="389">
        <f>'SAISIE RESTAURANT'!PAB5</f>
        <v>0</v>
      </c>
      <c r="OZS6" s="389">
        <f>'SAISIE RESTAURANT'!PAC5</f>
        <v>0</v>
      </c>
      <c r="OZT6" s="389">
        <f>'SAISIE RESTAURANT'!PAD5</f>
        <v>0</v>
      </c>
      <c r="OZU6" s="389">
        <f>'SAISIE RESTAURANT'!PAE5</f>
        <v>0</v>
      </c>
      <c r="OZV6" s="389">
        <f>'SAISIE RESTAURANT'!PAF5</f>
        <v>0</v>
      </c>
      <c r="OZW6" s="389">
        <f>'SAISIE RESTAURANT'!PAG5</f>
        <v>0</v>
      </c>
      <c r="OZX6" s="389">
        <f>'SAISIE RESTAURANT'!PAH5</f>
        <v>0</v>
      </c>
      <c r="OZY6" s="389">
        <f>'SAISIE RESTAURANT'!PAI5</f>
        <v>0</v>
      </c>
      <c r="OZZ6" s="389">
        <f>'SAISIE RESTAURANT'!PAJ5</f>
        <v>0</v>
      </c>
      <c r="PAA6" s="389">
        <f>'SAISIE RESTAURANT'!PAK5</f>
        <v>0</v>
      </c>
      <c r="PAB6" s="389">
        <f>'SAISIE RESTAURANT'!PAL5</f>
        <v>0</v>
      </c>
      <c r="PAC6" s="389">
        <f>'SAISIE RESTAURANT'!PAM5</f>
        <v>0</v>
      </c>
      <c r="PAD6" s="389">
        <f>'SAISIE RESTAURANT'!PAN5</f>
        <v>0</v>
      </c>
      <c r="PAE6" s="389">
        <f>'SAISIE RESTAURANT'!PAO5</f>
        <v>0</v>
      </c>
      <c r="PAF6" s="389">
        <f>'SAISIE RESTAURANT'!PAP5</f>
        <v>0</v>
      </c>
      <c r="PAG6" s="389">
        <f>'SAISIE RESTAURANT'!PAQ5</f>
        <v>0</v>
      </c>
      <c r="PAH6" s="389">
        <f>'SAISIE RESTAURANT'!PAR5</f>
        <v>0</v>
      </c>
      <c r="PAI6" s="389">
        <f>'SAISIE RESTAURANT'!PAS5</f>
        <v>0</v>
      </c>
      <c r="PAJ6" s="389">
        <f>'SAISIE RESTAURANT'!PAT5</f>
        <v>0</v>
      </c>
      <c r="PAK6" s="389">
        <f>'SAISIE RESTAURANT'!PAU5</f>
        <v>0</v>
      </c>
      <c r="PAL6" s="389">
        <f>'SAISIE RESTAURANT'!PAV5</f>
        <v>0</v>
      </c>
      <c r="PAM6" s="389">
        <f>'SAISIE RESTAURANT'!PAW5</f>
        <v>0</v>
      </c>
      <c r="PAN6" s="389">
        <f>'SAISIE RESTAURANT'!PAX5</f>
        <v>0</v>
      </c>
      <c r="PAO6" s="389">
        <f>'SAISIE RESTAURANT'!PAY5</f>
        <v>0</v>
      </c>
      <c r="PAP6" s="389">
        <f>'SAISIE RESTAURANT'!PAZ5</f>
        <v>0</v>
      </c>
      <c r="PAQ6" s="389">
        <f>'SAISIE RESTAURANT'!PBA5</f>
        <v>0</v>
      </c>
      <c r="PAR6" s="389">
        <f>'SAISIE RESTAURANT'!PBB5</f>
        <v>0</v>
      </c>
      <c r="PAS6" s="389">
        <f>'SAISIE RESTAURANT'!PBC5</f>
        <v>0</v>
      </c>
      <c r="PAT6" s="389">
        <f>'SAISIE RESTAURANT'!PBD5</f>
        <v>0</v>
      </c>
      <c r="PAU6" s="389">
        <f>'SAISIE RESTAURANT'!PBE5</f>
        <v>0</v>
      </c>
      <c r="PAV6" s="389">
        <f>'SAISIE RESTAURANT'!PBF5</f>
        <v>0</v>
      </c>
      <c r="PAW6" s="389">
        <f>'SAISIE RESTAURANT'!PBG5</f>
        <v>0</v>
      </c>
      <c r="PAX6" s="389">
        <f>'SAISIE RESTAURANT'!PBH5</f>
        <v>0</v>
      </c>
      <c r="PAY6" s="389">
        <f>'SAISIE RESTAURANT'!PBI5</f>
        <v>0</v>
      </c>
      <c r="PAZ6" s="389">
        <f>'SAISIE RESTAURANT'!PBJ5</f>
        <v>0</v>
      </c>
      <c r="PBA6" s="389">
        <f>'SAISIE RESTAURANT'!PBK5</f>
        <v>0</v>
      </c>
      <c r="PBB6" s="389">
        <f>'SAISIE RESTAURANT'!PBL5</f>
        <v>0</v>
      </c>
      <c r="PBC6" s="389">
        <f>'SAISIE RESTAURANT'!PBM5</f>
        <v>0</v>
      </c>
      <c r="PBD6" s="389">
        <f>'SAISIE RESTAURANT'!PBN5</f>
        <v>0</v>
      </c>
      <c r="PBE6" s="389">
        <f>'SAISIE RESTAURANT'!PBO5</f>
        <v>0</v>
      </c>
      <c r="PBF6" s="389">
        <f>'SAISIE RESTAURANT'!PBP5</f>
        <v>0</v>
      </c>
      <c r="PBG6" s="389">
        <f>'SAISIE RESTAURANT'!PBQ5</f>
        <v>0</v>
      </c>
      <c r="PBH6" s="389">
        <f>'SAISIE RESTAURANT'!PBR5</f>
        <v>0</v>
      </c>
      <c r="PBI6" s="389">
        <f>'SAISIE RESTAURANT'!PBS5</f>
        <v>0</v>
      </c>
      <c r="PBJ6" s="389">
        <f>'SAISIE RESTAURANT'!PBT5</f>
        <v>0</v>
      </c>
      <c r="PBK6" s="389">
        <f>'SAISIE RESTAURANT'!PBU5</f>
        <v>0</v>
      </c>
      <c r="PBL6" s="389">
        <f>'SAISIE RESTAURANT'!PBV5</f>
        <v>0</v>
      </c>
      <c r="PBM6" s="389">
        <f>'SAISIE RESTAURANT'!PBW5</f>
        <v>0</v>
      </c>
      <c r="PBN6" s="389">
        <f>'SAISIE RESTAURANT'!PBX5</f>
        <v>0</v>
      </c>
      <c r="PBO6" s="389">
        <f>'SAISIE RESTAURANT'!PBY5</f>
        <v>0</v>
      </c>
      <c r="PBP6" s="389">
        <f>'SAISIE RESTAURANT'!PBZ5</f>
        <v>0</v>
      </c>
      <c r="PBQ6" s="389">
        <f>'SAISIE RESTAURANT'!PCA5</f>
        <v>0</v>
      </c>
      <c r="PBR6" s="389">
        <f>'SAISIE RESTAURANT'!PCB5</f>
        <v>0</v>
      </c>
      <c r="PBS6" s="389">
        <f>'SAISIE RESTAURANT'!PCC5</f>
        <v>0</v>
      </c>
      <c r="PBT6" s="389">
        <f>'SAISIE RESTAURANT'!PCD5</f>
        <v>0</v>
      </c>
      <c r="PBU6" s="389">
        <f>'SAISIE RESTAURANT'!PCE5</f>
        <v>0</v>
      </c>
      <c r="PBV6" s="389">
        <f>'SAISIE RESTAURANT'!PCF5</f>
        <v>0</v>
      </c>
      <c r="PBW6" s="389">
        <f>'SAISIE RESTAURANT'!PCG5</f>
        <v>0</v>
      </c>
      <c r="PBX6" s="389">
        <f>'SAISIE RESTAURANT'!PCH5</f>
        <v>0</v>
      </c>
      <c r="PBY6" s="389">
        <f>'SAISIE RESTAURANT'!PCI5</f>
        <v>0</v>
      </c>
      <c r="PBZ6" s="389">
        <f>'SAISIE RESTAURANT'!PCJ5</f>
        <v>0</v>
      </c>
      <c r="PCA6" s="389">
        <f>'SAISIE RESTAURANT'!PCK5</f>
        <v>0</v>
      </c>
      <c r="PCB6" s="389">
        <f>'SAISIE RESTAURANT'!PCL5</f>
        <v>0</v>
      </c>
      <c r="PCC6" s="389">
        <f>'SAISIE RESTAURANT'!PCM5</f>
        <v>0</v>
      </c>
      <c r="PCD6" s="389">
        <f>'SAISIE RESTAURANT'!PCN5</f>
        <v>0</v>
      </c>
      <c r="PCE6" s="389">
        <f>'SAISIE RESTAURANT'!PCO5</f>
        <v>0</v>
      </c>
      <c r="PCF6" s="389">
        <f>'SAISIE RESTAURANT'!PCP5</f>
        <v>0</v>
      </c>
      <c r="PCG6" s="389">
        <f>'SAISIE RESTAURANT'!PCQ5</f>
        <v>0</v>
      </c>
      <c r="PCH6" s="389">
        <f>'SAISIE RESTAURANT'!PCR5</f>
        <v>0</v>
      </c>
      <c r="PCI6" s="389">
        <f>'SAISIE RESTAURANT'!PCS5</f>
        <v>0</v>
      </c>
      <c r="PCJ6" s="389">
        <f>'SAISIE RESTAURANT'!PCT5</f>
        <v>0</v>
      </c>
      <c r="PCK6" s="389">
        <f>'SAISIE RESTAURANT'!PCU5</f>
        <v>0</v>
      </c>
      <c r="PCL6" s="389">
        <f>'SAISIE RESTAURANT'!PCV5</f>
        <v>0</v>
      </c>
      <c r="PCM6" s="389">
        <f>'SAISIE RESTAURANT'!PCW5</f>
        <v>0</v>
      </c>
      <c r="PCN6" s="389">
        <f>'SAISIE RESTAURANT'!PCX5</f>
        <v>0</v>
      </c>
      <c r="PCO6" s="389">
        <f>'SAISIE RESTAURANT'!PCY5</f>
        <v>0</v>
      </c>
      <c r="PCP6" s="389">
        <f>'SAISIE RESTAURANT'!PCZ5</f>
        <v>0</v>
      </c>
      <c r="PCQ6" s="389">
        <f>'SAISIE RESTAURANT'!PDA5</f>
        <v>0</v>
      </c>
      <c r="PCR6" s="389">
        <f>'SAISIE RESTAURANT'!PDB5</f>
        <v>0</v>
      </c>
      <c r="PCS6" s="389">
        <f>'SAISIE RESTAURANT'!PDC5</f>
        <v>0</v>
      </c>
      <c r="PCT6" s="389">
        <f>'SAISIE RESTAURANT'!PDD5</f>
        <v>0</v>
      </c>
      <c r="PCU6" s="389">
        <f>'SAISIE RESTAURANT'!PDE5</f>
        <v>0</v>
      </c>
      <c r="PCV6" s="389">
        <f>'SAISIE RESTAURANT'!PDF5</f>
        <v>0</v>
      </c>
      <c r="PCW6" s="389">
        <f>'SAISIE RESTAURANT'!PDG5</f>
        <v>0</v>
      </c>
      <c r="PCX6" s="389">
        <f>'SAISIE RESTAURANT'!PDH5</f>
        <v>0</v>
      </c>
      <c r="PCY6" s="389">
        <f>'SAISIE RESTAURANT'!PDI5</f>
        <v>0</v>
      </c>
      <c r="PCZ6" s="389">
        <f>'SAISIE RESTAURANT'!PDJ5</f>
        <v>0</v>
      </c>
      <c r="PDA6" s="389">
        <f>'SAISIE RESTAURANT'!PDK5</f>
        <v>0</v>
      </c>
      <c r="PDB6" s="389">
        <f>'SAISIE RESTAURANT'!PDL5</f>
        <v>0</v>
      </c>
      <c r="PDC6" s="389">
        <f>'SAISIE RESTAURANT'!PDM5</f>
        <v>0</v>
      </c>
      <c r="PDD6" s="389">
        <f>'SAISIE RESTAURANT'!PDN5</f>
        <v>0</v>
      </c>
      <c r="PDE6" s="389">
        <f>'SAISIE RESTAURANT'!PDO5</f>
        <v>0</v>
      </c>
      <c r="PDF6" s="389">
        <f>'SAISIE RESTAURANT'!PDP5</f>
        <v>0</v>
      </c>
      <c r="PDG6" s="389">
        <f>'SAISIE RESTAURANT'!PDQ5</f>
        <v>0</v>
      </c>
      <c r="PDH6" s="389">
        <f>'SAISIE RESTAURANT'!PDR5</f>
        <v>0</v>
      </c>
      <c r="PDI6" s="389">
        <f>'SAISIE RESTAURANT'!PDS5</f>
        <v>0</v>
      </c>
      <c r="PDJ6" s="389">
        <f>'SAISIE RESTAURANT'!PDT5</f>
        <v>0</v>
      </c>
      <c r="PDK6" s="389">
        <f>'SAISIE RESTAURANT'!PDU5</f>
        <v>0</v>
      </c>
      <c r="PDL6" s="389">
        <f>'SAISIE RESTAURANT'!PDV5</f>
        <v>0</v>
      </c>
      <c r="PDM6" s="389">
        <f>'SAISIE RESTAURANT'!PDW5</f>
        <v>0</v>
      </c>
      <c r="PDN6" s="389">
        <f>'SAISIE RESTAURANT'!PDX5</f>
        <v>0</v>
      </c>
      <c r="PDO6" s="389">
        <f>'SAISIE RESTAURANT'!PDY5</f>
        <v>0</v>
      </c>
      <c r="PDP6" s="389">
        <f>'SAISIE RESTAURANT'!PDZ5</f>
        <v>0</v>
      </c>
      <c r="PDQ6" s="389">
        <f>'SAISIE RESTAURANT'!PEA5</f>
        <v>0</v>
      </c>
      <c r="PDR6" s="389">
        <f>'SAISIE RESTAURANT'!PEB5</f>
        <v>0</v>
      </c>
      <c r="PDS6" s="389">
        <f>'SAISIE RESTAURANT'!PEC5</f>
        <v>0</v>
      </c>
      <c r="PDT6" s="389">
        <f>'SAISIE RESTAURANT'!PED5</f>
        <v>0</v>
      </c>
      <c r="PDU6" s="389">
        <f>'SAISIE RESTAURANT'!PEE5</f>
        <v>0</v>
      </c>
      <c r="PDV6" s="389">
        <f>'SAISIE RESTAURANT'!PEF5</f>
        <v>0</v>
      </c>
      <c r="PDW6" s="389">
        <f>'SAISIE RESTAURANT'!PEG5</f>
        <v>0</v>
      </c>
      <c r="PDX6" s="389">
        <f>'SAISIE RESTAURANT'!PEH5</f>
        <v>0</v>
      </c>
      <c r="PDY6" s="389">
        <f>'SAISIE RESTAURANT'!PEI5</f>
        <v>0</v>
      </c>
      <c r="PDZ6" s="389">
        <f>'SAISIE RESTAURANT'!PEJ5</f>
        <v>0</v>
      </c>
      <c r="PEA6" s="389">
        <f>'SAISIE RESTAURANT'!PEK5</f>
        <v>0</v>
      </c>
      <c r="PEB6" s="389">
        <f>'SAISIE RESTAURANT'!PEL5</f>
        <v>0</v>
      </c>
      <c r="PEC6" s="389">
        <f>'SAISIE RESTAURANT'!PEM5</f>
        <v>0</v>
      </c>
      <c r="PED6" s="389">
        <f>'SAISIE RESTAURANT'!PEN5</f>
        <v>0</v>
      </c>
      <c r="PEE6" s="389">
        <f>'SAISIE RESTAURANT'!PEO5</f>
        <v>0</v>
      </c>
      <c r="PEF6" s="389">
        <f>'SAISIE RESTAURANT'!PEP5</f>
        <v>0</v>
      </c>
      <c r="PEG6" s="389">
        <f>'SAISIE RESTAURANT'!PEQ5</f>
        <v>0</v>
      </c>
      <c r="PEH6" s="389">
        <f>'SAISIE RESTAURANT'!PER5</f>
        <v>0</v>
      </c>
      <c r="PEI6" s="389">
        <f>'SAISIE RESTAURANT'!PES5</f>
        <v>0</v>
      </c>
      <c r="PEJ6" s="389">
        <f>'SAISIE RESTAURANT'!PET5</f>
        <v>0</v>
      </c>
      <c r="PEK6" s="389">
        <f>'SAISIE RESTAURANT'!PEU5</f>
        <v>0</v>
      </c>
      <c r="PEL6" s="389">
        <f>'SAISIE RESTAURANT'!PEV5</f>
        <v>0</v>
      </c>
      <c r="PEM6" s="389">
        <f>'SAISIE RESTAURANT'!PEW5</f>
        <v>0</v>
      </c>
      <c r="PEN6" s="389">
        <f>'SAISIE RESTAURANT'!PEX5</f>
        <v>0</v>
      </c>
      <c r="PEO6" s="389">
        <f>'SAISIE RESTAURANT'!PEY5</f>
        <v>0</v>
      </c>
      <c r="PEP6" s="389">
        <f>'SAISIE RESTAURANT'!PEZ5</f>
        <v>0</v>
      </c>
      <c r="PEQ6" s="389">
        <f>'SAISIE RESTAURANT'!PFA5</f>
        <v>0</v>
      </c>
      <c r="PER6" s="389">
        <f>'SAISIE RESTAURANT'!PFB5</f>
        <v>0</v>
      </c>
      <c r="PES6" s="389">
        <f>'SAISIE RESTAURANT'!PFC5</f>
        <v>0</v>
      </c>
      <c r="PET6" s="389">
        <f>'SAISIE RESTAURANT'!PFD5</f>
        <v>0</v>
      </c>
      <c r="PEU6" s="389">
        <f>'SAISIE RESTAURANT'!PFE5</f>
        <v>0</v>
      </c>
      <c r="PEV6" s="389">
        <f>'SAISIE RESTAURANT'!PFF5</f>
        <v>0</v>
      </c>
      <c r="PEW6" s="389">
        <f>'SAISIE RESTAURANT'!PFG5</f>
        <v>0</v>
      </c>
      <c r="PEX6" s="389">
        <f>'SAISIE RESTAURANT'!PFH5</f>
        <v>0</v>
      </c>
      <c r="PEY6" s="389">
        <f>'SAISIE RESTAURANT'!PFI5</f>
        <v>0</v>
      </c>
      <c r="PEZ6" s="389">
        <f>'SAISIE RESTAURANT'!PFJ5</f>
        <v>0</v>
      </c>
      <c r="PFA6" s="389">
        <f>'SAISIE RESTAURANT'!PFK5</f>
        <v>0</v>
      </c>
      <c r="PFB6" s="389">
        <f>'SAISIE RESTAURANT'!PFL5</f>
        <v>0</v>
      </c>
      <c r="PFC6" s="389">
        <f>'SAISIE RESTAURANT'!PFM5</f>
        <v>0</v>
      </c>
      <c r="PFD6" s="389">
        <f>'SAISIE RESTAURANT'!PFN5</f>
        <v>0</v>
      </c>
      <c r="PFE6" s="389">
        <f>'SAISIE RESTAURANT'!PFO5</f>
        <v>0</v>
      </c>
      <c r="PFF6" s="389">
        <f>'SAISIE RESTAURANT'!PFP5</f>
        <v>0</v>
      </c>
      <c r="PFG6" s="389">
        <f>'SAISIE RESTAURANT'!PFQ5</f>
        <v>0</v>
      </c>
      <c r="PFH6" s="389">
        <f>'SAISIE RESTAURANT'!PFR5</f>
        <v>0</v>
      </c>
      <c r="PFI6" s="389">
        <f>'SAISIE RESTAURANT'!PFS5</f>
        <v>0</v>
      </c>
      <c r="PFJ6" s="389">
        <f>'SAISIE RESTAURANT'!PFT5</f>
        <v>0</v>
      </c>
      <c r="PFK6" s="389">
        <f>'SAISIE RESTAURANT'!PFU5</f>
        <v>0</v>
      </c>
      <c r="PFL6" s="389">
        <f>'SAISIE RESTAURANT'!PFV5</f>
        <v>0</v>
      </c>
      <c r="PFM6" s="389">
        <f>'SAISIE RESTAURANT'!PFW5</f>
        <v>0</v>
      </c>
      <c r="PFN6" s="389">
        <f>'SAISIE RESTAURANT'!PFX5</f>
        <v>0</v>
      </c>
      <c r="PFO6" s="389">
        <f>'SAISIE RESTAURANT'!PFY5</f>
        <v>0</v>
      </c>
      <c r="PFP6" s="389">
        <f>'SAISIE RESTAURANT'!PFZ5</f>
        <v>0</v>
      </c>
      <c r="PFQ6" s="389">
        <f>'SAISIE RESTAURANT'!PGA5</f>
        <v>0</v>
      </c>
      <c r="PFR6" s="389">
        <f>'SAISIE RESTAURANT'!PGB5</f>
        <v>0</v>
      </c>
      <c r="PFS6" s="389">
        <f>'SAISIE RESTAURANT'!PGC5</f>
        <v>0</v>
      </c>
      <c r="PFT6" s="389">
        <f>'SAISIE RESTAURANT'!PGD5</f>
        <v>0</v>
      </c>
      <c r="PFU6" s="389">
        <f>'SAISIE RESTAURANT'!PGE5</f>
        <v>0</v>
      </c>
      <c r="PFV6" s="389">
        <f>'SAISIE RESTAURANT'!PGF5</f>
        <v>0</v>
      </c>
      <c r="PFW6" s="389">
        <f>'SAISIE RESTAURANT'!PGG5</f>
        <v>0</v>
      </c>
      <c r="PFX6" s="389">
        <f>'SAISIE RESTAURANT'!PGH5</f>
        <v>0</v>
      </c>
      <c r="PFY6" s="389">
        <f>'SAISIE RESTAURANT'!PGI5</f>
        <v>0</v>
      </c>
      <c r="PFZ6" s="389">
        <f>'SAISIE RESTAURANT'!PGJ5</f>
        <v>0</v>
      </c>
      <c r="PGA6" s="389">
        <f>'SAISIE RESTAURANT'!PGK5</f>
        <v>0</v>
      </c>
      <c r="PGB6" s="389">
        <f>'SAISIE RESTAURANT'!PGL5</f>
        <v>0</v>
      </c>
      <c r="PGC6" s="389">
        <f>'SAISIE RESTAURANT'!PGM5</f>
        <v>0</v>
      </c>
      <c r="PGD6" s="389">
        <f>'SAISIE RESTAURANT'!PGN5</f>
        <v>0</v>
      </c>
      <c r="PGE6" s="389">
        <f>'SAISIE RESTAURANT'!PGO5</f>
        <v>0</v>
      </c>
      <c r="PGF6" s="389">
        <f>'SAISIE RESTAURANT'!PGP5</f>
        <v>0</v>
      </c>
      <c r="PGG6" s="389">
        <f>'SAISIE RESTAURANT'!PGQ5</f>
        <v>0</v>
      </c>
      <c r="PGH6" s="389">
        <f>'SAISIE RESTAURANT'!PGR5</f>
        <v>0</v>
      </c>
      <c r="PGI6" s="389">
        <f>'SAISIE RESTAURANT'!PGS5</f>
        <v>0</v>
      </c>
      <c r="PGJ6" s="389">
        <f>'SAISIE RESTAURANT'!PGT5</f>
        <v>0</v>
      </c>
      <c r="PGK6" s="389">
        <f>'SAISIE RESTAURANT'!PGU5</f>
        <v>0</v>
      </c>
      <c r="PGL6" s="389">
        <f>'SAISIE RESTAURANT'!PGV5</f>
        <v>0</v>
      </c>
      <c r="PGM6" s="389">
        <f>'SAISIE RESTAURANT'!PGW5</f>
        <v>0</v>
      </c>
      <c r="PGN6" s="389">
        <f>'SAISIE RESTAURANT'!PGX5</f>
        <v>0</v>
      </c>
      <c r="PGO6" s="389">
        <f>'SAISIE RESTAURANT'!PGY5</f>
        <v>0</v>
      </c>
      <c r="PGP6" s="389">
        <f>'SAISIE RESTAURANT'!PGZ5</f>
        <v>0</v>
      </c>
      <c r="PGQ6" s="389">
        <f>'SAISIE RESTAURANT'!PHA5</f>
        <v>0</v>
      </c>
      <c r="PGR6" s="389">
        <f>'SAISIE RESTAURANT'!PHB5</f>
        <v>0</v>
      </c>
      <c r="PGS6" s="389">
        <f>'SAISIE RESTAURANT'!PHC5</f>
        <v>0</v>
      </c>
      <c r="PGT6" s="389">
        <f>'SAISIE RESTAURANT'!PHD5</f>
        <v>0</v>
      </c>
      <c r="PGU6" s="389">
        <f>'SAISIE RESTAURANT'!PHE5</f>
        <v>0</v>
      </c>
      <c r="PGV6" s="389">
        <f>'SAISIE RESTAURANT'!PHF5</f>
        <v>0</v>
      </c>
      <c r="PGW6" s="389">
        <f>'SAISIE RESTAURANT'!PHG5</f>
        <v>0</v>
      </c>
      <c r="PGX6" s="389">
        <f>'SAISIE RESTAURANT'!PHH5</f>
        <v>0</v>
      </c>
      <c r="PGY6" s="389">
        <f>'SAISIE RESTAURANT'!PHI5</f>
        <v>0</v>
      </c>
      <c r="PGZ6" s="389">
        <f>'SAISIE RESTAURANT'!PHJ5</f>
        <v>0</v>
      </c>
      <c r="PHA6" s="389">
        <f>'SAISIE RESTAURANT'!PHK5</f>
        <v>0</v>
      </c>
      <c r="PHB6" s="389">
        <f>'SAISIE RESTAURANT'!PHL5</f>
        <v>0</v>
      </c>
      <c r="PHC6" s="389">
        <f>'SAISIE RESTAURANT'!PHM5</f>
        <v>0</v>
      </c>
      <c r="PHD6" s="389">
        <f>'SAISIE RESTAURANT'!PHN5</f>
        <v>0</v>
      </c>
      <c r="PHE6" s="389">
        <f>'SAISIE RESTAURANT'!PHO5</f>
        <v>0</v>
      </c>
      <c r="PHF6" s="389">
        <f>'SAISIE RESTAURANT'!PHP5</f>
        <v>0</v>
      </c>
      <c r="PHG6" s="389">
        <f>'SAISIE RESTAURANT'!PHQ5</f>
        <v>0</v>
      </c>
      <c r="PHH6" s="389">
        <f>'SAISIE RESTAURANT'!PHR5</f>
        <v>0</v>
      </c>
      <c r="PHI6" s="389">
        <f>'SAISIE RESTAURANT'!PHS5</f>
        <v>0</v>
      </c>
      <c r="PHJ6" s="389">
        <f>'SAISIE RESTAURANT'!PHT5</f>
        <v>0</v>
      </c>
      <c r="PHK6" s="389">
        <f>'SAISIE RESTAURANT'!PHU5</f>
        <v>0</v>
      </c>
      <c r="PHL6" s="389">
        <f>'SAISIE RESTAURANT'!PHV5</f>
        <v>0</v>
      </c>
      <c r="PHM6" s="389">
        <f>'SAISIE RESTAURANT'!PHW5</f>
        <v>0</v>
      </c>
      <c r="PHN6" s="389">
        <f>'SAISIE RESTAURANT'!PHX5</f>
        <v>0</v>
      </c>
      <c r="PHO6" s="389">
        <f>'SAISIE RESTAURANT'!PHY5</f>
        <v>0</v>
      </c>
      <c r="PHP6" s="389">
        <f>'SAISIE RESTAURANT'!PHZ5</f>
        <v>0</v>
      </c>
      <c r="PHQ6" s="389">
        <f>'SAISIE RESTAURANT'!PIA5</f>
        <v>0</v>
      </c>
      <c r="PHR6" s="389">
        <f>'SAISIE RESTAURANT'!PIB5</f>
        <v>0</v>
      </c>
      <c r="PHS6" s="389">
        <f>'SAISIE RESTAURANT'!PIC5</f>
        <v>0</v>
      </c>
      <c r="PHT6" s="389">
        <f>'SAISIE RESTAURANT'!PID5</f>
        <v>0</v>
      </c>
      <c r="PHU6" s="389">
        <f>'SAISIE RESTAURANT'!PIE5</f>
        <v>0</v>
      </c>
      <c r="PHV6" s="389">
        <f>'SAISIE RESTAURANT'!PIF5</f>
        <v>0</v>
      </c>
      <c r="PHW6" s="389">
        <f>'SAISIE RESTAURANT'!PIG5</f>
        <v>0</v>
      </c>
      <c r="PHX6" s="389">
        <f>'SAISIE RESTAURANT'!PIH5</f>
        <v>0</v>
      </c>
      <c r="PHY6" s="389">
        <f>'SAISIE RESTAURANT'!PII5</f>
        <v>0</v>
      </c>
      <c r="PHZ6" s="389">
        <f>'SAISIE RESTAURANT'!PIJ5</f>
        <v>0</v>
      </c>
      <c r="PIA6" s="389">
        <f>'SAISIE RESTAURANT'!PIK5</f>
        <v>0</v>
      </c>
      <c r="PIB6" s="389">
        <f>'SAISIE RESTAURANT'!PIL5</f>
        <v>0</v>
      </c>
      <c r="PIC6" s="389">
        <f>'SAISIE RESTAURANT'!PIM5</f>
        <v>0</v>
      </c>
      <c r="PID6" s="389">
        <f>'SAISIE RESTAURANT'!PIN5</f>
        <v>0</v>
      </c>
      <c r="PIE6" s="389">
        <f>'SAISIE RESTAURANT'!PIO5</f>
        <v>0</v>
      </c>
      <c r="PIF6" s="389">
        <f>'SAISIE RESTAURANT'!PIP5</f>
        <v>0</v>
      </c>
      <c r="PIG6" s="389">
        <f>'SAISIE RESTAURANT'!PIQ5</f>
        <v>0</v>
      </c>
      <c r="PIH6" s="389">
        <f>'SAISIE RESTAURANT'!PIR5</f>
        <v>0</v>
      </c>
      <c r="PII6" s="389">
        <f>'SAISIE RESTAURANT'!PIS5</f>
        <v>0</v>
      </c>
      <c r="PIJ6" s="389">
        <f>'SAISIE RESTAURANT'!PIT5</f>
        <v>0</v>
      </c>
      <c r="PIK6" s="389">
        <f>'SAISIE RESTAURANT'!PIU5</f>
        <v>0</v>
      </c>
      <c r="PIL6" s="389">
        <f>'SAISIE RESTAURANT'!PIV5</f>
        <v>0</v>
      </c>
      <c r="PIM6" s="389">
        <f>'SAISIE RESTAURANT'!PIW5</f>
        <v>0</v>
      </c>
      <c r="PIN6" s="389">
        <f>'SAISIE RESTAURANT'!PIX5</f>
        <v>0</v>
      </c>
      <c r="PIO6" s="389">
        <f>'SAISIE RESTAURANT'!PIY5</f>
        <v>0</v>
      </c>
      <c r="PIP6" s="389">
        <f>'SAISIE RESTAURANT'!PIZ5</f>
        <v>0</v>
      </c>
      <c r="PIQ6" s="389">
        <f>'SAISIE RESTAURANT'!PJA5</f>
        <v>0</v>
      </c>
      <c r="PIR6" s="389">
        <f>'SAISIE RESTAURANT'!PJB5</f>
        <v>0</v>
      </c>
      <c r="PIS6" s="389">
        <f>'SAISIE RESTAURANT'!PJC5</f>
        <v>0</v>
      </c>
      <c r="PIT6" s="389">
        <f>'SAISIE RESTAURANT'!PJD5</f>
        <v>0</v>
      </c>
      <c r="PIU6" s="389">
        <f>'SAISIE RESTAURANT'!PJE5</f>
        <v>0</v>
      </c>
      <c r="PIV6" s="389">
        <f>'SAISIE RESTAURANT'!PJF5</f>
        <v>0</v>
      </c>
      <c r="PIW6" s="389">
        <f>'SAISIE RESTAURANT'!PJG5</f>
        <v>0</v>
      </c>
      <c r="PIX6" s="389">
        <f>'SAISIE RESTAURANT'!PJH5</f>
        <v>0</v>
      </c>
      <c r="PIY6" s="389">
        <f>'SAISIE RESTAURANT'!PJI5</f>
        <v>0</v>
      </c>
      <c r="PIZ6" s="389">
        <f>'SAISIE RESTAURANT'!PJJ5</f>
        <v>0</v>
      </c>
      <c r="PJA6" s="389">
        <f>'SAISIE RESTAURANT'!PJK5</f>
        <v>0</v>
      </c>
      <c r="PJB6" s="389">
        <f>'SAISIE RESTAURANT'!PJL5</f>
        <v>0</v>
      </c>
      <c r="PJC6" s="389">
        <f>'SAISIE RESTAURANT'!PJM5</f>
        <v>0</v>
      </c>
      <c r="PJD6" s="389">
        <f>'SAISIE RESTAURANT'!PJN5</f>
        <v>0</v>
      </c>
      <c r="PJE6" s="389">
        <f>'SAISIE RESTAURANT'!PJO5</f>
        <v>0</v>
      </c>
      <c r="PJF6" s="389">
        <f>'SAISIE RESTAURANT'!PJP5</f>
        <v>0</v>
      </c>
      <c r="PJG6" s="389">
        <f>'SAISIE RESTAURANT'!PJQ5</f>
        <v>0</v>
      </c>
      <c r="PJH6" s="389">
        <f>'SAISIE RESTAURANT'!PJR5</f>
        <v>0</v>
      </c>
      <c r="PJI6" s="389">
        <f>'SAISIE RESTAURANT'!PJS5</f>
        <v>0</v>
      </c>
      <c r="PJJ6" s="389">
        <f>'SAISIE RESTAURANT'!PJT5</f>
        <v>0</v>
      </c>
      <c r="PJK6" s="389">
        <f>'SAISIE RESTAURANT'!PJU5</f>
        <v>0</v>
      </c>
      <c r="PJL6" s="389">
        <f>'SAISIE RESTAURANT'!PJV5</f>
        <v>0</v>
      </c>
      <c r="PJM6" s="389">
        <f>'SAISIE RESTAURANT'!PJW5</f>
        <v>0</v>
      </c>
      <c r="PJN6" s="389">
        <f>'SAISIE RESTAURANT'!PJX5</f>
        <v>0</v>
      </c>
      <c r="PJO6" s="389">
        <f>'SAISIE RESTAURANT'!PJY5</f>
        <v>0</v>
      </c>
      <c r="PJP6" s="389">
        <f>'SAISIE RESTAURANT'!PJZ5</f>
        <v>0</v>
      </c>
      <c r="PJQ6" s="389">
        <f>'SAISIE RESTAURANT'!PKA5</f>
        <v>0</v>
      </c>
      <c r="PJR6" s="389">
        <f>'SAISIE RESTAURANT'!PKB5</f>
        <v>0</v>
      </c>
      <c r="PJS6" s="389">
        <f>'SAISIE RESTAURANT'!PKC5</f>
        <v>0</v>
      </c>
      <c r="PJT6" s="389">
        <f>'SAISIE RESTAURANT'!PKD5</f>
        <v>0</v>
      </c>
      <c r="PJU6" s="389">
        <f>'SAISIE RESTAURANT'!PKE5</f>
        <v>0</v>
      </c>
      <c r="PJV6" s="389">
        <f>'SAISIE RESTAURANT'!PKF5</f>
        <v>0</v>
      </c>
      <c r="PJW6" s="389">
        <f>'SAISIE RESTAURANT'!PKG5</f>
        <v>0</v>
      </c>
      <c r="PJX6" s="389">
        <f>'SAISIE RESTAURANT'!PKH5</f>
        <v>0</v>
      </c>
      <c r="PJY6" s="389">
        <f>'SAISIE RESTAURANT'!PKI5</f>
        <v>0</v>
      </c>
      <c r="PJZ6" s="389">
        <f>'SAISIE RESTAURANT'!PKJ5</f>
        <v>0</v>
      </c>
      <c r="PKA6" s="389">
        <f>'SAISIE RESTAURANT'!PKK5</f>
        <v>0</v>
      </c>
      <c r="PKB6" s="389">
        <f>'SAISIE RESTAURANT'!PKL5</f>
        <v>0</v>
      </c>
      <c r="PKC6" s="389">
        <f>'SAISIE RESTAURANT'!PKM5</f>
        <v>0</v>
      </c>
      <c r="PKD6" s="389">
        <f>'SAISIE RESTAURANT'!PKN5</f>
        <v>0</v>
      </c>
      <c r="PKE6" s="389">
        <f>'SAISIE RESTAURANT'!PKO5</f>
        <v>0</v>
      </c>
      <c r="PKF6" s="389">
        <f>'SAISIE RESTAURANT'!PKP5</f>
        <v>0</v>
      </c>
      <c r="PKG6" s="389">
        <f>'SAISIE RESTAURANT'!PKQ5</f>
        <v>0</v>
      </c>
      <c r="PKH6" s="389">
        <f>'SAISIE RESTAURANT'!PKR5</f>
        <v>0</v>
      </c>
      <c r="PKI6" s="389">
        <f>'SAISIE RESTAURANT'!PKS5</f>
        <v>0</v>
      </c>
      <c r="PKJ6" s="389">
        <f>'SAISIE RESTAURANT'!PKT5</f>
        <v>0</v>
      </c>
      <c r="PKK6" s="389">
        <f>'SAISIE RESTAURANT'!PKU5</f>
        <v>0</v>
      </c>
      <c r="PKL6" s="389">
        <f>'SAISIE RESTAURANT'!PKV5</f>
        <v>0</v>
      </c>
      <c r="PKM6" s="389">
        <f>'SAISIE RESTAURANT'!PKW5</f>
        <v>0</v>
      </c>
      <c r="PKN6" s="389">
        <f>'SAISIE RESTAURANT'!PKX5</f>
        <v>0</v>
      </c>
      <c r="PKO6" s="389">
        <f>'SAISIE RESTAURANT'!PKY5</f>
        <v>0</v>
      </c>
      <c r="PKP6" s="389">
        <f>'SAISIE RESTAURANT'!PKZ5</f>
        <v>0</v>
      </c>
      <c r="PKQ6" s="389">
        <f>'SAISIE RESTAURANT'!PLA5</f>
        <v>0</v>
      </c>
      <c r="PKR6" s="389">
        <f>'SAISIE RESTAURANT'!PLB5</f>
        <v>0</v>
      </c>
      <c r="PKS6" s="389">
        <f>'SAISIE RESTAURANT'!PLC5</f>
        <v>0</v>
      </c>
      <c r="PKT6" s="389">
        <f>'SAISIE RESTAURANT'!PLD5</f>
        <v>0</v>
      </c>
      <c r="PKU6" s="389">
        <f>'SAISIE RESTAURANT'!PLE5</f>
        <v>0</v>
      </c>
      <c r="PKV6" s="389">
        <f>'SAISIE RESTAURANT'!PLF5</f>
        <v>0</v>
      </c>
      <c r="PKW6" s="389">
        <f>'SAISIE RESTAURANT'!PLG5</f>
        <v>0</v>
      </c>
      <c r="PKX6" s="389">
        <f>'SAISIE RESTAURANT'!PLH5</f>
        <v>0</v>
      </c>
      <c r="PKY6" s="389">
        <f>'SAISIE RESTAURANT'!PLI5</f>
        <v>0</v>
      </c>
      <c r="PKZ6" s="389">
        <f>'SAISIE RESTAURANT'!PLJ5</f>
        <v>0</v>
      </c>
      <c r="PLA6" s="389">
        <f>'SAISIE RESTAURANT'!PLK5</f>
        <v>0</v>
      </c>
      <c r="PLB6" s="389">
        <f>'SAISIE RESTAURANT'!PLL5</f>
        <v>0</v>
      </c>
      <c r="PLC6" s="389">
        <f>'SAISIE RESTAURANT'!PLM5</f>
        <v>0</v>
      </c>
      <c r="PLD6" s="389">
        <f>'SAISIE RESTAURANT'!PLN5</f>
        <v>0</v>
      </c>
      <c r="PLE6" s="389">
        <f>'SAISIE RESTAURANT'!PLO5</f>
        <v>0</v>
      </c>
      <c r="PLF6" s="389">
        <f>'SAISIE RESTAURANT'!PLP5</f>
        <v>0</v>
      </c>
      <c r="PLG6" s="389">
        <f>'SAISIE RESTAURANT'!PLQ5</f>
        <v>0</v>
      </c>
      <c r="PLH6" s="389">
        <f>'SAISIE RESTAURANT'!PLR5</f>
        <v>0</v>
      </c>
      <c r="PLI6" s="389">
        <f>'SAISIE RESTAURANT'!PLS5</f>
        <v>0</v>
      </c>
      <c r="PLJ6" s="389">
        <f>'SAISIE RESTAURANT'!PLT5</f>
        <v>0</v>
      </c>
      <c r="PLK6" s="389">
        <f>'SAISIE RESTAURANT'!PLU5</f>
        <v>0</v>
      </c>
      <c r="PLL6" s="389">
        <f>'SAISIE RESTAURANT'!PLV5</f>
        <v>0</v>
      </c>
      <c r="PLM6" s="389">
        <f>'SAISIE RESTAURANT'!PLW5</f>
        <v>0</v>
      </c>
      <c r="PLN6" s="389">
        <f>'SAISIE RESTAURANT'!PLX5</f>
        <v>0</v>
      </c>
      <c r="PLO6" s="389">
        <f>'SAISIE RESTAURANT'!PLY5</f>
        <v>0</v>
      </c>
      <c r="PLP6" s="389">
        <f>'SAISIE RESTAURANT'!PLZ5</f>
        <v>0</v>
      </c>
      <c r="PLQ6" s="389">
        <f>'SAISIE RESTAURANT'!PMA5</f>
        <v>0</v>
      </c>
      <c r="PLR6" s="389">
        <f>'SAISIE RESTAURANT'!PMB5</f>
        <v>0</v>
      </c>
      <c r="PLS6" s="389">
        <f>'SAISIE RESTAURANT'!PMC5</f>
        <v>0</v>
      </c>
      <c r="PLT6" s="389">
        <f>'SAISIE RESTAURANT'!PMD5</f>
        <v>0</v>
      </c>
      <c r="PLU6" s="389">
        <f>'SAISIE RESTAURANT'!PME5</f>
        <v>0</v>
      </c>
      <c r="PLV6" s="389">
        <f>'SAISIE RESTAURANT'!PMF5</f>
        <v>0</v>
      </c>
      <c r="PLW6" s="389">
        <f>'SAISIE RESTAURANT'!PMG5</f>
        <v>0</v>
      </c>
      <c r="PLX6" s="389">
        <f>'SAISIE RESTAURANT'!PMH5</f>
        <v>0</v>
      </c>
      <c r="PLY6" s="389">
        <f>'SAISIE RESTAURANT'!PMI5</f>
        <v>0</v>
      </c>
      <c r="PLZ6" s="389">
        <f>'SAISIE RESTAURANT'!PMJ5</f>
        <v>0</v>
      </c>
      <c r="PMA6" s="389">
        <f>'SAISIE RESTAURANT'!PMK5</f>
        <v>0</v>
      </c>
      <c r="PMB6" s="389">
        <f>'SAISIE RESTAURANT'!PML5</f>
        <v>0</v>
      </c>
      <c r="PMC6" s="389">
        <f>'SAISIE RESTAURANT'!PMM5</f>
        <v>0</v>
      </c>
      <c r="PMD6" s="389">
        <f>'SAISIE RESTAURANT'!PMN5</f>
        <v>0</v>
      </c>
      <c r="PME6" s="389">
        <f>'SAISIE RESTAURANT'!PMO5</f>
        <v>0</v>
      </c>
      <c r="PMF6" s="389">
        <f>'SAISIE RESTAURANT'!PMP5</f>
        <v>0</v>
      </c>
      <c r="PMG6" s="389">
        <f>'SAISIE RESTAURANT'!PMQ5</f>
        <v>0</v>
      </c>
      <c r="PMH6" s="389">
        <f>'SAISIE RESTAURANT'!PMR5</f>
        <v>0</v>
      </c>
      <c r="PMI6" s="389">
        <f>'SAISIE RESTAURANT'!PMS5</f>
        <v>0</v>
      </c>
      <c r="PMJ6" s="389">
        <f>'SAISIE RESTAURANT'!PMT5</f>
        <v>0</v>
      </c>
      <c r="PMK6" s="389">
        <f>'SAISIE RESTAURANT'!PMU5</f>
        <v>0</v>
      </c>
      <c r="PML6" s="389">
        <f>'SAISIE RESTAURANT'!PMV5</f>
        <v>0</v>
      </c>
      <c r="PMM6" s="389">
        <f>'SAISIE RESTAURANT'!PMW5</f>
        <v>0</v>
      </c>
      <c r="PMN6" s="389">
        <f>'SAISIE RESTAURANT'!PMX5</f>
        <v>0</v>
      </c>
      <c r="PMO6" s="389">
        <f>'SAISIE RESTAURANT'!PMY5</f>
        <v>0</v>
      </c>
      <c r="PMP6" s="389">
        <f>'SAISIE RESTAURANT'!PMZ5</f>
        <v>0</v>
      </c>
      <c r="PMQ6" s="389">
        <f>'SAISIE RESTAURANT'!PNA5</f>
        <v>0</v>
      </c>
      <c r="PMR6" s="389">
        <f>'SAISIE RESTAURANT'!PNB5</f>
        <v>0</v>
      </c>
      <c r="PMS6" s="389">
        <f>'SAISIE RESTAURANT'!PNC5</f>
        <v>0</v>
      </c>
      <c r="PMT6" s="389">
        <f>'SAISIE RESTAURANT'!PND5</f>
        <v>0</v>
      </c>
      <c r="PMU6" s="389">
        <f>'SAISIE RESTAURANT'!PNE5</f>
        <v>0</v>
      </c>
      <c r="PMV6" s="389">
        <f>'SAISIE RESTAURANT'!PNF5</f>
        <v>0</v>
      </c>
      <c r="PMW6" s="389">
        <f>'SAISIE RESTAURANT'!PNG5</f>
        <v>0</v>
      </c>
      <c r="PMX6" s="389">
        <f>'SAISIE RESTAURANT'!PNH5</f>
        <v>0</v>
      </c>
      <c r="PMY6" s="389">
        <f>'SAISIE RESTAURANT'!PNI5</f>
        <v>0</v>
      </c>
      <c r="PMZ6" s="389">
        <f>'SAISIE RESTAURANT'!PNJ5</f>
        <v>0</v>
      </c>
      <c r="PNA6" s="389">
        <f>'SAISIE RESTAURANT'!PNK5</f>
        <v>0</v>
      </c>
      <c r="PNB6" s="389">
        <f>'SAISIE RESTAURANT'!PNL5</f>
        <v>0</v>
      </c>
      <c r="PNC6" s="389">
        <f>'SAISIE RESTAURANT'!PNM5</f>
        <v>0</v>
      </c>
      <c r="PND6" s="389">
        <f>'SAISIE RESTAURANT'!PNN5</f>
        <v>0</v>
      </c>
      <c r="PNE6" s="389">
        <f>'SAISIE RESTAURANT'!PNO5</f>
        <v>0</v>
      </c>
      <c r="PNF6" s="389">
        <f>'SAISIE RESTAURANT'!PNP5</f>
        <v>0</v>
      </c>
      <c r="PNG6" s="389">
        <f>'SAISIE RESTAURANT'!PNQ5</f>
        <v>0</v>
      </c>
      <c r="PNH6" s="389">
        <f>'SAISIE RESTAURANT'!PNR5</f>
        <v>0</v>
      </c>
      <c r="PNI6" s="389">
        <f>'SAISIE RESTAURANT'!PNS5</f>
        <v>0</v>
      </c>
      <c r="PNJ6" s="389">
        <f>'SAISIE RESTAURANT'!PNT5</f>
        <v>0</v>
      </c>
      <c r="PNK6" s="389">
        <f>'SAISIE RESTAURANT'!PNU5</f>
        <v>0</v>
      </c>
      <c r="PNL6" s="389">
        <f>'SAISIE RESTAURANT'!PNV5</f>
        <v>0</v>
      </c>
      <c r="PNM6" s="389">
        <f>'SAISIE RESTAURANT'!PNW5</f>
        <v>0</v>
      </c>
      <c r="PNN6" s="389">
        <f>'SAISIE RESTAURANT'!PNX5</f>
        <v>0</v>
      </c>
      <c r="PNO6" s="389">
        <f>'SAISIE RESTAURANT'!PNY5</f>
        <v>0</v>
      </c>
      <c r="PNP6" s="389">
        <f>'SAISIE RESTAURANT'!PNZ5</f>
        <v>0</v>
      </c>
      <c r="PNQ6" s="389">
        <f>'SAISIE RESTAURANT'!POA5</f>
        <v>0</v>
      </c>
      <c r="PNR6" s="389">
        <f>'SAISIE RESTAURANT'!POB5</f>
        <v>0</v>
      </c>
      <c r="PNS6" s="389">
        <f>'SAISIE RESTAURANT'!POC5</f>
        <v>0</v>
      </c>
      <c r="PNT6" s="389">
        <f>'SAISIE RESTAURANT'!POD5</f>
        <v>0</v>
      </c>
      <c r="PNU6" s="389">
        <f>'SAISIE RESTAURANT'!POE5</f>
        <v>0</v>
      </c>
      <c r="PNV6" s="389">
        <f>'SAISIE RESTAURANT'!POF5</f>
        <v>0</v>
      </c>
      <c r="PNW6" s="389">
        <f>'SAISIE RESTAURANT'!POG5</f>
        <v>0</v>
      </c>
      <c r="PNX6" s="389">
        <f>'SAISIE RESTAURANT'!POH5</f>
        <v>0</v>
      </c>
      <c r="PNY6" s="389">
        <f>'SAISIE RESTAURANT'!POI5</f>
        <v>0</v>
      </c>
      <c r="PNZ6" s="389">
        <f>'SAISIE RESTAURANT'!POJ5</f>
        <v>0</v>
      </c>
      <c r="POA6" s="389">
        <f>'SAISIE RESTAURANT'!POK5</f>
        <v>0</v>
      </c>
      <c r="POB6" s="389">
        <f>'SAISIE RESTAURANT'!POL5</f>
        <v>0</v>
      </c>
      <c r="POC6" s="389">
        <f>'SAISIE RESTAURANT'!POM5</f>
        <v>0</v>
      </c>
      <c r="POD6" s="389">
        <f>'SAISIE RESTAURANT'!PON5</f>
        <v>0</v>
      </c>
      <c r="POE6" s="389">
        <f>'SAISIE RESTAURANT'!POO5</f>
        <v>0</v>
      </c>
      <c r="POF6" s="389">
        <f>'SAISIE RESTAURANT'!POP5</f>
        <v>0</v>
      </c>
      <c r="POG6" s="389">
        <f>'SAISIE RESTAURANT'!POQ5</f>
        <v>0</v>
      </c>
      <c r="POH6" s="389">
        <f>'SAISIE RESTAURANT'!POR5</f>
        <v>0</v>
      </c>
      <c r="POI6" s="389">
        <f>'SAISIE RESTAURANT'!POS5</f>
        <v>0</v>
      </c>
      <c r="POJ6" s="389">
        <f>'SAISIE RESTAURANT'!POT5</f>
        <v>0</v>
      </c>
      <c r="POK6" s="389">
        <f>'SAISIE RESTAURANT'!POU5</f>
        <v>0</v>
      </c>
      <c r="POL6" s="389">
        <f>'SAISIE RESTAURANT'!POV5</f>
        <v>0</v>
      </c>
      <c r="POM6" s="389">
        <f>'SAISIE RESTAURANT'!POW5</f>
        <v>0</v>
      </c>
      <c r="PON6" s="389">
        <f>'SAISIE RESTAURANT'!POX5</f>
        <v>0</v>
      </c>
      <c r="POO6" s="389">
        <f>'SAISIE RESTAURANT'!POY5</f>
        <v>0</v>
      </c>
      <c r="POP6" s="389">
        <f>'SAISIE RESTAURANT'!POZ5</f>
        <v>0</v>
      </c>
      <c r="POQ6" s="389">
        <f>'SAISIE RESTAURANT'!PPA5</f>
        <v>0</v>
      </c>
      <c r="POR6" s="389">
        <f>'SAISIE RESTAURANT'!PPB5</f>
        <v>0</v>
      </c>
      <c r="POS6" s="389">
        <f>'SAISIE RESTAURANT'!PPC5</f>
        <v>0</v>
      </c>
      <c r="POT6" s="389">
        <f>'SAISIE RESTAURANT'!PPD5</f>
        <v>0</v>
      </c>
      <c r="POU6" s="389">
        <f>'SAISIE RESTAURANT'!PPE5</f>
        <v>0</v>
      </c>
      <c r="POV6" s="389">
        <f>'SAISIE RESTAURANT'!PPF5</f>
        <v>0</v>
      </c>
      <c r="POW6" s="389">
        <f>'SAISIE RESTAURANT'!PPG5</f>
        <v>0</v>
      </c>
      <c r="POX6" s="389">
        <f>'SAISIE RESTAURANT'!PPH5</f>
        <v>0</v>
      </c>
      <c r="POY6" s="389">
        <f>'SAISIE RESTAURANT'!PPI5</f>
        <v>0</v>
      </c>
      <c r="POZ6" s="389">
        <f>'SAISIE RESTAURANT'!PPJ5</f>
        <v>0</v>
      </c>
      <c r="PPA6" s="389">
        <f>'SAISIE RESTAURANT'!PPK5</f>
        <v>0</v>
      </c>
      <c r="PPB6" s="389">
        <f>'SAISIE RESTAURANT'!PPL5</f>
        <v>0</v>
      </c>
      <c r="PPC6" s="389">
        <f>'SAISIE RESTAURANT'!PPM5</f>
        <v>0</v>
      </c>
      <c r="PPD6" s="389">
        <f>'SAISIE RESTAURANT'!PPN5</f>
        <v>0</v>
      </c>
      <c r="PPE6" s="389">
        <f>'SAISIE RESTAURANT'!PPO5</f>
        <v>0</v>
      </c>
      <c r="PPF6" s="389">
        <f>'SAISIE RESTAURANT'!PPP5</f>
        <v>0</v>
      </c>
      <c r="PPG6" s="389">
        <f>'SAISIE RESTAURANT'!PPQ5</f>
        <v>0</v>
      </c>
      <c r="PPH6" s="389">
        <f>'SAISIE RESTAURANT'!PPR5</f>
        <v>0</v>
      </c>
      <c r="PPI6" s="389">
        <f>'SAISIE RESTAURANT'!PPS5</f>
        <v>0</v>
      </c>
      <c r="PPJ6" s="389">
        <f>'SAISIE RESTAURANT'!PPT5</f>
        <v>0</v>
      </c>
      <c r="PPK6" s="389">
        <f>'SAISIE RESTAURANT'!PPU5</f>
        <v>0</v>
      </c>
      <c r="PPL6" s="389">
        <f>'SAISIE RESTAURANT'!PPV5</f>
        <v>0</v>
      </c>
      <c r="PPM6" s="389">
        <f>'SAISIE RESTAURANT'!PPW5</f>
        <v>0</v>
      </c>
      <c r="PPN6" s="389">
        <f>'SAISIE RESTAURANT'!PPX5</f>
        <v>0</v>
      </c>
      <c r="PPO6" s="389">
        <f>'SAISIE RESTAURANT'!PPY5</f>
        <v>0</v>
      </c>
      <c r="PPP6" s="389">
        <f>'SAISIE RESTAURANT'!PPZ5</f>
        <v>0</v>
      </c>
      <c r="PPQ6" s="389">
        <f>'SAISIE RESTAURANT'!PQA5</f>
        <v>0</v>
      </c>
      <c r="PPR6" s="389">
        <f>'SAISIE RESTAURANT'!PQB5</f>
        <v>0</v>
      </c>
      <c r="PPS6" s="389">
        <f>'SAISIE RESTAURANT'!PQC5</f>
        <v>0</v>
      </c>
      <c r="PPT6" s="389">
        <f>'SAISIE RESTAURANT'!PQD5</f>
        <v>0</v>
      </c>
      <c r="PPU6" s="389">
        <f>'SAISIE RESTAURANT'!PQE5</f>
        <v>0</v>
      </c>
      <c r="PPV6" s="389">
        <f>'SAISIE RESTAURANT'!PQF5</f>
        <v>0</v>
      </c>
      <c r="PPW6" s="389">
        <f>'SAISIE RESTAURANT'!PQG5</f>
        <v>0</v>
      </c>
      <c r="PPX6" s="389">
        <f>'SAISIE RESTAURANT'!PQH5</f>
        <v>0</v>
      </c>
      <c r="PPY6" s="389">
        <f>'SAISIE RESTAURANT'!PQI5</f>
        <v>0</v>
      </c>
      <c r="PPZ6" s="389">
        <f>'SAISIE RESTAURANT'!PQJ5</f>
        <v>0</v>
      </c>
      <c r="PQA6" s="389">
        <f>'SAISIE RESTAURANT'!PQK5</f>
        <v>0</v>
      </c>
      <c r="PQB6" s="389">
        <f>'SAISIE RESTAURANT'!PQL5</f>
        <v>0</v>
      </c>
      <c r="PQC6" s="389">
        <f>'SAISIE RESTAURANT'!PQM5</f>
        <v>0</v>
      </c>
      <c r="PQD6" s="389">
        <f>'SAISIE RESTAURANT'!PQN5</f>
        <v>0</v>
      </c>
      <c r="PQE6" s="389">
        <f>'SAISIE RESTAURANT'!PQO5</f>
        <v>0</v>
      </c>
      <c r="PQF6" s="389">
        <f>'SAISIE RESTAURANT'!PQP5</f>
        <v>0</v>
      </c>
      <c r="PQG6" s="389">
        <f>'SAISIE RESTAURANT'!PQQ5</f>
        <v>0</v>
      </c>
      <c r="PQH6" s="389">
        <f>'SAISIE RESTAURANT'!PQR5</f>
        <v>0</v>
      </c>
      <c r="PQI6" s="389">
        <f>'SAISIE RESTAURANT'!PQS5</f>
        <v>0</v>
      </c>
      <c r="PQJ6" s="389">
        <f>'SAISIE RESTAURANT'!PQT5</f>
        <v>0</v>
      </c>
      <c r="PQK6" s="389">
        <f>'SAISIE RESTAURANT'!PQU5</f>
        <v>0</v>
      </c>
      <c r="PQL6" s="389">
        <f>'SAISIE RESTAURANT'!PQV5</f>
        <v>0</v>
      </c>
      <c r="PQM6" s="389">
        <f>'SAISIE RESTAURANT'!PQW5</f>
        <v>0</v>
      </c>
      <c r="PQN6" s="389">
        <f>'SAISIE RESTAURANT'!PQX5</f>
        <v>0</v>
      </c>
      <c r="PQO6" s="389">
        <f>'SAISIE RESTAURANT'!PQY5</f>
        <v>0</v>
      </c>
      <c r="PQP6" s="389">
        <f>'SAISIE RESTAURANT'!PQZ5</f>
        <v>0</v>
      </c>
      <c r="PQQ6" s="389">
        <f>'SAISIE RESTAURANT'!PRA5</f>
        <v>0</v>
      </c>
      <c r="PQR6" s="389">
        <f>'SAISIE RESTAURANT'!PRB5</f>
        <v>0</v>
      </c>
      <c r="PQS6" s="389">
        <f>'SAISIE RESTAURANT'!PRC5</f>
        <v>0</v>
      </c>
      <c r="PQT6" s="389">
        <f>'SAISIE RESTAURANT'!PRD5</f>
        <v>0</v>
      </c>
      <c r="PQU6" s="389">
        <f>'SAISIE RESTAURANT'!PRE5</f>
        <v>0</v>
      </c>
      <c r="PQV6" s="389">
        <f>'SAISIE RESTAURANT'!PRF5</f>
        <v>0</v>
      </c>
      <c r="PQW6" s="389">
        <f>'SAISIE RESTAURANT'!PRG5</f>
        <v>0</v>
      </c>
      <c r="PQX6" s="389">
        <f>'SAISIE RESTAURANT'!PRH5</f>
        <v>0</v>
      </c>
      <c r="PQY6" s="389">
        <f>'SAISIE RESTAURANT'!PRI5</f>
        <v>0</v>
      </c>
      <c r="PQZ6" s="389">
        <f>'SAISIE RESTAURANT'!PRJ5</f>
        <v>0</v>
      </c>
      <c r="PRA6" s="389">
        <f>'SAISIE RESTAURANT'!PRK5</f>
        <v>0</v>
      </c>
      <c r="PRB6" s="389">
        <f>'SAISIE RESTAURANT'!PRL5</f>
        <v>0</v>
      </c>
      <c r="PRC6" s="389">
        <f>'SAISIE RESTAURANT'!PRM5</f>
        <v>0</v>
      </c>
      <c r="PRD6" s="389">
        <f>'SAISIE RESTAURANT'!PRN5</f>
        <v>0</v>
      </c>
      <c r="PRE6" s="389">
        <f>'SAISIE RESTAURANT'!PRO5</f>
        <v>0</v>
      </c>
      <c r="PRF6" s="389">
        <f>'SAISIE RESTAURANT'!PRP5</f>
        <v>0</v>
      </c>
      <c r="PRG6" s="389">
        <f>'SAISIE RESTAURANT'!PRQ5</f>
        <v>0</v>
      </c>
      <c r="PRH6" s="389">
        <f>'SAISIE RESTAURANT'!PRR5</f>
        <v>0</v>
      </c>
      <c r="PRI6" s="389">
        <f>'SAISIE RESTAURANT'!PRS5</f>
        <v>0</v>
      </c>
      <c r="PRJ6" s="389">
        <f>'SAISIE RESTAURANT'!PRT5</f>
        <v>0</v>
      </c>
      <c r="PRK6" s="389">
        <f>'SAISIE RESTAURANT'!PRU5</f>
        <v>0</v>
      </c>
      <c r="PRL6" s="389">
        <f>'SAISIE RESTAURANT'!PRV5</f>
        <v>0</v>
      </c>
      <c r="PRM6" s="389">
        <f>'SAISIE RESTAURANT'!PRW5</f>
        <v>0</v>
      </c>
      <c r="PRN6" s="389">
        <f>'SAISIE RESTAURANT'!PRX5</f>
        <v>0</v>
      </c>
      <c r="PRO6" s="389">
        <f>'SAISIE RESTAURANT'!PRY5</f>
        <v>0</v>
      </c>
      <c r="PRP6" s="389">
        <f>'SAISIE RESTAURANT'!PRZ5</f>
        <v>0</v>
      </c>
      <c r="PRQ6" s="389">
        <f>'SAISIE RESTAURANT'!PSA5</f>
        <v>0</v>
      </c>
      <c r="PRR6" s="389">
        <f>'SAISIE RESTAURANT'!PSB5</f>
        <v>0</v>
      </c>
      <c r="PRS6" s="389">
        <f>'SAISIE RESTAURANT'!PSC5</f>
        <v>0</v>
      </c>
      <c r="PRT6" s="389">
        <f>'SAISIE RESTAURANT'!PSD5</f>
        <v>0</v>
      </c>
      <c r="PRU6" s="389">
        <f>'SAISIE RESTAURANT'!PSE5</f>
        <v>0</v>
      </c>
      <c r="PRV6" s="389">
        <f>'SAISIE RESTAURANT'!PSF5</f>
        <v>0</v>
      </c>
      <c r="PRW6" s="389">
        <f>'SAISIE RESTAURANT'!PSG5</f>
        <v>0</v>
      </c>
      <c r="PRX6" s="389">
        <f>'SAISIE RESTAURANT'!PSH5</f>
        <v>0</v>
      </c>
      <c r="PRY6" s="389">
        <f>'SAISIE RESTAURANT'!PSI5</f>
        <v>0</v>
      </c>
      <c r="PRZ6" s="389">
        <f>'SAISIE RESTAURANT'!PSJ5</f>
        <v>0</v>
      </c>
      <c r="PSA6" s="389">
        <f>'SAISIE RESTAURANT'!PSK5</f>
        <v>0</v>
      </c>
      <c r="PSB6" s="389">
        <f>'SAISIE RESTAURANT'!PSL5</f>
        <v>0</v>
      </c>
      <c r="PSC6" s="389">
        <f>'SAISIE RESTAURANT'!PSM5</f>
        <v>0</v>
      </c>
      <c r="PSD6" s="389">
        <f>'SAISIE RESTAURANT'!PSN5</f>
        <v>0</v>
      </c>
      <c r="PSE6" s="389">
        <f>'SAISIE RESTAURANT'!PSO5</f>
        <v>0</v>
      </c>
      <c r="PSF6" s="389">
        <f>'SAISIE RESTAURANT'!PSP5</f>
        <v>0</v>
      </c>
      <c r="PSG6" s="389">
        <f>'SAISIE RESTAURANT'!PSQ5</f>
        <v>0</v>
      </c>
      <c r="PSH6" s="389">
        <f>'SAISIE RESTAURANT'!PSR5</f>
        <v>0</v>
      </c>
      <c r="PSI6" s="389">
        <f>'SAISIE RESTAURANT'!PSS5</f>
        <v>0</v>
      </c>
      <c r="PSJ6" s="389">
        <f>'SAISIE RESTAURANT'!PST5</f>
        <v>0</v>
      </c>
      <c r="PSK6" s="389">
        <f>'SAISIE RESTAURANT'!PSU5</f>
        <v>0</v>
      </c>
      <c r="PSL6" s="389">
        <f>'SAISIE RESTAURANT'!PSV5</f>
        <v>0</v>
      </c>
      <c r="PSM6" s="389">
        <f>'SAISIE RESTAURANT'!PSW5</f>
        <v>0</v>
      </c>
      <c r="PSN6" s="389">
        <f>'SAISIE RESTAURANT'!PSX5</f>
        <v>0</v>
      </c>
      <c r="PSO6" s="389">
        <f>'SAISIE RESTAURANT'!PSY5</f>
        <v>0</v>
      </c>
      <c r="PSP6" s="389">
        <f>'SAISIE RESTAURANT'!PSZ5</f>
        <v>0</v>
      </c>
      <c r="PSQ6" s="389">
        <f>'SAISIE RESTAURANT'!PTA5</f>
        <v>0</v>
      </c>
      <c r="PSR6" s="389">
        <f>'SAISIE RESTAURANT'!PTB5</f>
        <v>0</v>
      </c>
      <c r="PSS6" s="389">
        <f>'SAISIE RESTAURANT'!PTC5</f>
        <v>0</v>
      </c>
      <c r="PST6" s="389">
        <f>'SAISIE RESTAURANT'!PTD5</f>
        <v>0</v>
      </c>
      <c r="PSU6" s="389">
        <f>'SAISIE RESTAURANT'!PTE5</f>
        <v>0</v>
      </c>
      <c r="PSV6" s="389">
        <f>'SAISIE RESTAURANT'!PTF5</f>
        <v>0</v>
      </c>
      <c r="PSW6" s="389">
        <f>'SAISIE RESTAURANT'!PTG5</f>
        <v>0</v>
      </c>
      <c r="PSX6" s="389">
        <f>'SAISIE RESTAURANT'!PTH5</f>
        <v>0</v>
      </c>
      <c r="PSY6" s="389">
        <f>'SAISIE RESTAURANT'!PTI5</f>
        <v>0</v>
      </c>
      <c r="PSZ6" s="389">
        <f>'SAISIE RESTAURANT'!PTJ5</f>
        <v>0</v>
      </c>
      <c r="PTA6" s="389">
        <f>'SAISIE RESTAURANT'!PTK5</f>
        <v>0</v>
      </c>
      <c r="PTB6" s="389">
        <f>'SAISIE RESTAURANT'!PTL5</f>
        <v>0</v>
      </c>
      <c r="PTC6" s="389">
        <f>'SAISIE RESTAURANT'!PTM5</f>
        <v>0</v>
      </c>
      <c r="PTD6" s="389">
        <f>'SAISIE RESTAURANT'!PTN5</f>
        <v>0</v>
      </c>
      <c r="PTE6" s="389">
        <f>'SAISIE RESTAURANT'!PTO5</f>
        <v>0</v>
      </c>
      <c r="PTF6" s="389">
        <f>'SAISIE RESTAURANT'!PTP5</f>
        <v>0</v>
      </c>
      <c r="PTG6" s="389">
        <f>'SAISIE RESTAURANT'!PTQ5</f>
        <v>0</v>
      </c>
      <c r="PTH6" s="389">
        <f>'SAISIE RESTAURANT'!PTR5</f>
        <v>0</v>
      </c>
      <c r="PTI6" s="389">
        <f>'SAISIE RESTAURANT'!PTS5</f>
        <v>0</v>
      </c>
      <c r="PTJ6" s="389">
        <f>'SAISIE RESTAURANT'!PTT5</f>
        <v>0</v>
      </c>
      <c r="PTK6" s="389">
        <f>'SAISIE RESTAURANT'!PTU5</f>
        <v>0</v>
      </c>
      <c r="PTL6" s="389">
        <f>'SAISIE RESTAURANT'!PTV5</f>
        <v>0</v>
      </c>
      <c r="PTM6" s="389">
        <f>'SAISIE RESTAURANT'!PTW5</f>
        <v>0</v>
      </c>
      <c r="PTN6" s="389">
        <f>'SAISIE RESTAURANT'!PTX5</f>
        <v>0</v>
      </c>
      <c r="PTO6" s="389">
        <f>'SAISIE RESTAURANT'!PTY5</f>
        <v>0</v>
      </c>
      <c r="PTP6" s="389">
        <f>'SAISIE RESTAURANT'!PTZ5</f>
        <v>0</v>
      </c>
      <c r="PTQ6" s="389">
        <f>'SAISIE RESTAURANT'!PUA5</f>
        <v>0</v>
      </c>
      <c r="PTR6" s="389">
        <f>'SAISIE RESTAURANT'!PUB5</f>
        <v>0</v>
      </c>
      <c r="PTS6" s="389">
        <f>'SAISIE RESTAURANT'!PUC5</f>
        <v>0</v>
      </c>
      <c r="PTT6" s="389">
        <f>'SAISIE RESTAURANT'!PUD5</f>
        <v>0</v>
      </c>
      <c r="PTU6" s="389">
        <f>'SAISIE RESTAURANT'!PUE5</f>
        <v>0</v>
      </c>
      <c r="PTV6" s="389">
        <f>'SAISIE RESTAURANT'!PUF5</f>
        <v>0</v>
      </c>
      <c r="PTW6" s="389">
        <f>'SAISIE RESTAURANT'!PUG5</f>
        <v>0</v>
      </c>
      <c r="PTX6" s="389">
        <f>'SAISIE RESTAURANT'!PUH5</f>
        <v>0</v>
      </c>
      <c r="PTY6" s="389">
        <f>'SAISIE RESTAURANT'!PUI5</f>
        <v>0</v>
      </c>
      <c r="PTZ6" s="389">
        <f>'SAISIE RESTAURANT'!PUJ5</f>
        <v>0</v>
      </c>
      <c r="PUA6" s="389">
        <f>'SAISIE RESTAURANT'!PUK5</f>
        <v>0</v>
      </c>
      <c r="PUB6" s="389">
        <f>'SAISIE RESTAURANT'!PUL5</f>
        <v>0</v>
      </c>
      <c r="PUC6" s="389">
        <f>'SAISIE RESTAURANT'!PUM5</f>
        <v>0</v>
      </c>
      <c r="PUD6" s="389">
        <f>'SAISIE RESTAURANT'!PUN5</f>
        <v>0</v>
      </c>
      <c r="PUE6" s="389">
        <f>'SAISIE RESTAURANT'!PUO5</f>
        <v>0</v>
      </c>
      <c r="PUF6" s="389">
        <f>'SAISIE RESTAURANT'!PUP5</f>
        <v>0</v>
      </c>
      <c r="PUG6" s="389">
        <f>'SAISIE RESTAURANT'!PUQ5</f>
        <v>0</v>
      </c>
      <c r="PUH6" s="389">
        <f>'SAISIE RESTAURANT'!PUR5</f>
        <v>0</v>
      </c>
      <c r="PUI6" s="389">
        <f>'SAISIE RESTAURANT'!PUS5</f>
        <v>0</v>
      </c>
      <c r="PUJ6" s="389">
        <f>'SAISIE RESTAURANT'!PUT5</f>
        <v>0</v>
      </c>
      <c r="PUK6" s="389">
        <f>'SAISIE RESTAURANT'!PUU5</f>
        <v>0</v>
      </c>
      <c r="PUL6" s="389">
        <f>'SAISIE RESTAURANT'!PUV5</f>
        <v>0</v>
      </c>
      <c r="PUM6" s="389">
        <f>'SAISIE RESTAURANT'!PUW5</f>
        <v>0</v>
      </c>
      <c r="PUN6" s="389">
        <f>'SAISIE RESTAURANT'!PUX5</f>
        <v>0</v>
      </c>
      <c r="PUO6" s="389">
        <f>'SAISIE RESTAURANT'!PUY5</f>
        <v>0</v>
      </c>
      <c r="PUP6" s="389">
        <f>'SAISIE RESTAURANT'!PUZ5</f>
        <v>0</v>
      </c>
      <c r="PUQ6" s="389">
        <f>'SAISIE RESTAURANT'!PVA5</f>
        <v>0</v>
      </c>
      <c r="PUR6" s="389">
        <f>'SAISIE RESTAURANT'!PVB5</f>
        <v>0</v>
      </c>
      <c r="PUS6" s="389">
        <f>'SAISIE RESTAURANT'!PVC5</f>
        <v>0</v>
      </c>
      <c r="PUT6" s="389">
        <f>'SAISIE RESTAURANT'!PVD5</f>
        <v>0</v>
      </c>
      <c r="PUU6" s="389">
        <f>'SAISIE RESTAURANT'!PVE5</f>
        <v>0</v>
      </c>
      <c r="PUV6" s="389">
        <f>'SAISIE RESTAURANT'!PVF5</f>
        <v>0</v>
      </c>
      <c r="PUW6" s="389">
        <f>'SAISIE RESTAURANT'!PVG5</f>
        <v>0</v>
      </c>
      <c r="PUX6" s="389">
        <f>'SAISIE RESTAURANT'!PVH5</f>
        <v>0</v>
      </c>
      <c r="PUY6" s="389">
        <f>'SAISIE RESTAURANT'!PVI5</f>
        <v>0</v>
      </c>
      <c r="PUZ6" s="389">
        <f>'SAISIE RESTAURANT'!PVJ5</f>
        <v>0</v>
      </c>
      <c r="PVA6" s="389">
        <f>'SAISIE RESTAURANT'!PVK5</f>
        <v>0</v>
      </c>
      <c r="PVB6" s="389">
        <f>'SAISIE RESTAURANT'!PVL5</f>
        <v>0</v>
      </c>
      <c r="PVC6" s="389">
        <f>'SAISIE RESTAURANT'!PVM5</f>
        <v>0</v>
      </c>
      <c r="PVD6" s="389">
        <f>'SAISIE RESTAURANT'!PVN5</f>
        <v>0</v>
      </c>
      <c r="PVE6" s="389">
        <f>'SAISIE RESTAURANT'!PVO5</f>
        <v>0</v>
      </c>
      <c r="PVF6" s="389">
        <f>'SAISIE RESTAURANT'!PVP5</f>
        <v>0</v>
      </c>
      <c r="PVG6" s="389">
        <f>'SAISIE RESTAURANT'!PVQ5</f>
        <v>0</v>
      </c>
      <c r="PVH6" s="389">
        <f>'SAISIE RESTAURANT'!PVR5</f>
        <v>0</v>
      </c>
      <c r="PVI6" s="389">
        <f>'SAISIE RESTAURANT'!PVS5</f>
        <v>0</v>
      </c>
      <c r="PVJ6" s="389">
        <f>'SAISIE RESTAURANT'!PVT5</f>
        <v>0</v>
      </c>
      <c r="PVK6" s="389">
        <f>'SAISIE RESTAURANT'!PVU5</f>
        <v>0</v>
      </c>
      <c r="PVL6" s="389">
        <f>'SAISIE RESTAURANT'!PVV5</f>
        <v>0</v>
      </c>
      <c r="PVM6" s="389">
        <f>'SAISIE RESTAURANT'!PVW5</f>
        <v>0</v>
      </c>
      <c r="PVN6" s="389">
        <f>'SAISIE RESTAURANT'!PVX5</f>
        <v>0</v>
      </c>
      <c r="PVO6" s="389">
        <f>'SAISIE RESTAURANT'!PVY5</f>
        <v>0</v>
      </c>
      <c r="PVP6" s="389">
        <f>'SAISIE RESTAURANT'!PVZ5</f>
        <v>0</v>
      </c>
      <c r="PVQ6" s="389">
        <f>'SAISIE RESTAURANT'!PWA5</f>
        <v>0</v>
      </c>
      <c r="PVR6" s="389">
        <f>'SAISIE RESTAURANT'!PWB5</f>
        <v>0</v>
      </c>
      <c r="PVS6" s="389">
        <f>'SAISIE RESTAURANT'!PWC5</f>
        <v>0</v>
      </c>
      <c r="PVT6" s="389">
        <f>'SAISIE RESTAURANT'!PWD5</f>
        <v>0</v>
      </c>
      <c r="PVU6" s="389">
        <f>'SAISIE RESTAURANT'!PWE5</f>
        <v>0</v>
      </c>
      <c r="PVV6" s="389">
        <f>'SAISIE RESTAURANT'!PWF5</f>
        <v>0</v>
      </c>
      <c r="PVW6" s="389">
        <f>'SAISIE RESTAURANT'!PWG5</f>
        <v>0</v>
      </c>
      <c r="PVX6" s="389">
        <f>'SAISIE RESTAURANT'!PWH5</f>
        <v>0</v>
      </c>
      <c r="PVY6" s="389">
        <f>'SAISIE RESTAURANT'!PWI5</f>
        <v>0</v>
      </c>
      <c r="PVZ6" s="389">
        <f>'SAISIE RESTAURANT'!PWJ5</f>
        <v>0</v>
      </c>
      <c r="PWA6" s="389">
        <f>'SAISIE RESTAURANT'!PWK5</f>
        <v>0</v>
      </c>
      <c r="PWB6" s="389">
        <f>'SAISIE RESTAURANT'!PWL5</f>
        <v>0</v>
      </c>
      <c r="PWC6" s="389">
        <f>'SAISIE RESTAURANT'!PWM5</f>
        <v>0</v>
      </c>
      <c r="PWD6" s="389">
        <f>'SAISIE RESTAURANT'!PWN5</f>
        <v>0</v>
      </c>
      <c r="PWE6" s="389">
        <f>'SAISIE RESTAURANT'!PWO5</f>
        <v>0</v>
      </c>
      <c r="PWF6" s="389">
        <f>'SAISIE RESTAURANT'!PWP5</f>
        <v>0</v>
      </c>
      <c r="PWG6" s="389">
        <f>'SAISIE RESTAURANT'!PWQ5</f>
        <v>0</v>
      </c>
      <c r="PWH6" s="389">
        <f>'SAISIE RESTAURANT'!PWR5</f>
        <v>0</v>
      </c>
      <c r="PWI6" s="389">
        <f>'SAISIE RESTAURANT'!PWS5</f>
        <v>0</v>
      </c>
      <c r="PWJ6" s="389">
        <f>'SAISIE RESTAURANT'!PWT5</f>
        <v>0</v>
      </c>
      <c r="PWK6" s="389">
        <f>'SAISIE RESTAURANT'!PWU5</f>
        <v>0</v>
      </c>
      <c r="PWL6" s="389">
        <f>'SAISIE RESTAURANT'!PWV5</f>
        <v>0</v>
      </c>
      <c r="PWM6" s="389">
        <f>'SAISIE RESTAURANT'!PWW5</f>
        <v>0</v>
      </c>
      <c r="PWN6" s="389">
        <f>'SAISIE RESTAURANT'!PWX5</f>
        <v>0</v>
      </c>
      <c r="PWO6" s="389">
        <f>'SAISIE RESTAURANT'!PWY5</f>
        <v>0</v>
      </c>
      <c r="PWP6" s="389">
        <f>'SAISIE RESTAURANT'!PWZ5</f>
        <v>0</v>
      </c>
      <c r="PWQ6" s="389">
        <f>'SAISIE RESTAURANT'!PXA5</f>
        <v>0</v>
      </c>
      <c r="PWR6" s="389">
        <f>'SAISIE RESTAURANT'!PXB5</f>
        <v>0</v>
      </c>
      <c r="PWS6" s="389">
        <f>'SAISIE RESTAURANT'!PXC5</f>
        <v>0</v>
      </c>
      <c r="PWT6" s="389">
        <f>'SAISIE RESTAURANT'!PXD5</f>
        <v>0</v>
      </c>
      <c r="PWU6" s="389">
        <f>'SAISIE RESTAURANT'!PXE5</f>
        <v>0</v>
      </c>
      <c r="PWV6" s="389">
        <f>'SAISIE RESTAURANT'!PXF5</f>
        <v>0</v>
      </c>
      <c r="PWW6" s="389">
        <f>'SAISIE RESTAURANT'!PXG5</f>
        <v>0</v>
      </c>
      <c r="PWX6" s="389">
        <f>'SAISIE RESTAURANT'!PXH5</f>
        <v>0</v>
      </c>
      <c r="PWY6" s="389">
        <f>'SAISIE RESTAURANT'!PXI5</f>
        <v>0</v>
      </c>
      <c r="PWZ6" s="389">
        <f>'SAISIE RESTAURANT'!PXJ5</f>
        <v>0</v>
      </c>
      <c r="PXA6" s="389">
        <f>'SAISIE RESTAURANT'!PXK5</f>
        <v>0</v>
      </c>
      <c r="PXB6" s="389">
        <f>'SAISIE RESTAURANT'!PXL5</f>
        <v>0</v>
      </c>
      <c r="PXC6" s="389">
        <f>'SAISIE RESTAURANT'!PXM5</f>
        <v>0</v>
      </c>
      <c r="PXD6" s="389">
        <f>'SAISIE RESTAURANT'!PXN5</f>
        <v>0</v>
      </c>
      <c r="PXE6" s="389">
        <f>'SAISIE RESTAURANT'!PXO5</f>
        <v>0</v>
      </c>
      <c r="PXF6" s="389">
        <f>'SAISIE RESTAURANT'!PXP5</f>
        <v>0</v>
      </c>
      <c r="PXG6" s="389">
        <f>'SAISIE RESTAURANT'!PXQ5</f>
        <v>0</v>
      </c>
      <c r="PXH6" s="389">
        <f>'SAISIE RESTAURANT'!PXR5</f>
        <v>0</v>
      </c>
      <c r="PXI6" s="389">
        <f>'SAISIE RESTAURANT'!PXS5</f>
        <v>0</v>
      </c>
      <c r="PXJ6" s="389">
        <f>'SAISIE RESTAURANT'!PXT5</f>
        <v>0</v>
      </c>
      <c r="PXK6" s="389">
        <f>'SAISIE RESTAURANT'!PXU5</f>
        <v>0</v>
      </c>
      <c r="PXL6" s="389">
        <f>'SAISIE RESTAURANT'!PXV5</f>
        <v>0</v>
      </c>
      <c r="PXM6" s="389">
        <f>'SAISIE RESTAURANT'!PXW5</f>
        <v>0</v>
      </c>
      <c r="PXN6" s="389">
        <f>'SAISIE RESTAURANT'!PXX5</f>
        <v>0</v>
      </c>
      <c r="PXO6" s="389">
        <f>'SAISIE RESTAURANT'!PXY5</f>
        <v>0</v>
      </c>
      <c r="PXP6" s="389">
        <f>'SAISIE RESTAURANT'!PXZ5</f>
        <v>0</v>
      </c>
      <c r="PXQ6" s="389">
        <f>'SAISIE RESTAURANT'!PYA5</f>
        <v>0</v>
      </c>
      <c r="PXR6" s="389">
        <f>'SAISIE RESTAURANT'!PYB5</f>
        <v>0</v>
      </c>
      <c r="PXS6" s="389">
        <f>'SAISIE RESTAURANT'!PYC5</f>
        <v>0</v>
      </c>
      <c r="PXT6" s="389">
        <f>'SAISIE RESTAURANT'!PYD5</f>
        <v>0</v>
      </c>
      <c r="PXU6" s="389">
        <f>'SAISIE RESTAURANT'!PYE5</f>
        <v>0</v>
      </c>
      <c r="PXV6" s="389">
        <f>'SAISIE RESTAURANT'!PYF5</f>
        <v>0</v>
      </c>
      <c r="PXW6" s="389">
        <f>'SAISIE RESTAURANT'!PYG5</f>
        <v>0</v>
      </c>
      <c r="PXX6" s="389">
        <f>'SAISIE RESTAURANT'!PYH5</f>
        <v>0</v>
      </c>
      <c r="PXY6" s="389">
        <f>'SAISIE RESTAURANT'!PYI5</f>
        <v>0</v>
      </c>
      <c r="PXZ6" s="389">
        <f>'SAISIE RESTAURANT'!PYJ5</f>
        <v>0</v>
      </c>
      <c r="PYA6" s="389">
        <f>'SAISIE RESTAURANT'!PYK5</f>
        <v>0</v>
      </c>
      <c r="PYB6" s="389">
        <f>'SAISIE RESTAURANT'!PYL5</f>
        <v>0</v>
      </c>
      <c r="PYC6" s="389">
        <f>'SAISIE RESTAURANT'!PYM5</f>
        <v>0</v>
      </c>
      <c r="PYD6" s="389">
        <f>'SAISIE RESTAURANT'!PYN5</f>
        <v>0</v>
      </c>
      <c r="PYE6" s="389">
        <f>'SAISIE RESTAURANT'!PYO5</f>
        <v>0</v>
      </c>
      <c r="PYF6" s="389">
        <f>'SAISIE RESTAURANT'!PYP5</f>
        <v>0</v>
      </c>
      <c r="PYG6" s="389">
        <f>'SAISIE RESTAURANT'!PYQ5</f>
        <v>0</v>
      </c>
      <c r="PYH6" s="389">
        <f>'SAISIE RESTAURANT'!PYR5</f>
        <v>0</v>
      </c>
      <c r="PYI6" s="389">
        <f>'SAISIE RESTAURANT'!PYS5</f>
        <v>0</v>
      </c>
      <c r="PYJ6" s="389">
        <f>'SAISIE RESTAURANT'!PYT5</f>
        <v>0</v>
      </c>
      <c r="PYK6" s="389">
        <f>'SAISIE RESTAURANT'!PYU5</f>
        <v>0</v>
      </c>
      <c r="PYL6" s="389">
        <f>'SAISIE RESTAURANT'!PYV5</f>
        <v>0</v>
      </c>
      <c r="PYM6" s="389">
        <f>'SAISIE RESTAURANT'!PYW5</f>
        <v>0</v>
      </c>
      <c r="PYN6" s="389">
        <f>'SAISIE RESTAURANT'!PYX5</f>
        <v>0</v>
      </c>
      <c r="PYO6" s="389">
        <f>'SAISIE RESTAURANT'!PYY5</f>
        <v>0</v>
      </c>
      <c r="PYP6" s="389">
        <f>'SAISIE RESTAURANT'!PYZ5</f>
        <v>0</v>
      </c>
      <c r="PYQ6" s="389">
        <f>'SAISIE RESTAURANT'!PZA5</f>
        <v>0</v>
      </c>
      <c r="PYR6" s="389">
        <f>'SAISIE RESTAURANT'!PZB5</f>
        <v>0</v>
      </c>
      <c r="PYS6" s="389">
        <f>'SAISIE RESTAURANT'!PZC5</f>
        <v>0</v>
      </c>
      <c r="PYT6" s="389">
        <f>'SAISIE RESTAURANT'!PZD5</f>
        <v>0</v>
      </c>
      <c r="PYU6" s="389">
        <f>'SAISIE RESTAURANT'!PZE5</f>
        <v>0</v>
      </c>
      <c r="PYV6" s="389">
        <f>'SAISIE RESTAURANT'!PZF5</f>
        <v>0</v>
      </c>
      <c r="PYW6" s="389">
        <f>'SAISIE RESTAURANT'!PZG5</f>
        <v>0</v>
      </c>
      <c r="PYX6" s="389">
        <f>'SAISIE RESTAURANT'!PZH5</f>
        <v>0</v>
      </c>
      <c r="PYY6" s="389">
        <f>'SAISIE RESTAURANT'!PZI5</f>
        <v>0</v>
      </c>
      <c r="PYZ6" s="389">
        <f>'SAISIE RESTAURANT'!PZJ5</f>
        <v>0</v>
      </c>
      <c r="PZA6" s="389">
        <f>'SAISIE RESTAURANT'!PZK5</f>
        <v>0</v>
      </c>
      <c r="PZB6" s="389">
        <f>'SAISIE RESTAURANT'!PZL5</f>
        <v>0</v>
      </c>
      <c r="PZC6" s="389">
        <f>'SAISIE RESTAURANT'!PZM5</f>
        <v>0</v>
      </c>
      <c r="PZD6" s="389">
        <f>'SAISIE RESTAURANT'!PZN5</f>
        <v>0</v>
      </c>
      <c r="PZE6" s="389">
        <f>'SAISIE RESTAURANT'!PZO5</f>
        <v>0</v>
      </c>
      <c r="PZF6" s="389">
        <f>'SAISIE RESTAURANT'!PZP5</f>
        <v>0</v>
      </c>
      <c r="PZG6" s="389">
        <f>'SAISIE RESTAURANT'!PZQ5</f>
        <v>0</v>
      </c>
      <c r="PZH6" s="389">
        <f>'SAISIE RESTAURANT'!PZR5</f>
        <v>0</v>
      </c>
      <c r="PZI6" s="389">
        <f>'SAISIE RESTAURANT'!PZS5</f>
        <v>0</v>
      </c>
      <c r="PZJ6" s="389">
        <f>'SAISIE RESTAURANT'!PZT5</f>
        <v>0</v>
      </c>
      <c r="PZK6" s="389">
        <f>'SAISIE RESTAURANT'!PZU5</f>
        <v>0</v>
      </c>
      <c r="PZL6" s="389">
        <f>'SAISIE RESTAURANT'!PZV5</f>
        <v>0</v>
      </c>
      <c r="PZM6" s="389">
        <f>'SAISIE RESTAURANT'!PZW5</f>
        <v>0</v>
      </c>
      <c r="PZN6" s="389">
        <f>'SAISIE RESTAURANT'!PZX5</f>
        <v>0</v>
      </c>
      <c r="PZO6" s="389">
        <f>'SAISIE RESTAURANT'!PZY5</f>
        <v>0</v>
      </c>
      <c r="PZP6" s="389">
        <f>'SAISIE RESTAURANT'!PZZ5</f>
        <v>0</v>
      </c>
      <c r="PZQ6" s="389">
        <f>'SAISIE RESTAURANT'!QAA5</f>
        <v>0</v>
      </c>
      <c r="PZR6" s="389">
        <f>'SAISIE RESTAURANT'!QAB5</f>
        <v>0</v>
      </c>
      <c r="PZS6" s="389">
        <f>'SAISIE RESTAURANT'!QAC5</f>
        <v>0</v>
      </c>
      <c r="PZT6" s="389">
        <f>'SAISIE RESTAURANT'!QAD5</f>
        <v>0</v>
      </c>
      <c r="PZU6" s="389">
        <f>'SAISIE RESTAURANT'!QAE5</f>
        <v>0</v>
      </c>
      <c r="PZV6" s="389">
        <f>'SAISIE RESTAURANT'!QAF5</f>
        <v>0</v>
      </c>
      <c r="PZW6" s="389">
        <f>'SAISIE RESTAURANT'!QAG5</f>
        <v>0</v>
      </c>
      <c r="PZX6" s="389">
        <f>'SAISIE RESTAURANT'!QAH5</f>
        <v>0</v>
      </c>
      <c r="PZY6" s="389">
        <f>'SAISIE RESTAURANT'!QAI5</f>
        <v>0</v>
      </c>
      <c r="PZZ6" s="389">
        <f>'SAISIE RESTAURANT'!QAJ5</f>
        <v>0</v>
      </c>
      <c r="QAA6" s="389">
        <f>'SAISIE RESTAURANT'!QAK5</f>
        <v>0</v>
      </c>
      <c r="QAB6" s="389">
        <f>'SAISIE RESTAURANT'!QAL5</f>
        <v>0</v>
      </c>
      <c r="QAC6" s="389">
        <f>'SAISIE RESTAURANT'!QAM5</f>
        <v>0</v>
      </c>
      <c r="QAD6" s="389">
        <f>'SAISIE RESTAURANT'!QAN5</f>
        <v>0</v>
      </c>
      <c r="QAE6" s="389">
        <f>'SAISIE RESTAURANT'!QAO5</f>
        <v>0</v>
      </c>
      <c r="QAF6" s="389">
        <f>'SAISIE RESTAURANT'!QAP5</f>
        <v>0</v>
      </c>
      <c r="QAG6" s="389">
        <f>'SAISIE RESTAURANT'!QAQ5</f>
        <v>0</v>
      </c>
      <c r="QAH6" s="389">
        <f>'SAISIE RESTAURANT'!QAR5</f>
        <v>0</v>
      </c>
      <c r="QAI6" s="389">
        <f>'SAISIE RESTAURANT'!QAS5</f>
        <v>0</v>
      </c>
      <c r="QAJ6" s="389">
        <f>'SAISIE RESTAURANT'!QAT5</f>
        <v>0</v>
      </c>
      <c r="QAK6" s="389">
        <f>'SAISIE RESTAURANT'!QAU5</f>
        <v>0</v>
      </c>
      <c r="QAL6" s="389">
        <f>'SAISIE RESTAURANT'!QAV5</f>
        <v>0</v>
      </c>
      <c r="QAM6" s="389">
        <f>'SAISIE RESTAURANT'!QAW5</f>
        <v>0</v>
      </c>
      <c r="QAN6" s="389">
        <f>'SAISIE RESTAURANT'!QAX5</f>
        <v>0</v>
      </c>
      <c r="QAO6" s="389">
        <f>'SAISIE RESTAURANT'!QAY5</f>
        <v>0</v>
      </c>
      <c r="QAP6" s="389">
        <f>'SAISIE RESTAURANT'!QAZ5</f>
        <v>0</v>
      </c>
      <c r="QAQ6" s="389">
        <f>'SAISIE RESTAURANT'!QBA5</f>
        <v>0</v>
      </c>
      <c r="QAR6" s="389">
        <f>'SAISIE RESTAURANT'!QBB5</f>
        <v>0</v>
      </c>
      <c r="QAS6" s="389">
        <f>'SAISIE RESTAURANT'!QBC5</f>
        <v>0</v>
      </c>
      <c r="QAT6" s="389">
        <f>'SAISIE RESTAURANT'!QBD5</f>
        <v>0</v>
      </c>
      <c r="QAU6" s="389">
        <f>'SAISIE RESTAURANT'!QBE5</f>
        <v>0</v>
      </c>
      <c r="QAV6" s="389">
        <f>'SAISIE RESTAURANT'!QBF5</f>
        <v>0</v>
      </c>
      <c r="QAW6" s="389">
        <f>'SAISIE RESTAURANT'!QBG5</f>
        <v>0</v>
      </c>
      <c r="QAX6" s="389">
        <f>'SAISIE RESTAURANT'!QBH5</f>
        <v>0</v>
      </c>
      <c r="QAY6" s="389">
        <f>'SAISIE RESTAURANT'!QBI5</f>
        <v>0</v>
      </c>
      <c r="QAZ6" s="389">
        <f>'SAISIE RESTAURANT'!QBJ5</f>
        <v>0</v>
      </c>
      <c r="QBA6" s="389">
        <f>'SAISIE RESTAURANT'!QBK5</f>
        <v>0</v>
      </c>
      <c r="QBB6" s="389">
        <f>'SAISIE RESTAURANT'!QBL5</f>
        <v>0</v>
      </c>
      <c r="QBC6" s="389">
        <f>'SAISIE RESTAURANT'!QBM5</f>
        <v>0</v>
      </c>
      <c r="QBD6" s="389">
        <f>'SAISIE RESTAURANT'!QBN5</f>
        <v>0</v>
      </c>
      <c r="QBE6" s="389">
        <f>'SAISIE RESTAURANT'!QBO5</f>
        <v>0</v>
      </c>
      <c r="QBF6" s="389">
        <f>'SAISIE RESTAURANT'!QBP5</f>
        <v>0</v>
      </c>
      <c r="QBG6" s="389">
        <f>'SAISIE RESTAURANT'!QBQ5</f>
        <v>0</v>
      </c>
      <c r="QBH6" s="389">
        <f>'SAISIE RESTAURANT'!QBR5</f>
        <v>0</v>
      </c>
      <c r="QBI6" s="389">
        <f>'SAISIE RESTAURANT'!QBS5</f>
        <v>0</v>
      </c>
      <c r="QBJ6" s="389">
        <f>'SAISIE RESTAURANT'!QBT5</f>
        <v>0</v>
      </c>
      <c r="QBK6" s="389">
        <f>'SAISIE RESTAURANT'!QBU5</f>
        <v>0</v>
      </c>
      <c r="QBL6" s="389">
        <f>'SAISIE RESTAURANT'!QBV5</f>
        <v>0</v>
      </c>
      <c r="QBM6" s="389">
        <f>'SAISIE RESTAURANT'!QBW5</f>
        <v>0</v>
      </c>
      <c r="QBN6" s="389">
        <f>'SAISIE RESTAURANT'!QBX5</f>
        <v>0</v>
      </c>
      <c r="QBO6" s="389">
        <f>'SAISIE RESTAURANT'!QBY5</f>
        <v>0</v>
      </c>
      <c r="QBP6" s="389">
        <f>'SAISIE RESTAURANT'!QBZ5</f>
        <v>0</v>
      </c>
      <c r="QBQ6" s="389">
        <f>'SAISIE RESTAURANT'!QCA5</f>
        <v>0</v>
      </c>
      <c r="QBR6" s="389">
        <f>'SAISIE RESTAURANT'!QCB5</f>
        <v>0</v>
      </c>
      <c r="QBS6" s="389">
        <f>'SAISIE RESTAURANT'!QCC5</f>
        <v>0</v>
      </c>
      <c r="QBT6" s="389">
        <f>'SAISIE RESTAURANT'!QCD5</f>
        <v>0</v>
      </c>
      <c r="QBU6" s="389">
        <f>'SAISIE RESTAURANT'!QCE5</f>
        <v>0</v>
      </c>
      <c r="QBV6" s="389">
        <f>'SAISIE RESTAURANT'!QCF5</f>
        <v>0</v>
      </c>
      <c r="QBW6" s="389">
        <f>'SAISIE RESTAURANT'!QCG5</f>
        <v>0</v>
      </c>
      <c r="QBX6" s="389">
        <f>'SAISIE RESTAURANT'!QCH5</f>
        <v>0</v>
      </c>
      <c r="QBY6" s="389">
        <f>'SAISIE RESTAURANT'!QCI5</f>
        <v>0</v>
      </c>
      <c r="QBZ6" s="389">
        <f>'SAISIE RESTAURANT'!QCJ5</f>
        <v>0</v>
      </c>
      <c r="QCA6" s="389">
        <f>'SAISIE RESTAURANT'!QCK5</f>
        <v>0</v>
      </c>
      <c r="QCB6" s="389">
        <f>'SAISIE RESTAURANT'!QCL5</f>
        <v>0</v>
      </c>
      <c r="QCC6" s="389">
        <f>'SAISIE RESTAURANT'!QCM5</f>
        <v>0</v>
      </c>
      <c r="QCD6" s="389">
        <f>'SAISIE RESTAURANT'!QCN5</f>
        <v>0</v>
      </c>
      <c r="QCE6" s="389">
        <f>'SAISIE RESTAURANT'!QCO5</f>
        <v>0</v>
      </c>
      <c r="QCF6" s="389">
        <f>'SAISIE RESTAURANT'!QCP5</f>
        <v>0</v>
      </c>
      <c r="QCG6" s="389">
        <f>'SAISIE RESTAURANT'!QCQ5</f>
        <v>0</v>
      </c>
      <c r="QCH6" s="389">
        <f>'SAISIE RESTAURANT'!QCR5</f>
        <v>0</v>
      </c>
      <c r="QCI6" s="389">
        <f>'SAISIE RESTAURANT'!QCS5</f>
        <v>0</v>
      </c>
      <c r="QCJ6" s="389">
        <f>'SAISIE RESTAURANT'!QCT5</f>
        <v>0</v>
      </c>
      <c r="QCK6" s="389">
        <f>'SAISIE RESTAURANT'!QCU5</f>
        <v>0</v>
      </c>
      <c r="QCL6" s="389">
        <f>'SAISIE RESTAURANT'!QCV5</f>
        <v>0</v>
      </c>
      <c r="QCM6" s="389">
        <f>'SAISIE RESTAURANT'!QCW5</f>
        <v>0</v>
      </c>
      <c r="QCN6" s="389">
        <f>'SAISIE RESTAURANT'!QCX5</f>
        <v>0</v>
      </c>
      <c r="QCO6" s="389">
        <f>'SAISIE RESTAURANT'!QCY5</f>
        <v>0</v>
      </c>
      <c r="QCP6" s="389">
        <f>'SAISIE RESTAURANT'!QCZ5</f>
        <v>0</v>
      </c>
      <c r="QCQ6" s="389">
        <f>'SAISIE RESTAURANT'!QDA5</f>
        <v>0</v>
      </c>
      <c r="QCR6" s="389">
        <f>'SAISIE RESTAURANT'!QDB5</f>
        <v>0</v>
      </c>
      <c r="QCS6" s="389">
        <f>'SAISIE RESTAURANT'!QDC5</f>
        <v>0</v>
      </c>
      <c r="QCT6" s="389">
        <f>'SAISIE RESTAURANT'!QDD5</f>
        <v>0</v>
      </c>
      <c r="QCU6" s="389">
        <f>'SAISIE RESTAURANT'!QDE5</f>
        <v>0</v>
      </c>
      <c r="QCV6" s="389">
        <f>'SAISIE RESTAURANT'!QDF5</f>
        <v>0</v>
      </c>
      <c r="QCW6" s="389">
        <f>'SAISIE RESTAURANT'!QDG5</f>
        <v>0</v>
      </c>
      <c r="QCX6" s="389">
        <f>'SAISIE RESTAURANT'!QDH5</f>
        <v>0</v>
      </c>
      <c r="QCY6" s="389">
        <f>'SAISIE RESTAURANT'!QDI5</f>
        <v>0</v>
      </c>
      <c r="QCZ6" s="389">
        <f>'SAISIE RESTAURANT'!QDJ5</f>
        <v>0</v>
      </c>
      <c r="QDA6" s="389">
        <f>'SAISIE RESTAURANT'!QDK5</f>
        <v>0</v>
      </c>
      <c r="QDB6" s="389">
        <f>'SAISIE RESTAURANT'!QDL5</f>
        <v>0</v>
      </c>
      <c r="QDC6" s="389">
        <f>'SAISIE RESTAURANT'!QDM5</f>
        <v>0</v>
      </c>
      <c r="QDD6" s="389">
        <f>'SAISIE RESTAURANT'!QDN5</f>
        <v>0</v>
      </c>
      <c r="QDE6" s="389">
        <f>'SAISIE RESTAURANT'!QDO5</f>
        <v>0</v>
      </c>
      <c r="QDF6" s="389">
        <f>'SAISIE RESTAURANT'!QDP5</f>
        <v>0</v>
      </c>
      <c r="QDG6" s="389">
        <f>'SAISIE RESTAURANT'!QDQ5</f>
        <v>0</v>
      </c>
      <c r="QDH6" s="389">
        <f>'SAISIE RESTAURANT'!QDR5</f>
        <v>0</v>
      </c>
      <c r="QDI6" s="389">
        <f>'SAISIE RESTAURANT'!QDS5</f>
        <v>0</v>
      </c>
      <c r="QDJ6" s="389">
        <f>'SAISIE RESTAURANT'!QDT5</f>
        <v>0</v>
      </c>
      <c r="QDK6" s="389">
        <f>'SAISIE RESTAURANT'!QDU5</f>
        <v>0</v>
      </c>
      <c r="QDL6" s="389">
        <f>'SAISIE RESTAURANT'!QDV5</f>
        <v>0</v>
      </c>
      <c r="QDM6" s="389">
        <f>'SAISIE RESTAURANT'!QDW5</f>
        <v>0</v>
      </c>
      <c r="QDN6" s="389">
        <f>'SAISIE RESTAURANT'!QDX5</f>
        <v>0</v>
      </c>
      <c r="QDO6" s="389">
        <f>'SAISIE RESTAURANT'!QDY5</f>
        <v>0</v>
      </c>
      <c r="QDP6" s="389">
        <f>'SAISIE RESTAURANT'!QDZ5</f>
        <v>0</v>
      </c>
      <c r="QDQ6" s="389">
        <f>'SAISIE RESTAURANT'!QEA5</f>
        <v>0</v>
      </c>
      <c r="QDR6" s="389">
        <f>'SAISIE RESTAURANT'!QEB5</f>
        <v>0</v>
      </c>
      <c r="QDS6" s="389">
        <f>'SAISIE RESTAURANT'!QEC5</f>
        <v>0</v>
      </c>
      <c r="QDT6" s="389">
        <f>'SAISIE RESTAURANT'!QED5</f>
        <v>0</v>
      </c>
      <c r="QDU6" s="389">
        <f>'SAISIE RESTAURANT'!QEE5</f>
        <v>0</v>
      </c>
      <c r="QDV6" s="389">
        <f>'SAISIE RESTAURANT'!QEF5</f>
        <v>0</v>
      </c>
      <c r="QDW6" s="389">
        <f>'SAISIE RESTAURANT'!QEG5</f>
        <v>0</v>
      </c>
      <c r="QDX6" s="389">
        <f>'SAISIE RESTAURANT'!QEH5</f>
        <v>0</v>
      </c>
      <c r="QDY6" s="389">
        <f>'SAISIE RESTAURANT'!QEI5</f>
        <v>0</v>
      </c>
      <c r="QDZ6" s="389">
        <f>'SAISIE RESTAURANT'!QEJ5</f>
        <v>0</v>
      </c>
      <c r="QEA6" s="389">
        <f>'SAISIE RESTAURANT'!QEK5</f>
        <v>0</v>
      </c>
      <c r="QEB6" s="389">
        <f>'SAISIE RESTAURANT'!QEL5</f>
        <v>0</v>
      </c>
      <c r="QEC6" s="389">
        <f>'SAISIE RESTAURANT'!QEM5</f>
        <v>0</v>
      </c>
      <c r="QED6" s="389">
        <f>'SAISIE RESTAURANT'!QEN5</f>
        <v>0</v>
      </c>
      <c r="QEE6" s="389">
        <f>'SAISIE RESTAURANT'!QEO5</f>
        <v>0</v>
      </c>
      <c r="QEF6" s="389">
        <f>'SAISIE RESTAURANT'!QEP5</f>
        <v>0</v>
      </c>
      <c r="QEG6" s="389">
        <f>'SAISIE RESTAURANT'!QEQ5</f>
        <v>0</v>
      </c>
      <c r="QEH6" s="389">
        <f>'SAISIE RESTAURANT'!QER5</f>
        <v>0</v>
      </c>
      <c r="QEI6" s="389">
        <f>'SAISIE RESTAURANT'!QES5</f>
        <v>0</v>
      </c>
      <c r="QEJ6" s="389">
        <f>'SAISIE RESTAURANT'!QET5</f>
        <v>0</v>
      </c>
      <c r="QEK6" s="389">
        <f>'SAISIE RESTAURANT'!QEU5</f>
        <v>0</v>
      </c>
      <c r="QEL6" s="389">
        <f>'SAISIE RESTAURANT'!QEV5</f>
        <v>0</v>
      </c>
      <c r="QEM6" s="389">
        <f>'SAISIE RESTAURANT'!QEW5</f>
        <v>0</v>
      </c>
      <c r="QEN6" s="389">
        <f>'SAISIE RESTAURANT'!QEX5</f>
        <v>0</v>
      </c>
      <c r="QEO6" s="389">
        <f>'SAISIE RESTAURANT'!QEY5</f>
        <v>0</v>
      </c>
      <c r="QEP6" s="389">
        <f>'SAISIE RESTAURANT'!QEZ5</f>
        <v>0</v>
      </c>
      <c r="QEQ6" s="389">
        <f>'SAISIE RESTAURANT'!QFA5</f>
        <v>0</v>
      </c>
      <c r="QER6" s="389">
        <f>'SAISIE RESTAURANT'!QFB5</f>
        <v>0</v>
      </c>
      <c r="QES6" s="389">
        <f>'SAISIE RESTAURANT'!QFC5</f>
        <v>0</v>
      </c>
      <c r="QET6" s="389">
        <f>'SAISIE RESTAURANT'!QFD5</f>
        <v>0</v>
      </c>
      <c r="QEU6" s="389">
        <f>'SAISIE RESTAURANT'!QFE5</f>
        <v>0</v>
      </c>
      <c r="QEV6" s="389">
        <f>'SAISIE RESTAURANT'!QFF5</f>
        <v>0</v>
      </c>
      <c r="QEW6" s="389">
        <f>'SAISIE RESTAURANT'!QFG5</f>
        <v>0</v>
      </c>
      <c r="QEX6" s="389">
        <f>'SAISIE RESTAURANT'!QFH5</f>
        <v>0</v>
      </c>
      <c r="QEY6" s="389">
        <f>'SAISIE RESTAURANT'!QFI5</f>
        <v>0</v>
      </c>
      <c r="QEZ6" s="389">
        <f>'SAISIE RESTAURANT'!QFJ5</f>
        <v>0</v>
      </c>
      <c r="QFA6" s="389">
        <f>'SAISIE RESTAURANT'!QFK5</f>
        <v>0</v>
      </c>
      <c r="QFB6" s="389">
        <f>'SAISIE RESTAURANT'!QFL5</f>
        <v>0</v>
      </c>
      <c r="QFC6" s="389">
        <f>'SAISIE RESTAURANT'!QFM5</f>
        <v>0</v>
      </c>
      <c r="QFD6" s="389">
        <f>'SAISIE RESTAURANT'!QFN5</f>
        <v>0</v>
      </c>
      <c r="QFE6" s="389">
        <f>'SAISIE RESTAURANT'!QFO5</f>
        <v>0</v>
      </c>
      <c r="QFF6" s="389">
        <f>'SAISIE RESTAURANT'!QFP5</f>
        <v>0</v>
      </c>
      <c r="QFG6" s="389">
        <f>'SAISIE RESTAURANT'!QFQ5</f>
        <v>0</v>
      </c>
      <c r="QFH6" s="389">
        <f>'SAISIE RESTAURANT'!QFR5</f>
        <v>0</v>
      </c>
      <c r="QFI6" s="389">
        <f>'SAISIE RESTAURANT'!QFS5</f>
        <v>0</v>
      </c>
      <c r="QFJ6" s="389">
        <f>'SAISIE RESTAURANT'!QFT5</f>
        <v>0</v>
      </c>
      <c r="QFK6" s="389">
        <f>'SAISIE RESTAURANT'!QFU5</f>
        <v>0</v>
      </c>
      <c r="QFL6" s="389">
        <f>'SAISIE RESTAURANT'!QFV5</f>
        <v>0</v>
      </c>
      <c r="QFM6" s="389">
        <f>'SAISIE RESTAURANT'!QFW5</f>
        <v>0</v>
      </c>
      <c r="QFN6" s="389">
        <f>'SAISIE RESTAURANT'!QFX5</f>
        <v>0</v>
      </c>
      <c r="QFO6" s="389">
        <f>'SAISIE RESTAURANT'!QFY5</f>
        <v>0</v>
      </c>
      <c r="QFP6" s="389">
        <f>'SAISIE RESTAURANT'!QFZ5</f>
        <v>0</v>
      </c>
      <c r="QFQ6" s="389">
        <f>'SAISIE RESTAURANT'!QGA5</f>
        <v>0</v>
      </c>
      <c r="QFR6" s="389">
        <f>'SAISIE RESTAURANT'!QGB5</f>
        <v>0</v>
      </c>
      <c r="QFS6" s="389">
        <f>'SAISIE RESTAURANT'!QGC5</f>
        <v>0</v>
      </c>
      <c r="QFT6" s="389">
        <f>'SAISIE RESTAURANT'!QGD5</f>
        <v>0</v>
      </c>
      <c r="QFU6" s="389">
        <f>'SAISIE RESTAURANT'!QGE5</f>
        <v>0</v>
      </c>
      <c r="QFV6" s="389">
        <f>'SAISIE RESTAURANT'!QGF5</f>
        <v>0</v>
      </c>
      <c r="QFW6" s="389">
        <f>'SAISIE RESTAURANT'!QGG5</f>
        <v>0</v>
      </c>
      <c r="QFX6" s="389">
        <f>'SAISIE RESTAURANT'!QGH5</f>
        <v>0</v>
      </c>
      <c r="QFY6" s="389">
        <f>'SAISIE RESTAURANT'!QGI5</f>
        <v>0</v>
      </c>
      <c r="QFZ6" s="389">
        <f>'SAISIE RESTAURANT'!QGJ5</f>
        <v>0</v>
      </c>
      <c r="QGA6" s="389">
        <f>'SAISIE RESTAURANT'!QGK5</f>
        <v>0</v>
      </c>
      <c r="QGB6" s="389">
        <f>'SAISIE RESTAURANT'!QGL5</f>
        <v>0</v>
      </c>
      <c r="QGC6" s="389">
        <f>'SAISIE RESTAURANT'!QGM5</f>
        <v>0</v>
      </c>
      <c r="QGD6" s="389">
        <f>'SAISIE RESTAURANT'!QGN5</f>
        <v>0</v>
      </c>
      <c r="QGE6" s="389">
        <f>'SAISIE RESTAURANT'!QGO5</f>
        <v>0</v>
      </c>
      <c r="QGF6" s="389">
        <f>'SAISIE RESTAURANT'!QGP5</f>
        <v>0</v>
      </c>
      <c r="QGG6" s="389">
        <f>'SAISIE RESTAURANT'!QGQ5</f>
        <v>0</v>
      </c>
      <c r="QGH6" s="389">
        <f>'SAISIE RESTAURANT'!QGR5</f>
        <v>0</v>
      </c>
      <c r="QGI6" s="389">
        <f>'SAISIE RESTAURANT'!QGS5</f>
        <v>0</v>
      </c>
      <c r="QGJ6" s="389">
        <f>'SAISIE RESTAURANT'!QGT5</f>
        <v>0</v>
      </c>
      <c r="QGK6" s="389">
        <f>'SAISIE RESTAURANT'!QGU5</f>
        <v>0</v>
      </c>
      <c r="QGL6" s="389">
        <f>'SAISIE RESTAURANT'!QGV5</f>
        <v>0</v>
      </c>
      <c r="QGM6" s="389">
        <f>'SAISIE RESTAURANT'!QGW5</f>
        <v>0</v>
      </c>
      <c r="QGN6" s="389">
        <f>'SAISIE RESTAURANT'!QGX5</f>
        <v>0</v>
      </c>
      <c r="QGO6" s="389">
        <f>'SAISIE RESTAURANT'!QGY5</f>
        <v>0</v>
      </c>
      <c r="QGP6" s="389">
        <f>'SAISIE RESTAURANT'!QGZ5</f>
        <v>0</v>
      </c>
      <c r="QGQ6" s="389">
        <f>'SAISIE RESTAURANT'!QHA5</f>
        <v>0</v>
      </c>
      <c r="QGR6" s="389">
        <f>'SAISIE RESTAURANT'!QHB5</f>
        <v>0</v>
      </c>
      <c r="QGS6" s="389">
        <f>'SAISIE RESTAURANT'!QHC5</f>
        <v>0</v>
      </c>
      <c r="QGT6" s="389">
        <f>'SAISIE RESTAURANT'!QHD5</f>
        <v>0</v>
      </c>
      <c r="QGU6" s="389">
        <f>'SAISIE RESTAURANT'!QHE5</f>
        <v>0</v>
      </c>
      <c r="QGV6" s="389">
        <f>'SAISIE RESTAURANT'!QHF5</f>
        <v>0</v>
      </c>
      <c r="QGW6" s="389">
        <f>'SAISIE RESTAURANT'!QHG5</f>
        <v>0</v>
      </c>
      <c r="QGX6" s="389">
        <f>'SAISIE RESTAURANT'!QHH5</f>
        <v>0</v>
      </c>
      <c r="QGY6" s="389">
        <f>'SAISIE RESTAURANT'!QHI5</f>
        <v>0</v>
      </c>
      <c r="QGZ6" s="389">
        <f>'SAISIE RESTAURANT'!QHJ5</f>
        <v>0</v>
      </c>
      <c r="QHA6" s="389">
        <f>'SAISIE RESTAURANT'!QHK5</f>
        <v>0</v>
      </c>
      <c r="QHB6" s="389">
        <f>'SAISIE RESTAURANT'!QHL5</f>
        <v>0</v>
      </c>
      <c r="QHC6" s="389">
        <f>'SAISIE RESTAURANT'!QHM5</f>
        <v>0</v>
      </c>
      <c r="QHD6" s="389">
        <f>'SAISIE RESTAURANT'!QHN5</f>
        <v>0</v>
      </c>
      <c r="QHE6" s="389">
        <f>'SAISIE RESTAURANT'!QHO5</f>
        <v>0</v>
      </c>
      <c r="QHF6" s="389">
        <f>'SAISIE RESTAURANT'!QHP5</f>
        <v>0</v>
      </c>
      <c r="QHG6" s="389">
        <f>'SAISIE RESTAURANT'!QHQ5</f>
        <v>0</v>
      </c>
      <c r="QHH6" s="389">
        <f>'SAISIE RESTAURANT'!QHR5</f>
        <v>0</v>
      </c>
      <c r="QHI6" s="389">
        <f>'SAISIE RESTAURANT'!QHS5</f>
        <v>0</v>
      </c>
      <c r="QHJ6" s="389">
        <f>'SAISIE RESTAURANT'!QHT5</f>
        <v>0</v>
      </c>
      <c r="QHK6" s="389">
        <f>'SAISIE RESTAURANT'!QHU5</f>
        <v>0</v>
      </c>
      <c r="QHL6" s="389">
        <f>'SAISIE RESTAURANT'!QHV5</f>
        <v>0</v>
      </c>
      <c r="QHM6" s="389">
        <f>'SAISIE RESTAURANT'!QHW5</f>
        <v>0</v>
      </c>
      <c r="QHN6" s="389">
        <f>'SAISIE RESTAURANT'!QHX5</f>
        <v>0</v>
      </c>
      <c r="QHO6" s="389">
        <f>'SAISIE RESTAURANT'!QHY5</f>
        <v>0</v>
      </c>
      <c r="QHP6" s="389">
        <f>'SAISIE RESTAURANT'!QHZ5</f>
        <v>0</v>
      </c>
      <c r="QHQ6" s="389">
        <f>'SAISIE RESTAURANT'!QIA5</f>
        <v>0</v>
      </c>
      <c r="QHR6" s="389">
        <f>'SAISIE RESTAURANT'!QIB5</f>
        <v>0</v>
      </c>
      <c r="QHS6" s="389">
        <f>'SAISIE RESTAURANT'!QIC5</f>
        <v>0</v>
      </c>
      <c r="QHT6" s="389">
        <f>'SAISIE RESTAURANT'!QID5</f>
        <v>0</v>
      </c>
      <c r="QHU6" s="389">
        <f>'SAISIE RESTAURANT'!QIE5</f>
        <v>0</v>
      </c>
      <c r="QHV6" s="389">
        <f>'SAISIE RESTAURANT'!QIF5</f>
        <v>0</v>
      </c>
      <c r="QHW6" s="389">
        <f>'SAISIE RESTAURANT'!QIG5</f>
        <v>0</v>
      </c>
      <c r="QHX6" s="389">
        <f>'SAISIE RESTAURANT'!QIH5</f>
        <v>0</v>
      </c>
      <c r="QHY6" s="389">
        <f>'SAISIE RESTAURANT'!QII5</f>
        <v>0</v>
      </c>
      <c r="QHZ6" s="389">
        <f>'SAISIE RESTAURANT'!QIJ5</f>
        <v>0</v>
      </c>
      <c r="QIA6" s="389">
        <f>'SAISIE RESTAURANT'!QIK5</f>
        <v>0</v>
      </c>
      <c r="QIB6" s="389">
        <f>'SAISIE RESTAURANT'!QIL5</f>
        <v>0</v>
      </c>
      <c r="QIC6" s="389">
        <f>'SAISIE RESTAURANT'!QIM5</f>
        <v>0</v>
      </c>
      <c r="QID6" s="389">
        <f>'SAISIE RESTAURANT'!QIN5</f>
        <v>0</v>
      </c>
      <c r="QIE6" s="389">
        <f>'SAISIE RESTAURANT'!QIO5</f>
        <v>0</v>
      </c>
      <c r="QIF6" s="389">
        <f>'SAISIE RESTAURANT'!QIP5</f>
        <v>0</v>
      </c>
      <c r="QIG6" s="389">
        <f>'SAISIE RESTAURANT'!QIQ5</f>
        <v>0</v>
      </c>
      <c r="QIH6" s="389">
        <f>'SAISIE RESTAURANT'!QIR5</f>
        <v>0</v>
      </c>
      <c r="QII6" s="389">
        <f>'SAISIE RESTAURANT'!QIS5</f>
        <v>0</v>
      </c>
      <c r="QIJ6" s="389">
        <f>'SAISIE RESTAURANT'!QIT5</f>
        <v>0</v>
      </c>
      <c r="QIK6" s="389">
        <f>'SAISIE RESTAURANT'!QIU5</f>
        <v>0</v>
      </c>
      <c r="QIL6" s="389">
        <f>'SAISIE RESTAURANT'!QIV5</f>
        <v>0</v>
      </c>
      <c r="QIM6" s="389">
        <f>'SAISIE RESTAURANT'!QIW5</f>
        <v>0</v>
      </c>
      <c r="QIN6" s="389">
        <f>'SAISIE RESTAURANT'!QIX5</f>
        <v>0</v>
      </c>
      <c r="QIO6" s="389">
        <f>'SAISIE RESTAURANT'!QIY5</f>
        <v>0</v>
      </c>
      <c r="QIP6" s="389">
        <f>'SAISIE RESTAURANT'!QIZ5</f>
        <v>0</v>
      </c>
      <c r="QIQ6" s="389">
        <f>'SAISIE RESTAURANT'!QJA5</f>
        <v>0</v>
      </c>
      <c r="QIR6" s="389">
        <f>'SAISIE RESTAURANT'!QJB5</f>
        <v>0</v>
      </c>
      <c r="QIS6" s="389">
        <f>'SAISIE RESTAURANT'!QJC5</f>
        <v>0</v>
      </c>
      <c r="QIT6" s="389">
        <f>'SAISIE RESTAURANT'!QJD5</f>
        <v>0</v>
      </c>
      <c r="QIU6" s="389">
        <f>'SAISIE RESTAURANT'!QJE5</f>
        <v>0</v>
      </c>
      <c r="QIV6" s="389">
        <f>'SAISIE RESTAURANT'!QJF5</f>
        <v>0</v>
      </c>
      <c r="QIW6" s="389">
        <f>'SAISIE RESTAURANT'!QJG5</f>
        <v>0</v>
      </c>
      <c r="QIX6" s="389">
        <f>'SAISIE RESTAURANT'!QJH5</f>
        <v>0</v>
      </c>
      <c r="QIY6" s="389">
        <f>'SAISIE RESTAURANT'!QJI5</f>
        <v>0</v>
      </c>
      <c r="QIZ6" s="389">
        <f>'SAISIE RESTAURANT'!QJJ5</f>
        <v>0</v>
      </c>
      <c r="QJA6" s="389">
        <f>'SAISIE RESTAURANT'!QJK5</f>
        <v>0</v>
      </c>
      <c r="QJB6" s="389">
        <f>'SAISIE RESTAURANT'!QJL5</f>
        <v>0</v>
      </c>
      <c r="QJC6" s="389">
        <f>'SAISIE RESTAURANT'!QJM5</f>
        <v>0</v>
      </c>
      <c r="QJD6" s="389">
        <f>'SAISIE RESTAURANT'!QJN5</f>
        <v>0</v>
      </c>
      <c r="QJE6" s="389">
        <f>'SAISIE RESTAURANT'!QJO5</f>
        <v>0</v>
      </c>
      <c r="QJF6" s="389">
        <f>'SAISIE RESTAURANT'!QJP5</f>
        <v>0</v>
      </c>
      <c r="QJG6" s="389">
        <f>'SAISIE RESTAURANT'!QJQ5</f>
        <v>0</v>
      </c>
      <c r="QJH6" s="389">
        <f>'SAISIE RESTAURANT'!QJR5</f>
        <v>0</v>
      </c>
      <c r="QJI6" s="389">
        <f>'SAISIE RESTAURANT'!QJS5</f>
        <v>0</v>
      </c>
      <c r="QJJ6" s="389">
        <f>'SAISIE RESTAURANT'!QJT5</f>
        <v>0</v>
      </c>
      <c r="QJK6" s="389">
        <f>'SAISIE RESTAURANT'!QJU5</f>
        <v>0</v>
      </c>
      <c r="QJL6" s="389">
        <f>'SAISIE RESTAURANT'!QJV5</f>
        <v>0</v>
      </c>
      <c r="QJM6" s="389">
        <f>'SAISIE RESTAURANT'!QJW5</f>
        <v>0</v>
      </c>
      <c r="QJN6" s="389">
        <f>'SAISIE RESTAURANT'!QJX5</f>
        <v>0</v>
      </c>
      <c r="QJO6" s="389">
        <f>'SAISIE RESTAURANT'!QJY5</f>
        <v>0</v>
      </c>
      <c r="QJP6" s="389">
        <f>'SAISIE RESTAURANT'!QJZ5</f>
        <v>0</v>
      </c>
      <c r="QJQ6" s="389">
        <f>'SAISIE RESTAURANT'!QKA5</f>
        <v>0</v>
      </c>
      <c r="QJR6" s="389">
        <f>'SAISIE RESTAURANT'!QKB5</f>
        <v>0</v>
      </c>
      <c r="QJS6" s="389">
        <f>'SAISIE RESTAURANT'!QKC5</f>
        <v>0</v>
      </c>
      <c r="QJT6" s="389">
        <f>'SAISIE RESTAURANT'!QKD5</f>
        <v>0</v>
      </c>
      <c r="QJU6" s="389">
        <f>'SAISIE RESTAURANT'!QKE5</f>
        <v>0</v>
      </c>
      <c r="QJV6" s="389">
        <f>'SAISIE RESTAURANT'!QKF5</f>
        <v>0</v>
      </c>
      <c r="QJW6" s="389">
        <f>'SAISIE RESTAURANT'!QKG5</f>
        <v>0</v>
      </c>
      <c r="QJX6" s="389">
        <f>'SAISIE RESTAURANT'!QKH5</f>
        <v>0</v>
      </c>
      <c r="QJY6" s="389">
        <f>'SAISIE RESTAURANT'!QKI5</f>
        <v>0</v>
      </c>
      <c r="QJZ6" s="389">
        <f>'SAISIE RESTAURANT'!QKJ5</f>
        <v>0</v>
      </c>
      <c r="QKA6" s="389">
        <f>'SAISIE RESTAURANT'!QKK5</f>
        <v>0</v>
      </c>
      <c r="QKB6" s="389">
        <f>'SAISIE RESTAURANT'!QKL5</f>
        <v>0</v>
      </c>
      <c r="QKC6" s="389">
        <f>'SAISIE RESTAURANT'!QKM5</f>
        <v>0</v>
      </c>
      <c r="QKD6" s="389">
        <f>'SAISIE RESTAURANT'!QKN5</f>
        <v>0</v>
      </c>
      <c r="QKE6" s="389">
        <f>'SAISIE RESTAURANT'!QKO5</f>
        <v>0</v>
      </c>
      <c r="QKF6" s="389">
        <f>'SAISIE RESTAURANT'!QKP5</f>
        <v>0</v>
      </c>
      <c r="QKG6" s="389">
        <f>'SAISIE RESTAURANT'!QKQ5</f>
        <v>0</v>
      </c>
      <c r="QKH6" s="389">
        <f>'SAISIE RESTAURANT'!QKR5</f>
        <v>0</v>
      </c>
      <c r="QKI6" s="389">
        <f>'SAISIE RESTAURANT'!QKS5</f>
        <v>0</v>
      </c>
      <c r="QKJ6" s="389">
        <f>'SAISIE RESTAURANT'!QKT5</f>
        <v>0</v>
      </c>
      <c r="QKK6" s="389">
        <f>'SAISIE RESTAURANT'!QKU5</f>
        <v>0</v>
      </c>
      <c r="QKL6" s="389">
        <f>'SAISIE RESTAURANT'!QKV5</f>
        <v>0</v>
      </c>
      <c r="QKM6" s="389">
        <f>'SAISIE RESTAURANT'!QKW5</f>
        <v>0</v>
      </c>
      <c r="QKN6" s="389">
        <f>'SAISIE RESTAURANT'!QKX5</f>
        <v>0</v>
      </c>
      <c r="QKO6" s="389">
        <f>'SAISIE RESTAURANT'!QKY5</f>
        <v>0</v>
      </c>
      <c r="QKP6" s="389">
        <f>'SAISIE RESTAURANT'!QKZ5</f>
        <v>0</v>
      </c>
      <c r="QKQ6" s="389">
        <f>'SAISIE RESTAURANT'!QLA5</f>
        <v>0</v>
      </c>
      <c r="QKR6" s="389">
        <f>'SAISIE RESTAURANT'!QLB5</f>
        <v>0</v>
      </c>
      <c r="QKS6" s="389">
        <f>'SAISIE RESTAURANT'!QLC5</f>
        <v>0</v>
      </c>
      <c r="QKT6" s="389">
        <f>'SAISIE RESTAURANT'!QLD5</f>
        <v>0</v>
      </c>
      <c r="QKU6" s="389">
        <f>'SAISIE RESTAURANT'!QLE5</f>
        <v>0</v>
      </c>
      <c r="QKV6" s="389">
        <f>'SAISIE RESTAURANT'!QLF5</f>
        <v>0</v>
      </c>
      <c r="QKW6" s="389">
        <f>'SAISIE RESTAURANT'!QLG5</f>
        <v>0</v>
      </c>
      <c r="QKX6" s="389">
        <f>'SAISIE RESTAURANT'!QLH5</f>
        <v>0</v>
      </c>
      <c r="QKY6" s="389">
        <f>'SAISIE RESTAURANT'!QLI5</f>
        <v>0</v>
      </c>
      <c r="QKZ6" s="389">
        <f>'SAISIE RESTAURANT'!QLJ5</f>
        <v>0</v>
      </c>
      <c r="QLA6" s="389">
        <f>'SAISIE RESTAURANT'!QLK5</f>
        <v>0</v>
      </c>
      <c r="QLB6" s="389">
        <f>'SAISIE RESTAURANT'!QLL5</f>
        <v>0</v>
      </c>
      <c r="QLC6" s="389">
        <f>'SAISIE RESTAURANT'!QLM5</f>
        <v>0</v>
      </c>
      <c r="QLD6" s="389">
        <f>'SAISIE RESTAURANT'!QLN5</f>
        <v>0</v>
      </c>
      <c r="QLE6" s="389">
        <f>'SAISIE RESTAURANT'!QLO5</f>
        <v>0</v>
      </c>
      <c r="QLF6" s="389">
        <f>'SAISIE RESTAURANT'!QLP5</f>
        <v>0</v>
      </c>
      <c r="QLG6" s="389">
        <f>'SAISIE RESTAURANT'!QLQ5</f>
        <v>0</v>
      </c>
      <c r="QLH6" s="389">
        <f>'SAISIE RESTAURANT'!QLR5</f>
        <v>0</v>
      </c>
      <c r="QLI6" s="389">
        <f>'SAISIE RESTAURANT'!QLS5</f>
        <v>0</v>
      </c>
      <c r="QLJ6" s="389">
        <f>'SAISIE RESTAURANT'!QLT5</f>
        <v>0</v>
      </c>
      <c r="QLK6" s="389">
        <f>'SAISIE RESTAURANT'!QLU5</f>
        <v>0</v>
      </c>
      <c r="QLL6" s="389">
        <f>'SAISIE RESTAURANT'!QLV5</f>
        <v>0</v>
      </c>
      <c r="QLM6" s="389">
        <f>'SAISIE RESTAURANT'!QLW5</f>
        <v>0</v>
      </c>
      <c r="QLN6" s="389">
        <f>'SAISIE RESTAURANT'!QLX5</f>
        <v>0</v>
      </c>
      <c r="QLO6" s="389">
        <f>'SAISIE RESTAURANT'!QLY5</f>
        <v>0</v>
      </c>
      <c r="QLP6" s="389">
        <f>'SAISIE RESTAURANT'!QLZ5</f>
        <v>0</v>
      </c>
      <c r="QLQ6" s="389">
        <f>'SAISIE RESTAURANT'!QMA5</f>
        <v>0</v>
      </c>
      <c r="QLR6" s="389">
        <f>'SAISIE RESTAURANT'!QMB5</f>
        <v>0</v>
      </c>
      <c r="QLS6" s="389">
        <f>'SAISIE RESTAURANT'!QMC5</f>
        <v>0</v>
      </c>
      <c r="QLT6" s="389">
        <f>'SAISIE RESTAURANT'!QMD5</f>
        <v>0</v>
      </c>
      <c r="QLU6" s="389">
        <f>'SAISIE RESTAURANT'!QME5</f>
        <v>0</v>
      </c>
      <c r="QLV6" s="389">
        <f>'SAISIE RESTAURANT'!QMF5</f>
        <v>0</v>
      </c>
      <c r="QLW6" s="389">
        <f>'SAISIE RESTAURANT'!QMG5</f>
        <v>0</v>
      </c>
      <c r="QLX6" s="389">
        <f>'SAISIE RESTAURANT'!QMH5</f>
        <v>0</v>
      </c>
      <c r="QLY6" s="389">
        <f>'SAISIE RESTAURANT'!QMI5</f>
        <v>0</v>
      </c>
      <c r="QLZ6" s="389">
        <f>'SAISIE RESTAURANT'!QMJ5</f>
        <v>0</v>
      </c>
      <c r="QMA6" s="389">
        <f>'SAISIE RESTAURANT'!QMK5</f>
        <v>0</v>
      </c>
      <c r="QMB6" s="389">
        <f>'SAISIE RESTAURANT'!QML5</f>
        <v>0</v>
      </c>
      <c r="QMC6" s="389">
        <f>'SAISIE RESTAURANT'!QMM5</f>
        <v>0</v>
      </c>
      <c r="QMD6" s="389">
        <f>'SAISIE RESTAURANT'!QMN5</f>
        <v>0</v>
      </c>
      <c r="QME6" s="389">
        <f>'SAISIE RESTAURANT'!QMO5</f>
        <v>0</v>
      </c>
      <c r="QMF6" s="389">
        <f>'SAISIE RESTAURANT'!QMP5</f>
        <v>0</v>
      </c>
      <c r="QMG6" s="389">
        <f>'SAISIE RESTAURANT'!QMQ5</f>
        <v>0</v>
      </c>
      <c r="QMH6" s="389">
        <f>'SAISIE RESTAURANT'!QMR5</f>
        <v>0</v>
      </c>
      <c r="QMI6" s="389">
        <f>'SAISIE RESTAURANT'!QMS5</f>
        <v>0</v>
      </c>
      <c r="QMJ6" s="389">
        <f>'SAISIE RESTAURANT'!QMT5</f>
        <v>0</v>
      </c>
      <c r="QMK6" s="389">
        <f>'SAISIE RESTAURANT'!QMU5</f>
        <v>0</v>
      </c>
      <c r="QML6" s="389">
        <f>'SAISIE RESTAURANT'!QMV5</f>
        <v>0</v>
      </c>
      <c r="QMM6" s="389">
        <f>'SAISIE RESTAURANT'!QMW5</f>
        <v>0</v>
      </c>
      <c r="QMN6" s="389">
        <f>'SAISIE RESTAURANT'!QMX5</f>
        <v>0</v>
      </c>
      <c r="QMO6" s="389">
        <f>'SAISIE RESTAURANT'!QMY5</f>
        <v>0</v>
      </c>
      <c r="QMP6" s="389">
        <f>'SAISIE RESTAURANT'!QMZ5</f>
        <v>0</v>
      </c>
      <c r="QMQ6" s="389">
        <f>'SAISIE RESTAURANT'!QNA5</f>
        <v>0</v>
      </c>
      <c r="QMR6" s="389">
        <f>'SAISIE RESTAURANT'!QNB5</f>
        <v>0</v>
      </c>
      <c r="QMS6" s="389">
        <f>'SAISIE RESTAURANT'!QNC5</f>
        <v>0</v>
      </c>
      <c r="QMT6" s="389">
        <f>'SAISIE RESTAURANT'!QND5</f>
        <v>0</v>
      </c>
      <c r="QMU6" s="389">
        <f>'SAISIE RESTAURANT'!QNE5</f>
        <v>0</v>
      </c>
      <c r="QMV6" s="389">
        <f>'SAISIE RESTAURANT'!QNF5</f>
        <v>0</v>
      </c>
      <c r="QMW6" s="389">
        <f>'SAISIE RESTAURANT'!QNG5</f>
        <v>0</v>
      </c>
      <c r="QMX6" s="389">
        <f>'SAISIE RESTAURANT'!QNH5</f>
        <v>0</v>
      </c>
      <c r="QMY6" s="389">
        <f>'SAISIE RESTAURANT'!QNI5</f>
        <v>0</v>
      </c>
      <c r="QMZ6" s="389">
        <f>'SAISIE RESTAURANT'!QNJ5</f>
        <v>0</v>
      </c>
      <c r="QNA6" s="389">
        <f>'SAISIE RESTAURANT'!QNK5</f>
        <v>0</v>
      </c>
      <c r="QNB6" s="389">
        <f>'SAISIE RESTAURANT'!QNL5</f>
        <v>0</v>
      </c>
      <c r="QNC6" s="389">
        <f>'SAISIE RESTAURANT'!QNM5</f>
        <v>0</v>
      </c>
      <c r="QND6" s="389">
        <f>'SAISIE RESTAURANT'!QNN5</f>
        <v>0</v>
      </c>
      <c r="QNE6" s="389">
        <f>'SAISIE RESTAURANT'!QNO5</f>
        <v>0</v>
      </c>
      <c r="QNF6" s="389">
        <f>'SAISIE RESTAURANT'!QNP5</f>
        <v>0</v>
      </c>
      <c r="QNG6" s="389">
        <f>'SAISIE RESTAURANT'!QNQ5</f>
        <v>0</v>
      </c>
      <c r="QNH6" s="389">
        <f>'SAISIE RESTAURANT'!QNR5</f>
        <v>0</v>
      </c>
      <c r="QNI6" s="389">
        <f>'SAISIE RESTAURANT'!QNS5</f>
        <v>0</v>
      </c>
      <c r="QNJ6" s="389">
        <f>'SAISIE RESTAURANT'!QNT5</f>
        <v>0</v>
      </c>
      <c r="QNK6" s="389">
        <f>'SAISIE RESTAURANT'!QNU5</f>
        <v>0</v>
      </c>
      <c r="QNL6" s="389">
        <f>'SAISIE RESTAURANT'!QNV5</f>
        <v>0</v>
      </c>
      <c r="QNM6" s="389">
        <f>'SAISIE RESTAURANT'!QNW5</f>
        <v>0</v>
      </c>
      <c r="QNN6" s="389">
        <f>'SAISIE RESTAURANT'!QNX5</f>
        <v>0</v>
      </c>
      <c r="QNO6" s="389">
        <f>'SAISIE RESTAURANT'!QNY5</f>
        <v>0</v>
      </c>
      <c r="QNP6" s="389">
        <f>'SAISIE RESTAURANT'!QNZ5</f>
        <v>0</v>
      </c>
      <c r="QNQ6" s="389">
        <f>'SAISIE RESTAURANT'!QOA5</f>
        <v>0</v>
      </c>
      <c r="QNR6" s="389">
        <f>'SAISIE RESTAURANT'!QOB5</f>
        <v>0</v>
      </c>
      <c r="QNS6" s="389">
        <f>'SAISIE RESTAURANT'!QOC5</f>
        <v>0</v>
      </c>
      <c r="QNT6" s="389">
        <f>'SAISIE RESTAURANT'!QOD5</f>
        <v>0</v>
      </c>
      <c r="QNU6" s="389">
        <f>'SAISIE RESTAURANT'!QOE5</f>
        <v>0</v>
      </c>
      <c r="QNV6" s="389">
        <f>'SAISIE RESTAURANT'!QOF5</f>
        <v>0</v>
      </c>
      <c r="QNW6" s="389">
        <f>'SAISIE RESTAURANT'!QOG5</f>
        <v>0</v>
      </c>
      <c r="QNX6" s="389">
        <f>'SAISIE RESTAURANT'!QOH5</f>
        <v>0</v>
      </c>
      <c r="QNY6" s="389">
        <f>'SAISIE RESTAURANT'!QOI5</f>
        <v>0</v>
      </c>
      <c r="QNZ6" s="389">
        <f>'SAISIE RESTAURANT'!QOJ5</f>
        <v>0</v>
      </c>
      <c r="QOA6" s="389">
        <f>'SAISIE RESTAURANT'!QOK5</f>
        <v>0</v>
      </c>
      <c r="QOB6" s="389">
        <f>'SAISIE RESTAURANT'!QOL5</f>
        <v>0</v>
      </c>
      <c r="QOC6" s="389">
        <f>'SAISIE RESTAURANT'!QOM5</f>
        <v>0</v>
      </c>
      <c r="QOD6" s="389">
        <f>'SAISIE RESTAURANT'!QON5</f>
        <v>0</v>
      </c>
      <c r="QOE6" s="389">
        <f>'SAISIE RESTAURANT'!QOO5</f>
        <v>0</v>
      </c>
      <c r="QOF6" s="389">
        <f>'SAISIE RESTAURANT'!QOP5</f>
        <v>0</v>
      </c>
      <c r="QOG6" s="389">
        <f>'SAISIE RESTAURANT'!QOQ5</f>
        <v>0</v>
      </c>
      <c r="QOH6" s="389">
        <f>'SAISIE RESTAURANT'!QOR5</f>
        <v>0</v>
      </c>
      <c r="QOI6" s="389">
        <f>'SAISIE RESTAURANT'!QOS5</f>
        <v>0</v>
      </c>
      <c r="QOJ6" s="389">
        <f>'SAISIE RESTAURANT'!QOT5</f>
        <v>0</v>
      </c>
      <c r="QOK6" s="389">
        <f>'SAISIE RESTAURANT'!QOU5</f>
        <v>0</v>
      </c>
      <c r="QOL6" s="389">
        <f>'SAISIE RESTAURANT'!QOV5</f>
        <v>0</v>
      </c>
      <c r="QOM6" s="389">
        <f>'SAISIE RESTAURANT'!QOW5</f>
        <v>0</v>
      </c>
      <c r="QON6" s="389">
        <f>'SAISIE RESTAURANT'!QOX5</f>
        <v>0</v>
      </c>
      <c r="QOO6" s="389">
        <f>'SAISIE RESTAURANT'!QOY5</f>
        <v>0</v>
      </c>
      <c r="QOP6" s="389">
        <f>'SAISIE RESTAURANT'!QOZ5</f>
        <v>0</v>
      </c>
      <c r="QOQ6" s="389">
        <f>'SAISIE RESTAURANT'!QPA5</f>
        <v>0</v>
      </c>
      <c r="QOR6" s="389">
        <f>'SAISIE RESTAURANT'!QPB5</f>
        <v>0</v>
      </c>
      <c r="QOS6" s="389">
        <f>'SAISIE RESTAURANT'!QPC5</f>
        <v>0</v>
      </c>
      <c r="QOT6" s="389">
        <f>'SAISIE RESTAURANT'!QPD5</f>
        <v>0</v>
      </c>
      <c r="QOU6" s="389">
        <f>'SAISIE RESTAURANT'!QPE5</f>
        <v>0</v>
      </c>
      <c r="QOV6" s="389">
        <f>'SAISIE RESTAURANT'!QPF5</f>
        <v>0</v>
      </c>
      <c r="QOW6" s="389">
        <f>'SAISIE RESTAURANT'!QPG5</f>
        <v>0</v>
      </c>
      <c r="QOX6" s="389">
        <f>'SAISIE RESTAURANT'!QPH5</f>
        <v>0</v>
      </c>
      <c r="QOY6" s="389">
        <f>'SAISIE RESTAURANT'!QPI5</f>
        <v>0</v>
      </c>
      <c r="QOZ6" s="389">
        <f>'SAISIE RESTAURANT'!QPJ5</f>
        <v>0</v>
      </c>
      <c r="QPA6" s="389">
        <f>'SAISIE RESTAURANT'!QPK5</f>
        <v>0</v>
      </c>
      <c r="QPB6" s="389">
        <f>'SAISIE RESTAURANT'!QPL5</f>
        <v>0</v>
      </c>
      <c r="QPC6" s="389">
        <f>'SAISIE RESTAURANT'!QPM5</f>
        <v>0</v>
      </c>
      <c r="QPD6" s="389">
        <f>'SAISIE RESTAURANT'!QPN5</f>
        <v>0</v>
      </c>
      <c r="QPE6" s="389">
        <f>'SAISIE RESTAURANT'!QPO5</f>
        <v>0</v>
      </c>
      <c r="QPF6" s="389">
        <f>'SAISIE RESTAURANT'!QPP5</f>
        <v>0</v>
      </c>
      <c r="QPG6" s="389">
        <f>'SAISIE RESTAURANT'!QPQ5</f>
        <v>0</v>
      </c>
      <c r="QPH6" s="389">
        <f>'SAISIE RESTAURANT'!QPR5</f>
        <v>0</v>
      </c>
      <c r="QPI6" s="389">
        <f>'SAISIE RESTAURANT'!QPS5</f>
        <v>0</v>
      </c>
      <c r="QPJ6" s="389">
        <f>'SAISIE RESTAURANT'!QPT5</f>
        <v>0</v>
      </c>
      <c r="QPK6" s="389">
        <f>'SAISIE RESTAURANT'!QPU5</f>
        <v>0</v>
      </c>
      <c r="QPL6" s="389">
        <f>'SAISIE RESTAURANT'!QPV5</f>
        <v>0</v>
      </c>
      <c r="QPM6" s="389">
        <f>'SAISIE RESTAURANT'!QPW5</f>
        <v>0</v>
      </c>
      <c r="QPN6" s="389">
        <f>'SAISIE RESTAURANT'!QPX5</f>
        <v>0</v>
      </c>
      <c r="QPO6" s="389">
        <f>'SAISIE RESTAURANT'!QPY5</f>
        <v>0</v>
      </c>
      <c r="QPP6" s="389">
        <f>'SAISIE RESTAURANT'!QPZ5</f>
        <v>0</v>
      </c>
      <c r="QPQ6" s="389">
        <f>'SAISIE RESTAURANT'!QQA5</f>
        <v>0</v>
      </c>
      <c r="QPR6" s="389">
        <f>'SAISIE RESTAURANT'!QQB5</f>
        <v>0</v>
      </c>
      <c r="QPS6" s="389">
        <f>'SAISIE RESTAURANT'!QQC5</f>
        <v>0</v>
      </c>
      <c r="QPT6" s="389">
        <f>'SAISIE RESTAURANT'!QQD5</f>
        <v>0</v>
      </c>
      <c r="QPU6" s="389">
        <f>'SAISIE RESTAURANT'!QQE5</f>
        <v>0</v>
      </c>
      <c r="QPV6" s="389">
        <f>'SAISIE RESTAURANT'!QQF5</f>
        <v>0</v>
      </c>
      <c r="QPW6" s="389">
        <f>'SAISIE RESTAURANT'!QQG5</f>
        <v>0</v>
      </c>
      <c r="QPX6" s="389">
        <f>'SAISIE RESTAURANT'!QQH5</f>
        <v>0</v>
      </c>
      <c r="QPY6" s="389">
        <f>'SAISIE RESTAURANT'!QQI5</f>
        <v>0</v>
      </c>
      <c r="QPZ6" s="389">
        <f>'SAISIE RESTAURANT'!QQJ5</f>
        <v>0</v>
      </c>
      <c r="QQA6" s="389">
        <f>'SAISIE RESTAURANT'!QQK5</f>
        <v>0</v>
      </c>
      <c r="QQB6" s="389">
        <f>'SAISIE RESTAURANT'!QQL5</f>
        <v>0</v>
      </c>
      <c r="QQC6" s="389">
        <f>'SAISIE RESTAURANT'!QQM5</f>
        <v>0</v>
      </c>
      <c r="QQD6" s="389">
        <f>'SAISIE RESTAURANT'!QQN5</f>
        <v>0</v>
      </c>
      <c r="QQE6" s="389">
        <f>'SAISIE RESTAURANT'!QQO5</f>
        <v>0</v>
      </c>
      <c r="QQF6" s="389">
        <f>'SAISIE RESTAURANT'!QQP5</f>
        <v>0</v>
      </c>
      <c r="QQG6" s="389">
        <f>'SAISIE RESTAURANT'!QQQ5</f>
        <v>0</v>
      </c>
      <c r="QQH6" s="389">
        <f>'SAISIE RESTAURANT'!QQR5</f>
        <v>0</v>
      </c>
      <c r="QQI6" s="389">
        <f>'SAISIE RESTAURANT'!QQS5</f>
        <v>0</v>
      </c>
      <c r="QQJ6" s="389">
        <f>'SAISIE RESTAURANT'!QQT5</f>
        <v>0</v>
      </c>
      <c r="QQK6" s="389">
        <f>'SAISIE RESTAURANT'!QQU5</f>
        <v>0</v>
      </c>
      <c r="QQL6" s="389">
        <f>'SAISIE RESTAURANT'!QQV5</f>
        <v>0</v>
      </c>
      <c r="QQM6" s="389">
        <f>'SAISIE RESTAURANT'!QQW5</f>
        <v>0</v>
      </c>
      <c r="QQN6" s="389">
        <f>'SAISIE RESTAURANT'!QQX5</f>
        <v>0</v>
      </c>
      <c r="QQO6" s="389">
        <f>'SAISIE RESTAURANT'!QQY5</f>
        <v>0</v>
      </c>
      <c r="QQP6" s="389">
        <f>'SAISIE RESTAURANT'!QQZ5</f>
        <v>0</v>
      </c>
      <c r="QQQ6" s="389">
        <f>'SAISIE RESTAURANT'!QRA5</f>
        <v>0</v>
      </c>
      <c r="QQR6" s="389">
        <f>'SAISIE RESTAURANT'!QRB5</f>
        <v>0</v>
      </c>
      <c r="QQS6" s="389">
        <f>'SAISIE RESTAURANT'!QRC5</f>
        <v>0</v>
      </c>
      <c r="QQT6" s="389">
        <f>'SAISIE RESTAURANT'!QRD5</f>
        <v>0</v>
      </c>
      <c r="QQU6" s="389">
        <f>'SAISIE RESTAURANT'!QRE5</f>
        <v>0</v>
      </c>
      <c r="QQV6" s="389">
        <f>'SAISIE RESTAURANT'!QRF5</f>
        <v>0</v>
      </c>
      <c r="QQW6" s="389">
        <f>'SAISIE RESTAURANT'!QRG5</f>
        <v>0</v>
      </c>
      <c r="QQX6" s="389">
        <f>'SAISIE RESTAURANT'!QRH5</f>
        <v>0</v>
      </c>
      <c r="QQY6" s="389">
        <f>'SAISIE RESTAURANT'!QRI5</f>
        <v>0</v>
      </c>
      <c r="QQZ6" s="389">
        <f>'SAISIE RESTAURANT'!QRJ5</f>
        <v>0</v>
      </c>
      <c r="QRA6" s="389">
        <f>'SAISIE RESTAURANT'!QRK5</f>
        <v>0</v>
      </c>
      <c r="QRB6" s="389">
        <f>'SAISIE RESTAURANT'!QRL5</f>
        <v>0</v>
      </c>
      <c r="QRC6" s="389">
        <f>'SAISIE RESTAURANT'!QRM5</f>
        <v>0</v>
      </c>
      <c r="QRD6" s="389">
        <f>'SAISIE RESTAURANT'!QRN5</f>
        <v>0</v>
      </c>
      <c r="QRE6" s="389">
        <f>'SAISIE RESTAURANT'!QRO5</f>
        <v>0</v>
      </c>
      <c r="QRF6" s="389">
        <f>'SAISIE RESTAURANT'!QRP5</f>
        <v>0</v>
      </c>
      <c r="QRG6" s="389">
        <f>'SAISIE RESTAURANT'!QRQ5</f>
        <v>0</v>
      </c>
      <c r="QRH6" s="389">
        <f>'SAISIE RESTAURANT'!QRR5</f>
        <v>0</v>
      </c>
      <c r="QRI6" s="389">
        <f>'SAISIE RESTAURANT'!QRS5</f>
        <v>0</v>
      </c>
      <c r="QRJ6" s="389">
        <f>'SAISIE RESTAURANT'!QRT5</f>
        <v>0</v>
      </c>
      <c r="QRK6" s="389">
        <f>'SAISIE RESTAURANT'!QRU5</f>
        <v>0</v>
      </c>
      <c r="QRL6" s="389">
        <f>'SAISIE RESTAURANT'!QRV5</f>
        <v>0</v>
      </c>
      <c r="QRM6" s="389">
        <f>'SAISIE RESTAURANT'!QRW5</f>
        <v>0</v>
      </c>
      <c r="QRN6" s="389">
        <f>'SAISIE RESTAURANT'!QRX5</f>
        <v>0</v>
      </c>
      <c r="QRO6" s="389">
        <f>'SAISIE RESTAURANT'!QRY5</f>
        <v>0</v>
      </c>
      <c r="QRP6" s="389">
        <f>'SAISIE RESTAURANT'!QRZ5</f>
        <v>0</v>
      </c>
      <c r="QRQ6" s="389">
        <f>'SAISIE RESTAURANT'!QSA5</f>
        <v>0</v>
      </c>
      <c r="QRR6" s="389">
        <f>'SAISIE RESTAURANT'!QSB5</f>
        <v>0</v>
      </c>
      <c r="QRS6" s="389">
        <f>'SAISIE RESTAURANT'!QSC5</f>
        <v>0</v>
      </c>
      <c r="QRT6" s="389">
        <f>'SAISIE RESTAURANT'!QSD5</f>
        <v>0</v>
      </c>
      <c r="QRU6" s="389">
        <f>'SAISIE RESTAURANT'!QSE5</f>
        <v>0</v>
      </c>
      <c r="QRV6" s="389">
        <f>'SAISIE RESTAURANT'!QSF5</f>
        <v>0</v>
      </c>
      <c r="QRW6" s="389">
        <f>'SAISIE RESTAURANT'!QSG5</f>
        <v>0</v>
      </c>
      <c r="QRX6" s="389">
        <f>'SAISIE RESTAURANT'!QSH5</f>
        <v>0</v>
      </c>
      <c r="QRY6" s="389">
        <f>'SAISIE RESTAURANT'!QSI5</f>
        <v>0</v>
      </c>
      <c r="QRZ6" s="389">
        <f>'SAISIE RESTAURANT'!QSJ5</f>
        <v>0</v>
      </c>
      <c r="QSA6" s="389">
        <f>'SAISIE RESTAURANT'!QSK5</f>
        <v>0</v>
      </c>
      <c r="QSB6" s="389">
        <f>'SAISIE RESTAURANT'!QSL5</f>
        <v>0</v>
      </c>
      <c r="QSC6" s="389">
        <f>'SAISIE RESTAURANT'!QSM5</f>
        <v>0</v>
      </c>
      <c r="QSD6" s="389">
        <f>'SAISIE RESTAURANT'!QSN5</f>
        <v>0</v>
      </c>
      <c r="QSE6" s="389">
        <f>'SAISIE RESTAURANT'!QSO5</f>
        <v>0</v>
      </c>
      <c r="QSF6" s="389">
        <f>'SAISIE RESTAURANT'!QSP5</f>
        <v>0</v>
      </c>
      <c r="QSG6" s="389">
        <f>'SAISIE RESTAURANT'!QSQ5</f>
        <v>0</v>
      </c>
      <c r="QSH6" s="389">
        <f>'SAISIE RESTAURANT'!QSR5</f>
        <v>0</v>
      </c>
      <c r="QSI6" s="389">
        <f>'SAISIE RESTAURANT'!QSS5</f>
        <v>0</v>
      </c>
      <c r="QSJ6" s="389">
        <f>'SAISIE RESTAURANT'!QST5</f>
        <v>0</v>
      </c>
      <c r="QSK6" s="389">
        <f>'SAISIE RESTAURANT'!QSU5</f>
        <v>0</v>
      </c>
      <c r="QSL6" s="389">
        <f>'SAISIE RESTAURANT'!QSV5</f>
        <v>0</v>
      </c>
      <c r="QSM6" s="389">
        <f>'SAISIE RESTAURANT'!QSW5</f>
        <v>0</v>
      </c>
      <c r="QSN6" s="389">
        <f>'SAISIE RESTAURANT'!QSX5</f>
        <v>0</v>
      </c>
      <c r="QSO6" s="389">
        <f>'SAISIE RESTAURANT'!QSY5</f>
        <v>0</v>
      </c>
      <c r="QSP6" s="389">
        <f>'SAISIE RESTAURANT'!QSZ5</f>
        <v>0</v>
      </c>
      <c r="QSQ6" s="389">
        <f>'SAISIE RESTAURANT'!QTA5</f>
        <v>0</v>
      </c>
      <c r="QSR6" s="389">
        <f>'SAISIE RESTAURANT'!QTB5</f>
        <v>0</v>
      </c>
      <c r="QSS6" s="389">
        <f>'SAISIE RESTAURANT'!QTC5</f>
        <v>0</v>
      </c>
      <c r="QST6" s="389">
        <f>'SAISIE RESTAURANT'!QTD5</f>
        <v>0</v>
      </c>
      <c r="QSU6" s="389">
        <f>'SAISIE RESTAURANT'!QTE5</f>
        <v>0</v>
      </c>
      <c r="QSV6" s="389">
        <f>'SAISIE RESTAURANT'!QTF5</f>
        <v>0</v>
      </c>
      <c r="QSW6" s="389">
        <f>'SAISIE RESTAURANT'!QTG5</f>
        <v>0</v>
      </c>
      <c r="QSX6" s="389">
        <f>'SAISIE RESTAURANT'!QTH5</f>
        <v>0</v>
      </c>
      <c r="QSY6" s="389">
        <f>'SAISIE RESTAURANT'!QTI5</f>
        <v>0</v>
      </c>
      <c r="QSZ6" s="389">
        <f>'SAISIE RESTAURANT'!QTJ5</f>
        <v>0</v>
      </c>
      <c r="QTA6" s="389">
        <f>'SAISIE RESTAURANT'!QTK5</f>
        <v>0</v>
      </c>
      <c r="QTB6" s="389">
        <f>'SAISIE RESTAURANT'!QTL5</f>
        <v>0</v>
      </c>
      <c r="QTC6" s="389">
        <f>'SAISIE RESTAURANT'!QTM5</f>
        <v>0</v>
      </c>
      <c r="QTD6" s="389">
        <f>'SAISIE RESTAURANT'!QTN5</f>
        <v>0</v>
      </c>
      <c r="QTE6" s="389">
        <f>'SAISIE RESTAURANT'!QTO5</f>
        <v>0</v>
      </c>
      <c r="QTF6" s="389">
        <f>'SAISIE RESTAURANT'!QTP5</f>
        <v>0</v>
      </c>
      <c r="QTG6" s="389">
        <f>'SAISIE RESTAURANT'!QTQ5</f>
        <v>0</v>
      </c>
      <c r="QTH6" s="389">
        <f>'SAISIE RESTAURANT'!QTR5</f>
        <v>0</v>
      </c>
      <c r="QTI6" s="389">
        <f>'SAISIE RESTAURANT'!QTS5</f>
        <v>0</v>
      </c>
      <c r="QTJ6" s="389">
        <f>'SAISIE RESTAURANT'!QTT5</f>
        <v>0</v>
      </c>
      <c r="QTK6" s="389">
        <f>'SAISIE RESTAURANT'!QTU5</f>
        <v>0</v>
      </c>
      <c r="QTL6" s="389">
        <f>'SAISIE RESTAURANT'!QTV5</f>
        <v>0</v>
      </c>
      <c r="QTM6" s="389">
        <f>'SAISIE RESTAURANT'!QTW5</f>
        <v>0</v>
      </c>
      <c r="QTN6" s="389">
        <f>'SAISIE RESTAURANT'!QTX5</f>
        <v>0</v>
      </c>
      <c r="QTO6" s="389">
        <f>'SAISIE RESTAURANT'!QTY5</f>
        <v>0</v>
      </c>
      <c r="QTP6" s="389">
        <f>'SAISIE RESTAURANT'!QTZ5</f>
        <v>0</v>
      </c>
      <c r="QTQ6" s="389">
        <f>'SAISIE RESTAURANT'!QUA5</f>
        <v>0</v>
      </c>
      <c r="QTR6" s="389">
        <f>'SAISIE RESTAURANT'!QUB5</f>
        <v>0</v>
      </c>
      <c r="QTS6" s="389">
        <f>'SAISIE RESTAURANT'!QUC5</f>
        <v>0</v>
      </c>
      <c r="QTT6" s="389">
        <f>'SAISIE RESTAURANT'!QUD5</f>
        <v>0</v>
      </c>
      <c r="QTU6" s="389">
        <f>'SAISIE RESTAURANT'!QUE5</f>
        <v>0</v>
      </c>
      <c r="QTV6" s="389">
        <f>'SAISIE RESTAURANT'!QUF5</f>
        <v>0</v>
      </c>
      <c r="QTW6" s="389">
        <f>'SAISIE RESTAURANT'!QUG5</f>
        <v>0</v>
      </c>
      <c r="QTX6" s="389">
        <f>'SAISIE RESTAURANT'!QUH5</f>
        <v>0</v>
      </c>
      <c r="QTY6" s="389">
        <f>'SAISIE RESTAURANT'!QUI5</f>
        <v>0</v>
      </c>
      <c r="QTZ6" s="389">
        <f>'SAISIE RESTAURANT'!QUJ5</f>
        <v>0</v>
      </c>
      <c r="QUA6" s="389">
        <f>'SAISIE RESTAURANT'!QUK5</f>
        <v>0</v>
      </c>
      <c r="QUB6" s="389">
        <f>'SAISIE RESTAURANT'!QUL5</f>
        <v>0</v>
      </c>
      <c r="QUC6" s="389">
        <f>'SAISIE RESTAURANT'!QUM5</f>
        <v>0</v>
      </c>
      <c r="QUD6" s="389">
        <f>'SAISIE RESTAURANT'!QUN5</f>
        <v>0</v>
      </c>
      <c r="QUE6" s="389">
        <f>'SAISIE RESTAURANT'!QUO5</f>
        <v>0</v>
      </c>
      <c r="QUF6" s="389">
        <f>'SAISIE RESTAURANT'!QUP5</f>
        <v>0</v>
      </c>
      <c r="QUG6" s="389">
        <f>'SAISIE RESTAURANT'!QUQ5</f>
        <v>0</v>
      </c>
      <c r="QUH6" s="389">
        <f>'SAISIE RESTAURANT'!QUR5</f>
        <v>0</v>
      </c>
      <c r="QUI6" s="389">
        <f>'SAISIE RESTAURANT'!QUS5</f>
        <v>0</v>
      </c>
      <c r="QUJ6" s="389">
        <f>'SAISIE RESTAURANT'!QUT5</f>
        <v>0</v>
      </c>
      <c r="QUK6" s="389">
        <f>'SAISIE RESTAURANT'!QUU5</f>
        <v>0</v>
      </c>
      <c r="QUL6" s="389">
        <f>'SAISIE RESTAURANT'!QUV5</f>
        <v>0</v>
      </c>
      <c r="QUM6" s="389">
        <f>'SAISIE RESTAURANT'!QUW5</f>
        <v>0</v>
      </c>
      <c r="QUN6" s="389">
        <f>'SAISIE RESTAURANT'!QUX5</f>
        <v>0</v>
      </c>
      <c r="QUO6" s="389">
        <f>'SAISIE RESTAURANT'!QUY5</f>
        <v>0</v>
      </c>
      <c r="QUP6" s="389">
        <f>'SAISIE RESTAURANT'!QUZ5</f>
        <v>0</v>
      </c>
      <c r="QUQ6" s="389">
        <f>'SAISIE RESTAURANT'!QVA5</f>
        <v>0</v>
      </c>
      <c r="QUR6" s="389">
        <f>'SAISIE RESTAURANT'!QVB5</f>
        <v>0</v>
      </c>
      <c r="QUS6" s="389">
        <f>'SAISIE RESTAURANT'!QVC5</f>
        <v>0</v>
      </c>
      <c r="QUT6" s="389">
        <f>'SAISIE RESTAURANT'!QVD5</f>
        <v>0</v>
      </c>
      <c r="QUU6" s="389">
        <f>'SAISIE RESTAURANT'!QVE5</f>
        <v>0</v>
      </c>
      <c r="QUV6" s="389">
        <f>'SAISIE RESTAURANT'!QVF5</f>
        <v>0</v>
      </c>
      <c r="QUW6" s="389">
        <f>'SAISIE RESTAURANT'!QVG5</f>
        <v>0</v>
      </c>
      <c r="QUX6" s="389">
        <f>'SAISIE RESTAURANT'!QVH5</f>
        <v>0</v>
      </c>
      <c r="QUY6" s="389">
        <f>'SAISIE RESTAURANT'!QVI5</f>
        <v>0</v>
      </c>
      <c r="QUZ6" s="389">
        <f>'SAISIE RESTAURANT'!QVJ5</f>
        <v>0</v>
      </c>
      <c r="QVA6" s="389">
        <f>'SAISIE RESTAURANT'!QVK5</f>
        <v>0</v>
      </c>
      <c r="QVB6" s="389">
        <f>'SAISIE RESTAURANT'!QVL5</f>
        <v>0</v>
      </c>
      <c r="QVC6" s="389">
        <f>'SAISIE RESTAURANT'!QVM5</f>
        <v>0</v>
      </c>
      <c r="QVD6" s="389">
        <f>'SAISIE RESTAURANT'!QVN5</f>
        <v>0</v>
      </c>
      <c r="QVE6" s="389">
        <f>'SAISIE RESTAURANT'!QVO5</f>
        <v>0</v>
      </c>
      <c r="QVF6" s="389">
        <f>'SAISIE RESTAURANT'!QVP5</f>
        <v>0</v>
      </c>
      <c r="QVG6" s="389">
        <f>'SAISIE RESTAURANT'!QVQ5</f>
        <v>0</v>
      </c>
      <c r="QVH6" s="389">
        <f>'SAISIE RESTAURANT'!QVR5</f>
        <v>0</v>
      </c>
      <c r="QVI6" s="389">
        <f>'SAISIE RESTAURANT'!QVS5</f>
        <v>0</v>
      </c>
      <c r="QVJ6" s="389">
        <f>'SAISIE RESTAURANT'!QVT5</f>
        <v>0</v>
      </c>
      <c r="QVK6" s="389">
        <f>'SAISIE RESTAURANT'!QVU5</f>
        <v>0</v>
      </c>
      <c r="QVL6" s="389">
        <f>'SAISIE RESTAURANT'!QVV5</f>
        <v>0</v>
      </c>
      <c r="QVM6" s="389">
        <f>'SAISIE RESTAURANT'!QVW5</f>
        <v>0</v>
      </c>
      <c r="QVN6" s="389">
        <f>'SAISIE RESTAURANT'!QVX5</f>
        <v>0</v>
      </c>
      <c r="QVO6" s="389">
        <f>'SAISIE RESTAURANT'!QVY5</f>
        <v>0</v>
      </c>
      <c r="QVP6" s="389">
        <f>'SAISIE RESTAURANT'!QVZ5</f>
        <v>0</v>
      </c>
      <c r="QVQ6" s="389">
        <f>'SAISIE RESTAURANT'!QWA5</f>
        <v>0</v>
      </c>
      <c r="QVR6" s="389">
        <f>'SAISIE RESTAURANT'!QWB5</f>
        <v>0</v>
      </c>
      <c r="QVS6" s="389">
        <f>'SAISIE RESTAURANT'!QWC5</f>
        <v>0</v>
      </c>
      <c r="QVT6" s="389">
        <f>'SAISIE RESTAURANT'!QWD5</f>
        <v>0</v>
      </c>
      <c r="QVU6" s="389">
        <f>'SAISIE RESTAURANT'!QWE5</f>
        <v>0</v>
      </c>
      <c r="QVV6" s="389">
        <f>'SAISIE RESTAURANT'!QWF5</f>
        <v>0</v>
      </c>
      <c r="QVW6" s="389">
        <f>'SAISIE RESTAURANT'!QWG5</f>
        <v>0</v>
      </c>
      <c r="QVX6" s="389">
        <f>'SAISIE RESTAURANT'!QWH5</f>
        <v>0</v>
      </c>
      <c r="QVY6" s="389">
        <f>'SAISIE RESTAURANT'!QWI5</f>
        <v>0</v>
      </c>
      <c r="QVZ6" s="389">
        <f>'SAISIE RESTAURANT'!QWJ5</f>
        <v>0</v>
      </c>
      <c r="QWA6" s="389">
        <f>'SAISIE RESTAURANT'!QWK5</f>
        <v>0</v>
      </c>
      <c r="QWB6" s="389">
        <f>'SAISIE RESTAURANT'!QWL5</f>
        <v>0</v>
      </c>
      <c r="QWC6" s="389">
        <f>'SAISIE RESTAURANT'!QWM5</f>
        <v>0</v>
      </c>
      <c r="QWD6" s="389">
        <f>'SAISIE RESTAURANT'!QWN5</f>
        <v>0</v>
      </c>
      <c r="QWE6" s="389">
        <f>'SAISIE RESTAURANT'!QWO5</f>
        <v>0</v>
      </c>
      <c r="QWF6" s="389">
        <f>'SAISIE RESTAURANT'!QWP5</f>
        <v>0</v>
      </c>
      <c r="QWG6" s="389">
        <f>'SAISIE RESTAURANT'!QWQ5</f>
        <v>0</v>
      </c>
      <c r="QWH6" s="389">
        <f>'SAISIE RESTAURANT'!QWR5</f>
        <v>0</v>
      </c>
      <c r="QWI6" s="389">
        <f>'SAISIE RESTAURANT'!QWS5</f>
        <v>0</v>
      </c>
      <c r="QWJ6" s="389">
        <f>'SAISIE RESTAURANT'!QWT5</f>
        <v>0</v>
      </c>
      <c r="QWK6" s="389">
        <f>'SAISIE RESTAURANT'!QWU5</f>
        <v>0</v>
      </c>
      <c r="QWL6" s="389">
        <f>'SAISIE RESTAURANT'!QWV5</f>
        <v>0</v>
      </c>
      <c r="QWM6" s="389">
        <f>'SAISIE RESTAURANT'!QWW5</f>
        <v>0</v>
      </c>
      <c r="QWN6" s="389">
        <f>'SAISIE RESTAURANT'!QWX5</f>
        <v>0</v>
      </c>
      <c r="QWO6" s="389">
        <f>'SAISIE RESTAURANT'!QWY5</f>
        <v>0</v>
      </c>
      <c r="QWP6" s="389">
        <f>'SAISIE RESTAURANT'!QWZ5</f>
        <v>0</v>
      </c>
      <c r="QWQ6" s="389">
        <f>'SAISIE RESTAURANT'!QXA5</f>
        <v>0</v>
      </c>
      <c r="QWR6" s="389">
        <f>'SAISIE RESTAURANT'!QXB5</f>
        <v>0</v>
      </c>
      <c r="QWS6" s="389">
        <f>'SAISIE RESTAURANT'!QXC5</f>
        <v>0</v>
      </c>
      <c r="QWT6" s="389">
        <f>'SAISIE RESTAURANT'!QXD5</f>
        <v>0</v>
      </c>
      <c r="QWU6" s="389">
        <f>'SAISIE RESTAURANT'!QXE5</f>
        <v>0</v>
      </c>
      <c r="QWV6" s="389">
        <f>'SAISIE RESTAURANT'!QXF5</f>
        <v>0</v>
      </c>
      <c r="QWW6" s="389">
        <f>'SAISIE RESTAURANT'!QXG5</f>
        <v>0</v>
      </c>
      <c r="QWX6" s="389">
        <f>'SAISIE RESTAURANT'!QXH5</f>
        <v>0</v>
      </c>
      <c r="QWY6" s="389">
        <f>'SAISIE RESTAURANT'!QXI5</f>
        <v>0</v>
      </c>
      <c r="QWZ6" s="389">
        <f>'SAISIE RESTAURANT'!QXJ5</f>
        <v>0</v>
      </c>
      <c r="QXA6" s="389">
        <f>'SAISIE RESTAURANT'!QXK5</f>
        <v>0</v>
      </c>
      <c r="QXB6" s="389">
        <f>'SAISIE RESTAURANT'!QXL5</f>
        <v>0</v>
      </c>
      <c r="QXC6" s="389">
        <f>'SAISIE RESTAURANT'!QXM5</f>
        <v>0</v>
      </c>
      <c r="QXD6" s="389">
        <f>'SAISIE RESTAURANT'!QXN5</f>
        <v>0</v>
      </c>
      <c r="QXE6" s="389">
        <f>'SAISIE RESTAURANT'!QXO5</f>
        <v>0</v>
      </c>
      <c r="QXF6" s="389">
        <f>'SAISIE RESTAURANT'!QXP5</f>
        <v>0</v>
      </c>
      <c r="QXG6" s="389">
        <f>'SAISIE RESTAURANT'!QXQ5</f>
        <v>0</v>
      </c>
      <c r="QXH6" s="389">
        <f>'SAISIE RESTAURANT'!QXR5</f>
        <v>0</v>
      </c>
      <c r="QXI6" s="389">
        <f>'SAISIE RESTAURANT'!QXS5</f>
        <v>0</v>
      </c>
      <c r="QXJ6" s="389">
        <f>'SAISIE RESTAURANT'!QXT5</f>
        <v>0</v>
      </c>
      <c r="QXK6" s="389">
        <f>'SAISIE RESTAURANT'!QXU5</f>
        <v>0</v>
      </c>
      <c r="QXL6" s="389">
        <f>'SAISIE RESTAURANT'!QXV5</f>
        <v>0</v>
      </c>
      <c r="QXM6" s="389">
        <f>'SAISIE RESTAURANT'!QXW5</f>
        <v>0</v>
      </c>
      <c r="QXN6" s="389">
        <f>'SAISIE RESTAURANT'!QXX5</f>
        <v>0</v>
      </c>
      <c r="QXO6" s="389">
        <f>'SAISIE RESTAURANT'!QXY5</f>
        <v>0</v>
      </c>
      <c r="QXP6" s="389">
        <f>'SAISIE RESTAURANT'!QXZ5</f>
        <v>0</v>
      </c>
      <c r="QXQ6" s="389">
        <f>'SAISIE RESTAURANT'!QYA5</f>
        <v>0</v>
      </c>
      <c r="QXR6" s="389">
        <f>'SAISIE RESTAURANT'!QYB5</f>
        <v>0</v>
      </c>
      <c r="QXS6" s="389">
        <f>'SAISIE RESTAURANT'!QYC5</f>
        <v>0</v>
      </c>
      <c r="QXT6" s="389">
        <f>'SAISIE RESTAURANT'!QYD5</f>
        <v>0</v>
      </c>
      <c r="QXU6" s="389">
        <f>'SAISIE RESTAURANT'!QYE5</f>
        <v>0</v>
      </c>
      <c r="QXV6" s="389">
        <f>'SAISIE RESTAURANT'!QYF5</f>
        <v>0</v>
      </c>
      <c r="QXW6" s="389">
        <f>'SAISIE RESTAURANT'!QYG5</f>
        <v>0</v>
      </c>
      <c r="QXX6" s="389">
        <f>'SAISIE RESTAURANT'!QYH5</f>
        <v>0</v>
      </c>
      <c r="QXY6" s="389">
        <f>'SAISIE RESTAURANT'!QYI5</f>
        <v>0</v>
      </c>
      <c r="QXZ6" s="389">
        <f>'SAISIE RESTAURANT'!QYJ5</f>
        <v>0</v>
      </c>
      <c r="QYA6" s="389">
        <f>'SAISIE RESTAURANT'!QYK5</f>
        <v>0</v>
      </c>
      <c r="QYB6" s="389">
        <f>'SAISIE RESTAURANT'!QYL5</f>
        <v>0</v>
      </c>
      <c r="QYC6" s="389">
        <f>'SAISIE RESTAURANT'!QYM5</f>
        <v>0</v>
      </c>
      <c r="QYD6" s="389">
        <f>'SAISIE RESTAURANT'!QYN5</f>
        <v>0</v>
      </c>
      <c r="QYE6" s="389">
        <f>'SAISIE RESTAURANT'!QYO5</f>
        <v>0</v>
      </c>
      <c r="QYF6" s="389">
        <f>'SAISIE RESTAURANT'!QYP5</f>
        <v>0</v>
      </c>
      <c r="QYG6" s="389">
        <f>'SAISIE RESTAURANT'!QYQ5</f>
        <v>0</v>
      </c>
      <c r="QYH6" s="389">
        <f>'SAISIE RESTAURANT'!QYR5</f>
        <v>0</v>
      </c>
      <c r="QYI6" s="389">
        <f>'SAISIE RESTAURANT'!QYS5</f>
        <v>0</v>
      </c>
      <c r="QYJ6" s="389">
        <f>'SAISIE RESTAURANT'!QYT5</f>
        <v>0</v>
      </c>
      <c r="QYK6" s="389">
        <f>'SAISIE RESTAURANT'!QYU5</f>
        <v>0</v>
      </c>
      <c r="QYL6" s="389">
        <f>'SAISIE RESTAURANT'!QYV5</f>
        <v>0</v>
      </c>
      <c r="QYM6" s="389">
        <f>'SAISIE RESTAURANT'!QYW5</f>
        <v>0</v>
      </c>
      <c r="QYN6" s="389">
        <f>'SAISIE RESTAURANT'!QYX5</f>
        <v>0</v>
      </c>
      <c r="QYO6" s="389">
        <f>'SAISIE RESTAURANT'!QYY5</f>
        <v>0</v>
      </c>
      <c r="QYP6" s="389">
        <f>'SAISIE RESTAURANT'!QYZ5</f>
        <v>0</v>
      </c>
      <c r="QYQ6" s="389">
        <f>'SAISIE RESTAURANT'!QZA5</f>
        <v>0</v>
      </c>
      <c r="QYR6" s="389">
        <f>'SAISIE RESTAURANT'!QZB5</f>
        <v>0</v>
      </c>
      <c r="QYS6" s="389">
        <f>'SAISIE RESTAURANT'!QZC5</f>
        <v>0</v>
      </c>
      <c r="QYT6" s="389">
        <f>'SAISIE RESTAURANT'!QZD5</f>
        <v>0</v>
      </c>
      <c r="QYU6" s="389">
        <f>'SAISIE RESTAURANT'!QZE5</f>
        <v>0</v>
      </c>
      <c r="QYV6" s="389">
        <f>'SAISIE RESTAURANT'!QZF5</f>
        <v>0</v>
      </c>
      <c r="QYW6" s="389">
        <f>'SAISIE RESTAURANT'!QZG5</f>
        <v>0</v>
      </c>
      <c r="QYX6" s="389">
        <f>'SAISIE RESTAURANT'!QZH5</f>
        <v>0</v>
      </c>
      <c r="QYY6" s="389">
        <f>'SAISIE RESTAURANT'!QZI5</f>
        <v>0</v>
      </c>
      <c r="QYZ6" s="389">
        <f>'SAISIE RESTAURANT'!QZJ5</f>
        <v>0</v>
      </c>
      <c r="QZA6" s="389">
        <f>'SAISIE RESTAURANT'!QZK5</f>
        <v>0</v>
      </c>
      <c r="QZB6" s="389">
        <f>'SAISIE RESTAURANT'!QZL5</f>
        <v>0</v>
      </c>
      <c r="QZC6" s="389">
        <f>'SAISIE RESTAURANT'!QZM5</f>
        <v>0</v>
      </c>
      <c r="QZD6" s="389">
        <f>'SAISIE RESTAURANT'!QZN5</f>
        <v>0</v>
      </c>
      <c r="QZE6" s="389">
        <f>'SAISIE RESTAURANT'!QZO5</f>
        <v>0</v>
      </c>
      <c r="QZF6" s="389">
        <f>'SAISIE RESTAURANT'!QZP5</f>
        <v>0</v>
      </c>
      <c r="QZG6" s="389">
        <f>'SAISIE RESTAURANT'!QZQ5</f>
        <v>0</v>
      </c>
      <c r="QZH6" s="389">
        <f>'SAISIE RESTAURANT'!QZR5</f>
        <v>0</v>
      </c>
      <c r="QZI6" s="389">
        <f>'SAISIE RESTAURANT'!QZS5</f>
        <v>0</v>
      </c>
      <c r="QZJ6" s="389">
        <f>'SAISIE RESTAURANT'!QZT5</f>
        <v>0</v>
      </c>
      <c r="QZK6" s="389">
        <f>'SAISIE RESTAURANT'!QZU5</f>
        <v>0</v>
      </c>
      <c r="QZL6" s="389">
        <f>'SAISIE RESTAURANT'!QZV5</f>
        <v>0</v>
      </c>
      <c r="QZM6" s="389">
        <f>'SAISIE RESTAURANT'!QZW5</f>
        <v>0</v>
      </c>
      <c r="QZN6" s="389">
        <f>'SAISIE RESTAURANT'!QZX5</f>
        <v>0</v>
      </c>
      <c r="QZO6" s="389">
        <f>'SAISIE RESTAURANT'!QZY5</f>
        <v>0</v>
      </c>
      <c r="QZP6" s="389">
        <f>'SAISIE RESTAURANT'!QZZ5</f>
        <v>0</v>
      </c>
      <c r="QZQ6" s="389">
        <f>'SAISIE RESTAURANT'!RAA5</f>
        <v>0</v>
      </c>
      <c r="QZR6" s="389">
        <f>'SAISIE RESTAURANT'!RAB5</f>
        <v>0</v>
      </c>
      <c r="QZS6" s="389">
        <f>'SAISIE RESTAURANT'!RAC5</f>
        <v>0</v>
      </c>
      <c r="QZT6" s="389">
        <f>'SAISIE RESTAURANT'!RAD5</f>
        <v>0</v>
      </c>
      <c r="QZU6" s="389">
        <f>'SAISIE RESTAURANT'!RAE5</f>
        <v>0</v>
      </c>
      <c r="QZV6" s="389">
        <f>'SAISIE RESTAURANT'!RAF5</f>
        <v>0</v>
      </c>
      <c r="QZW6" s="389">
        <f>'SAISIE RESTAURANT'!RAG5</f>
        <v>0</v>
      </c>
      <c r="QZX6" s="389">
        <f>'SAISIE RESTAURANT'!RAH5</f>
        <v>0</v>
      </c>
      <c r="QZY6" s="389">
        <f>'SAISIE RESTAURANT'!RAI5</f>
        <v>0</v>
      </c>
      <c r="QZZ6" s="389">
        <f>'SAISIE RESTAURANT'!RAJ5</f>
        <v>0</v>
      </c>
      <c r="RAA6" s="389">
        <f>'SAISIE RESTAURANT'!RAK5</f>
        <v>0</v>
      </c>
      <c r="RAB6" s="389">
        <f>'SAISIE RESTAURANT'!RAL5</f>
        <v>0</v>
      </c>
      <c r="RAC6" s="389">
        <f>'SAISIE RESTAURANT'!RAM5</f>
        <v>0</v>
      </c>
      <c r="RAD6" s="389">
        <f>'SAISIE RESTAURANT'!RAN5</f>
        <v>0</v>
      </c>
      <c r="RAE6" s="389">
        <f>'SAISIE RESTAURANT'!RAO5</f>
        <v>0</v>
      </c>
      <c r="RAF6" s="389">
        <f>'SAISIE RESTAURANT'!RAP5</f>
        <v>0</v>
      </c>
      <c r="RAG6" s="389">
        <f>'SAISIE RESTAURANT'!RAQ5</f>
        <v>0</v>
      </c>
      <c r="RAH6" s="389">
        <f>'SAISIE RESTAURANT'!RAR5</f>
        <v>0</v>
      </c>
      <c r="RAI6" s="389">
        <f>'SAISIE RESTAURANT'!RAS5</f>
        <v>0</v>
      </c>
      <c r="RAJ6" s="389">
        <f>'SAISIE RESTAURANT'!RAT5</f>
        <v>0</v>
      </c>
      <c r="RAK6" s="389">
        <f>'SAISIE RESTAURANT'!RAU5</f>
        <v>0</v>
      </c>
      <c r="RAL6" s="389">
        <f>'SAISIE RESTAURANT'!RAV5</f>
        <v>0</v>
      </c>
      <c r="RAM6" s="389">
        <f>'SAISIE RESTAURANT'!RAW5</f>
        <v>0</v>
      </c>
      <c r="RAN6" s="389">
        <f>'SAISIE RESTAURANT'!RAX5</f>
        <v>0</v>
      </c>
      <c r="RAO6" s="389">
        <f>'SAISIE RESTAURANT'!RAY5</f>
        <v>0</v>
      </c>
      <c r="RAP6" s="389">
        <f>'SAISIE RESTAURANT'!RAZ5</f>
        <v>0</v>
      </c>
      <c r="RAQ6" s="389">
        <f>'SAISIE RESTAURANT'!RBA5</f>
        <v>0</v>
      </c>
      <c r="RAR6" s="389">
        <f>'SAISIE RESTAURANT'!RBB5</f>
        <v>0</v>
      </c>
      <c r="RAS6" s="389">
        <f>'SAISIE RESTAURANT'!RBC5</f>
        <v>0</v>
      </c>
      <c r="RAT6" s="389">
        <f>'SAISIE RESTAURANT'!RBD5</f>
        <v>0</v>
      </c>
      <c r="RAU6" s="389">
        <f>'SAISIE RESTAURANT'!RBE5</f>
        <v>0</v>
      </c>
      <c r="RAV6" s="389">
        <f>'SAISIE RESTAURANT'!RBF5</f>
        <v>0</v>
      </c>
      <c r="RAW6" s="389">
        <f>'SAISIE RESTAURANT'!RBG5</f>
        <v>0</v>
      </c>
      <c r="RAX6" s="389">
        <f>'SAISIE RESTAURANT'!RBH5</f>
        <v>0</v>
      </c>
      <c r="RAY6" s="389">
        <f>'SAISIE RESTAURANT'!RBI5</f>
        <v>0</v>
      </c>
      <c r="RAZ6" s="389">
        <f>'SAISIE RESTAURANT'!RBJ5</f>
        <v>0</v>
      </c>
      <c r="RBA6" s="389">
        <f>'SAISIE RESTAURANT'!RBK5</f>
        <v>0</v>
      </c>
      <c r="RBB6" s="389">
        <f>'SAISIE RESTAURANT'!RBL5</f>
        <v>0</v>
      </c>
      <c r="RBC6" s="389">
        <f>'SAISIE RESTAURANT'!RBM5</f>
        <v>0</v>
      </c>
      <c r="RBD6" s="389">
        <f>'SAISIE RESTAURANT'!RBN5</f>
        <v>0</v>
      </c>
      <c r="RBE6" s="389">
        <f>'SAISIE RESTAURANT'!RBO5</f>
        <v>0</v>
      </c>
      <c r="RBF6" s="389">
        <f>'SAISIE RESTAURANT'!RBP5</f>
        <v>0</v>
      </c>
      <c r="RBG6" s="389">
        <f>'SAISIE RESTAURANT'!RBQ5</f>
        <v>0</v>
      </c>
      <c r="RBH6" s="389">
        <f>'SAISIE RESTAURANT'!RBR5</f>
        <v>0</v>
      </c>
      <c r="RBI6" s="389">
        <f>'SAISIE RESTAURANT'!RBS5</f>
        <v>0</v>
      </c>
      <c r="RBJ6" s="389">
        <f>'SAISIE RESTAURANT'!RBT5</f>
        <v>0</v>
      </c>
      <c r="RBK6" s="389">
        <f>'SAISIE RESTAURANT'!RBU5</f>
        <v>0</v>
      </c>
      <c r="RBL6" s="389">
        <f>'SAISIE RESTAURANT'!RBV5</f>
        <v>0</v>
      </c>
      <c r="RBM6" s="389">
        <f>'SAISIE RESTAURANT'!RBW5</f>
        <v>0</v>
      </c>
      <c r="RBN6" s="389">
        <f>'SAISIE RESTAURANT'!RBX5</f>
        <v>0</v>
      </c>
      <c r="RBO6" s="389">
        <f>'SAISIE RESTAURANT'!RBY5</f>
        <v>0</v>
      </c>
      <c r="RBP6" s="389">
        <f>'SAISIE RESTAURANT'!RBZ5</f>
        <v>0</v>
      </c>
      <c r="RBQ6" s="389">
        <f>'SAISIE RESTAURANT'!RCA5</f>
        <v>0</v>
      </c>
      <c r="RBR6" s="389">
        <f>'SAISIE RESTAURANT'!RCB5</f>
        <v>0</v>
      </c>
      <c r="RBS6" s="389">
        <f>'SAISIE RESTAURANT'!RCC5</f>
        <v>0</v>
      </c>
      <c r="RBT6" s="389">
        <f>'SAISIE RESTAURANT'!RCD5</f>
        <v>0</v>
      </c>
      <c r="RBU6" s="389">
        <f>'SAISIE RESTAURANT'!RCE5</f>
        <v>0</v>
      </c>
      <c r="RBV6" s="389">
        <f>'SAISIE RESTAURANT'!RCF5</f>
        <v>0</v>
      </c>
      <c r="RBW6" s="389">
        <f>'SAISIE RESTAURANT'!RCG5</f>
        <v>0</v>
      </c>
      <c r="RBX6" s="389">
        <f>'SAISIE RESTAURANT'!RCH5</f>
        <v>0</v>
      </c>
      <c r="RBY6" s="389">
        <f>'SAISIE RESTAURANT'!RCI5</f>
        <v>0</v>
      </c>
      <c r="RBZ6" s="389">
        <f>'SAISIE RESTAURANT'!RCJ5</f>
        <v>0</v>
      </c>
      <c r="RCA6" s="389">
        <f>'SAISIE RESTAURANT'!RCK5</f>
        <v>0</v>
      </c>
      <c r="RCB6" s="389">
        <f>'SAISIE RESTAURANT'!RCL5</f>
        <v>0</v>
      </c>
      <c r="RCC6" s="389">
        <f>'SAISIE RESTAURANT'!RCM5</f>
        <v>0</v>
      </c>
      <c r="RCD6" s="389">
        <f>'SAISIE RESTAURANT'!RCN5</f>
        <v>0</v>
      </c>
      <c r="RCE6" s="389">
        <f>'SAISIE RESTAURANT'!RCO5</f>
        <v>0</v>
      </c>
      <c r="RCF6" s="389">
        <f>'SAISIE RESTAURANT'!RCP5</f>
        <v>0</v>
      </c>
      <c r="RCG6" s="389">
        <f>'SAISIE RESTAURANT'!RCQ5</f>
        <v>0</v>
      </c>
      <c r="RCH6" s="389">
        <f>'SAISIE RESTAURANT'!RCR5</f>
        <v>0</v>
      </c>
      <c r="RCI6" s="389">
        <f>'SAISIE RESTAURANT'!RCS5</f>
        <v>0</v>
      </c>
      <c r="RCJ6" s="389">
        <f>'SAISIE RESTAURANT'!RCT5</f>
        <v>0</v>
      </c>
      <c r="RCK6" s="389">
        <f>'SAISIE RESTAURANT'!RCU5</f>
        <v>0</v>
      </c>
      <c r="RCL6" s="389">
        <f>'SAISIE RESTAURANT'!RCV5</f>
        <v>0</v>
      </c>
      <c r="RCM6" s="389">
        <f>'SAISIE RESTAURANT'!RCW5</f>
        <v>0</v>
      </c>
      <c r="RCN6" s="389">
        <f>'SAISIE RESTAURANT'!RCX5</f>
        <v>0</v>
      </c>
      <c r="RCO6" s="389">
        <f>'SAISIE RESTAURANT'!RCY5</f>
        <v>0</v>
      </c>
      <c r="RCP6" s="389">
        <f>'SAISIE RESTAURANT'!RCZ5</f>
        <v>0</v>
      </c>
      <c r="RCQ6" s="389">
        <f>'SAISIE RESTAURANT'!RDA5</f>
        <v>0</v>
      </c>
      <c r="RCR6" s="389">
        <f>'SAISIE RESTAURANT'!RDB5</f>
        <v>0</v>
      </c>
      <c r="RCS6" s="389">
        <f>'SAISIE RESTAURANT'!RDC5</f>
        <v>0</v>
      </c>
      <c r="RCT6" s="389">
        <f>'SAISIE RESTAURANT'!RDD5</f>
        <v>0</v>
      </c>
      <c r="RCU6" s="389">
        <f>'SAISIE RESTAURANT'!RDE5</f>
        <v>0</v>
      </c>
      <c r="RCV6" s="389">
        <f>'SAISIE RESTAURANT'!RDF5</f>
        <v>0</v>
      </c>
      <c r="RCW6" s="389">
        <f>'SAISIE RESTAURANT'!RDG5</f>
        <v>0</v>
      </c>
      <c r="RCX6" s="389">
        <f>'SAISIE RESTAURANT'!RDH5</f>
        <v>0</v>
      </c>
      <c r="RCY6" s="389">
        <f>'SAISIE RESTAURANT'!RDI5</f>
        <v>0</v>
      </c>
      <c r="RCZ6" s="389">
        <f>'SAISIE RESTAURANT'!RDJ5</f>
        <v>0</v>
      </c>
      <c r="RDA6" s="389">
        <f>'SAISIE RESTAURANT'!RDK5</f>
        <v>0</v>
      </c>
      <c r="RDB6" s="389">
        <f>'SAISIE RESTAURANT'!RDL5</f>
        <v>0</v>
      </c>
      <c r="RDC6" s="389">
        <f>'SAISIE RESTAURANT'!RDM5</f>
        <v>0</v>
      </c>
      <c r="RDD6" s="389">
        <f>'SAISIE RESTAURANT'!RDN5</f>
        <v>0</v>
      </c>
      <c r="RDE6" s="389">
        <f>'SAISIE RESTAURANT'!RDO5</f>
        <v>0</v>
      </c>
      <c r="RDF6" s="389">
        <f>'SAISIE RESTAURANT'!RDP5</f>
        <v>0</v>
      </c>
      <c r="RDG6" s="389">
        <f>'SAISIE RESTAURANT'!RDQ5</f>
        <v>0</v>
      </c>
      <c r="RDH6" s="389">
        <f>'SAISIE RESTAURANT'!RDR5</f>
        <v>0</v>
      </c>
      <c r="RDI6" s="389">
        <f>'SAISIE RESTAURANT'!RDS5</f>
        <v>0</v>
      </c>
      <c r="RDJ6" s="389">
        <f>'SAISIE RESTAURANT'!RDT5</f>
        <v>0</v>
      </c>
      <c r="RDK6" s="389">
        <f>'SAISIE RESTAURANT'!RDU5</f>
        <v>0</v>
      </c>
      <c r="RDL6" s="389">
        <f>'SAISIE RESTAURANT'!RDV5</f>
        <v>0</v>
      </c>
      <c r="RDM6" s="389">
        <f>'SAISIE RESTAURANT'!RDW5</f>
        <v>0</v>
      </c>
      <c r="RDN6" s="389">
        <f>'SAISIE RESTAURANT'!RDX5</f>
        <v>0</v>
      </c>
      <c r="RDO6" s="389">
        <f>'SAISIE RESTAURANT'!RDY5</f>
        <v>0</v>
      </c>
      <c r="RDP6" s="389">
        <f>'SAISIE RESTAURANT'!RDZ5</f>
        <v>0</v>
      </c>
      <c r="RDQ6" s="389">
        <f>'SAISIE RESTAURANT'!REA5</f>
        <v>0</v>
      </c>
      <c r="RDR6" s="389">
        <f>'SAISIE RESTAURANT'!REB5</f>
        <v>0</v>
      </c>
      <c r="RDS6" s="389">
        <f>'SAISIE RESTAURANT'!REC5</f>
        <v>0</v>
      </c>
      <c r="RDT6" s="389">
        <f>'SAISIE RESTAURANT'!RED5</f>
        <v>0</v>
      </c>
      <c r="RDU6" s="389">
        <f>'SAISIE RESTAURANT'!REE5</f>
        <v>0</v>
      </c>
      <c r="RDV6" s="389">
        <f>'SAISIE RESTAURANT'!REF5</f>
        <v>0</v>
      </c>
      <c r="RDW6" s="389">
        <f>'SAISIE RESTAURANT'!REG5</f>
        <v>0</v>
      </c>
      <c r="RDX6" s="389">
        <f>'SAISIE RESTAURANT'!REH5</f>
        <v>0</v>
      </c>
      <c r="RDY6" s="389">
        <f>'SAISIE RESTAURANT'!REI5</f>
        <v>0</v>
      </c>
      <c r="RDZ6" s="389">
        <f>'SAISIE RESTAURANT'!REJ5</f>
        <v>0</v>
      </c>
      <c r="REA6" s="389">
        <f>'SAISIE RESTAURANT'!REK5</f>
        <v>0</v>
      </c>
      <c r="REB6" s="389">
        <f>'SAISIE RESTAURANT'!REL5</f>
        <v>0</v>
      </c>
      <c r="REC6" s="389">
        <f>'SAISIE RESTAURANT'!REM5</f>
        <v>0</v>
      </c>
      <c r="RED6" s="389">
        <f>'SAISIE RESTAURANT'!REN5</f>
        <v>0</v>
      </c>
      <c r="REE6" s="389">
        <f>'SAISIE RESTAURANT'!REO5</f>
        <v>0</v>
      </c>
      <c r="REF6" s="389">
        <f>'SAISIE RESTAURANT'!REP5</f>
        <v>0</v>
      </c>
      <c r="REG6" s="389">
        <f>'SAISIE RESTAURANT'!REQ5</f>
        <v>0</v>
      </c>
      <c r="REH6" s="389">
        <f>'SAISIE RESTAURANT'!RER5</f>
        <v>0</v>
      </c>
      <c r="REI6" s="389">
        <f>'SAISIE RESTAURANT'!RES5</f>
        <v>0</v>
      </c>
      <c r="REJ6" s="389">
        <f>'SAISIE RESTAURANT'!RET5</f>
        <v>0</v>
      </c>
      <c r="REK6" s="389">
        <f>'SAISIE RESTAURANT'!REU5</f>
        <v>0</v>
      </c>
      <c r="REL6" s="389">
        <f>'SAISIE RESTAURANT'!REV5</f>
        <v>0</v>
      </c>
      <c r="REM6" s="389">
        <f>'SAISIE RESTAURANT'!REW5</f>
        <v>0</v>
      </c>
      <c r="REN6" s="389">
        <f>'SAISIE RESTAURANT'!REX5</f>
        <v>0</v>
      </c>
      <c r="REO6" s="389">
        <f>'SAISIE RESTAURANT'!REY5</f>
        <v>0</v>
      </c>
      <c r="REP6" s="389">
        <f>'SAISIE RESTAURANT'!REZ5</f>
        <v>0</v>
      </c>
      <c r="REQ6" s="389">
        <f>'SAISIE RESTAURANT'!RFA5</f>
        <v>0</v>
      </c>
      <c r="RER6" s="389">
        <f>'SAISIE RESTAURANT'!RFB5</f>
        <v>0</v>
      </c>
      <c r="RES6" s="389">
        <f>'SAISIE RESTAURANT'!RFC5</f>
        <v>0</v>
      </c>
      <c r="RET6" s="389">
        <f>'SAISIE RESTAURANT'!RFD5</f>
        <v>0</v>
      </c>
      <c r="REU6" s="389">
        <f>'SAISIE RESTAURANT'!RFE5</f>
        <v>0</v>
      </c>
      <c r="REV6" s="389">
        <f>'SAISIE RESTAURANT'!RFF5</f>
        <v>0</v>
      </c>
      <c r="REW6" s="389">
        <f>'SAISIE RESTAURANT'!RFG5</f>
        <v>0</v>
      </c>
      <c r="REX6" s="389">
        <f>'SAISIE RESTAURANT'!RFH5</f>
        <v>0</v>
      </c>
      <c r="REY6" s="389">
        <f>'SAISIE RESTAURANT'!RFI5</f>
        <v>0</v>
      </c>
      <c r="REZ6" s="389">
        <f>'SAISIE RESTAURANT'!RFJ5</f>
        <v>0</v>
      </c>
      <c r="RFA6" s="389">
        <f>'SAISIE RESTAURANT'!RFK5</f>
        <v>0</v>
      </c>
      <c r="RFB6" s="389">
        <f>'SAISIE RESTAURANT'!RFL5</f>
        <v>0</v>
      </c>
      <c r="RFC6" s="389">
        <f>'SAISIE RESTAURANT'!RFM5</f>
        <v>0</v>
      </c>
      <c r="RFD6" s="389">
        <f>'SAISIE RESTAURANT'!RFN5</f>
        <v>0</v>
      </c>
      <c r="RFE6" s="389">
        <f>'SAISIE RESTAURANT'!RFO5</f>
        <v>0</v>
      </c>
      <c r="RFF6" s="389">
        <f>'SAISIE RESTAURANT'!RFP5</f>
        <v>0</v>
      </c>
      <c r="RFG6" s="389">
        <f>'SAISIE RESTAURANT'!RFQ5</f>
        <v>0</v>
      </c>
      <c r="RFH6" s="389">
        <f>'SAISIE RESTAURANT'!RFR5</f>
        <v>0</v>
      </c>
      <c r="RFI6" s="389">
        <f>'SAISIE RESTAURANT'!RFS5</f>
        <v>0</v>
      </c>
      <c r="RFJ6" s="389">
        <f>'SAISIE RESTAURANT'!RFT5</f>
        <v>0</v>
      </c>
      <c r="RFK6" s="389">
        <f>'SAISIE RESTAURANT'!RFU5</f>
        <v>0</v>
      </c>
      <c r="RFL6" s="389">
        <f>'SAISIE RESTAURANT'!RFV5</f>
        <v>0</v>
      </c>
      <c r="RFM6" s="389">
        <f>'SAISIE RESTAURANT'!RFW5</f>
        <v>0</v>
      </c>
      <c r="RFN6" s="389">
        <f>'SAISIE RESTAURANT'!RFX5</f>
        <v>0</v>
      </c>
      <c r="RFO6" s="389">
        <f>'SAISIE RESTAURANT'!RFY5</f>
        <v>0</v>
      </c>
      <c r="RFP6" s="389">
        <f>'SAISIE RESTAURANT'!RFZ5</f>
        <v>0</v>
      </c>
      <c r="RFQ6" s="389">
        <f>'SAISIE RESTAURANT'!RGA5</f>
        <v>0</v>
      </c>
      <c r="RFR6" s="389">
        <f>'SAISIE RESTAURANT'!RGB5</f>
        <v>0</v>
      </c>
      <c r="RFS6" s="389">
        <f>'SAISIE RESTAURANT'!RGC5</f>
        <v>0</v>
      </c>
      <c r="RFT6" s="389">
        <f>'SAISIE RESTAURANT'!RGD5</f>
        <v>0</v>
      </c>
      <c r="RFU6" s="389">
        <f>'SAISIE RESTAURANT'!RGE5</f>
        <v>0</v>
      </c>
      <c r="RFV6" s="389">
        <f>'SAISIE RESTAURANT'!RGF5</f>
        <v>0</v>
      </c>
      <c r="RFW6" s="389">
        <f>'SAISIE RESTAURANT'!RGG5</f>
        <v>0</v>
      </c>
      <c r="RFX6" s="389">
        <f>'SAISIE RESTAURANT'!RGH5</f>
        <v>0</v>
      </c>
      <c r="RFY6" s="389">
        <f>'SAISIE RESTAURANT'!RGI5</f>
        <v>0</v>
      </c>
      <c r="RFZ6" s="389">
        <f>'SAISIE RESTAURANT'!RGJ5</f>
        <v>0</v>
      </c>
      <c r="RGA6" s="389">
        <f>'SAISIE RESTAURANT'!RGK5</f>
        <v>0</v>
      </c>
      <c r="RGB6" s="389">
        <f>'SAISIE RESTAURANT'!RGL5</f>
        <v>0</v>
      </c>
      <c r="RGC6" s="389">
        <f>'SAISIE RESTAURANT'!RGM5</f>
        <v>0</v>
      </c>
      <c r="RGD6" s="389">
        <f>'SAISIE RESTAURANT'!RGN5</f>
        <v>0</v>
      </c>
      <c r="RGE6" s="389">
        <f>'SAISIE RESTAURANT'!RGO5</f>
        <v>0</v>
      </c>
      <c r="RGF6" s="389">
        <f>'SAISIE RESTAURANT'!RGP5</f>
        <v>0</v>
      </c>
      <c r="RGG6" s="389">
        <f>'SAISIE RESTAURANT'!RGQ5</f>
        <v>0</v>
      </c>
      <c r="RGH6" s="389">
        <f>'SAISIE RESTAURANT'!RGR5</f>
        <v>0</v>
      </c>
      <c r="RGI6" s="389">
        <f>'SAISIE RESTAURANT'!RGS5</f>
        <v>0</v>
      </c>
      <c r="RGJ6" s="389">
        <f>'SAISIE RESTAURANT'!RGT5</f>
        <v>0</v>
      </c>
      <c r="RGK6" s="389">
        <f>'SAISIE RESTAURANT'!RGU5</f>
        <v>0</v>
      </c>
      <c r="RGL6" s="389">
        <f>'SAISIE RESTAURANT'!RGV5</f>
        <v>0</v>
      </c>
      <c r="RGM6" s="389">
        <f>'SAISIE RESTAURANT'!RGW5</f>
        <v>0</v>
      </c>
      <c r="RGN6" s="389">
        <f>'SAISIE RESTAURANT'!RGX5</f>
        <v>0</v>
      </c>
      <c r="RGO6" s="389">
        <f>'SAISIE RESTAURANT'!RGY5</f>
        <v>0</v>
      </c>
      <c r="RGP6" s="389">
        <f>'SAISIE RESTAURANT'!RGZ5</f>
        <v>0</v>
      </c>
      <c r="RGQ6" s="389">
        <f>'SAISIE RESTAURANT'!RHA5</f>
        <v>0</v>
      </c>
      <c r="RGR6" s="389">
        <f>'SAISIE RESTAURANT'!RHB5</f>
        <v>0</v>
      </c>
      <c r="RGS6" s="389">
        <f>'SAISIE RESTAURANT'!RHC5</f>
        <v>0</v>
      </c>
      <c r="RGT6" s="389">
        <f>'SAISIE RESTAURANT'!RHD5</f>
        <v>0</v>
      </c>
      <c r="RGU6" s="389">
        <f>'SAISIE RESTAURANT'!RHE5</f>
        <v>0</v>
      </c>
      <c r="RGV6" s="389">
        <f>'SAISIE RESTAURANT'!RHF5</f>
        <v>0</v>
      </c>
      <c r="RGW6" s="389">
        <f>'SAISIE RESTAURANT'!RHG5</f>
        <v>0</v>
      </c>
      <c r="RGX6" s="389">
        <f>'SAISIE RESTAURANT'!RHH5</f>
        <v>0</v>
      </c>
      <c r="RGY6" s="389">
        <f>'SAISIE RESTAURANT'!RHI5</f>
        <v>0</v>
      </c>
      <c r="RGZ6" s="389">
        <f>'SAISIE RESTAURANT'!RHJ5</f>
        <v>0</v>
      </c>
      <c r="RHA6" s="389">
        <f>'SAISIE RESTAURANT'!RHK5</f>
        <v>0</v>
      </c>
      <c r="RHB6" s="389">
        <f>'SAISIE RESTAURANT'!RHL5</f>
        <v>0</v>
      </c>
      <c r="RHC6" s="389">
        <f>'SAISIE RESTAURANT'!RHM5</f>
        <v>0</v>
      </c>
      <c r="RHD6" s="389">
        <f>'SAISIE RESTAURANT'!RHN5</f>
        <v>0</v>
      </c>
      <c r="RHE6" s="389">
        <f>'SAISIE RESTAURANT'!RHO5</f>
        <v>0</v>
      </c>
      <c r="RHF6" s="389">
        <f>'SAISIE RESTAURANT'!RHP5</f>
        <v>0</v>
      </c>
      <c r="RHG6" s="389">
        <f>'SAISIE RESTAURANT'!RHQ5</f>
        <v>0</v>
      </c>
      <c r="RHH6" s="389">
        <f>'SAISIE RESTAURANT'!RHR5</f>
        <v>0</v>
      </c>
      <c r="RHI6" s="389">
        <f>'SAISIE RESTAURANT'!RHS5</f>
        <v>0</v>
      </c>
      <c r="RHJ6" s="389">
        <f>'SAISIE RESTAURANT'!RHT5</f>
        <v>0</v>
      </c>
      <c r="RHK6" s="389">
        <f>'SAISIE RESTAURANT'!RHU5</f>
        <v>0</v>
      </c>
      <c r="RHL6" s="389">
        <f>'SAISIE RESTAURANT'!RHV5</f>
        <v>0</v>
      </c>
      <c r="RHM6" s="389">
        <f>'SAISIE RESTAURANT'!RHW5</f>
        <v>0</v>
      </c>
      <c r="RHN6" s="389">
        <f>'SAISIE RESTAURANT'!RHX5</f>
        <v>0</v>
      </c>
      <c r="RHO6" s="389">
        <f>'SAISIE RESTAURANT'!RHY5</f>
        <v>0</v>
      </c>
      <c r="RHP6" s="389">
        <f>'SAISIE RESTAURANT'!RHZ5</f>
        <v>0</v>
      </c>
      <c r="RHQ6" s="389">
        <f>'SAISIE RESTAURANT'!RIA5</f>
        <v>0</v>
      </c>
      <c r="RHR6" s="389">
        <f>'SAISIE RESTAURANT'!RIB5</f>
        <v>0</v>
      </c>
      <c r="RHS6" s="389">
        <f>'SAISIE RESTAURANT'!RIC5</f>
        <v>0</v>
      </c>
      <c r="RHT6" s="389">
        <f>'SAISIE RESTAURANT'!RID5</f>
        <v>0</v>
      </c>
      <c r="RHU6" s="389">
        <f>'SAISIE RESTAURANT'!RIE5</f>
        <v>0</v>
      </c>
      <c r="RHV6" s="389">
        <f>'SAISIE RESTAURANT'!RIF5</f>
        <v>0</v>
      </c>
      <c r="RHW6" s="389">
        <f>'SAISIE RESTAURANT'!RIG5</f>
        <v>0</v>
      </c>
      <c r="RHX6" s="389">
        <f>'SAISIE RESTAURANT'!RIH5</f>
        <v>0</v>
      </c>
      <c r="RHY6" s="389">
        <f>'SAISIE RESTAURANT'!RII5</f>
        <v>0</v>
      </c>
      <c r="RHZ6" s="389">
        <f>'SAISIE RESTAURANT'!RIJ5</f>
        <v>0</v>
      </c>
      <c r="RIA6" s="389">
        <f>'SAISIE RESTAURANT'!RIK5</f>
        <v>0</v>
      </c>
      <c r="RIB6" s="389">
        <f>'SAISIE RESTAURANT'!RIL5</f>
        <v>0</v>
      </c>
      <c r="RIC6" s="389">
        <f>'SAISIE RESTAURANT'!RIM5</f>
        <v>0</v>
      </c>
      <c r="RID6" s="389">
        <f>'SAISIE RESTAURANT'!RIN5</f>
        <v>0</v>
      </c>
      <c r="RIE6" s="389">
        <f>'SAISIE RESTAURANT'!RIO5</f>
        <v>0</v>
      </c>
      <c r="RIF6" s="389">
        <f>'SAISIE RESTAURANT'!RIP5</f>
        <v>0</v>
      </c>
      <c r="RIG6" s="389">
        <f>'SAISIE RESTAURANT'!RIQ5</f>
        <v>0</v>
      </c>
      <c r="RIH6" s="389">
        <f>'SAISIE RESTAURANT'!RIR5</f>
        <v>0</v>
      </c>
      <c r="RII6" s="389">
        <f>'SAISIE RESTAURANT'!RIS5</f>
        <v>0</v>
      </c>
      <c r="RIJ6" s="389">
        <f>'SAISIE RESTAURANT'!RIT5</f>
        <v>0</v>
      </c>
      <c r="RIK6" s="389">
        <f>'SAISIE RESTAURANT'!RIU5</f>
        <v>0</v>
      </c>
      <c r="RIL6" s="389">
        <f>'SAISIE RESTAURANT'!RIV5</f>
        <v>0</v>
      </c>
      <c r="RIM6" s="389">
        <f>'SAISIE RESTAURANT'!RIW5</f>
        <v>0</v>
      </c>
      <c r="RIN6" s="389">
        <f>'SAISIE RESTAURANT'!RIX5</f>
        <v>0</v>
      </c>
      <c r="RIO6" s="389">
        <f>'SAISIE RESTAURANT'!RIY5</f>
        <v>0</v>
      </c>
      <c r="RIP6" s="389">
        <f>'SAISIE RESTAURANT'!RIZ5</f>
        <v>0</v>
      </c>
      <c r="RIQ6" s="389">
        <f>'SAISIE RESTAURANT'!RJA5</f>
        <v>0</v>
      </c>
      <c r="RIR6" s="389">
        <f>'SAISIE RESTAURANT'!RJB5</f>
        <v>0</v>
      </c>
      <c r="RIS6" s="389">
        <f>'SAISIE RESTAURANT'!RJC5</f>
        <v>0</v>
      </c>
      <c r="RIT6" s="389">
        <f>'SAISIE RESTAURANT'!RJD5</f>
        <v>0</v>
      </c>
      <c r="RIU6" s="389">
        <f>'SAISIE RESTAURANT'!RJE5</f>
        <v>0</v>
      </c>
      <c r="RIV6" s="389">
        <f>'SAISIE RESTAURANT'!RJF5</f>
        <v>0</v>
      </c>
      <c r="RIW6" s="389">
        <f>'SAISIE RESTAURANT'!RJG5</f>
        <v>0</v>
      </c>
      <c r="RIX6" s="389">
        <f>'SAISIE RESTAURANT'!RJH5</f>
        <v>0</v>
      </c>
      <c r="RIY6" s="389">
        <f>'SAISIE RESTAURANT'!RJI5</f>
        <v>0</v>
      </c>
      <c r="RIZ6" s="389">
        <f>'SAISIE RESTAURANT'!RJJ5</f>
        <v>0</v>
      </c>
      <c r="RJA6" s="389">
        <f>'SAISIE RESTAURANT'!RJK5</f>
        <v>0</v>
      </c>
      <c r="RJB6" s="389">
        <f>'SAISIE RESTAURANT'!RJL5</f>
        <v>0</v>
      </c>
      <c r="RJC6" s="389">
        <f>'SAISIE RESTAURANT'!RJM5</f>
        <v>0</v>
      </c>
      <c r="RJD6" s="389">
        <f>'SAISIE RESTAURANT'!RJN5</f>
        <v>0</v>
      </c>
      <c r="RJE6" s="389">
        <f>'SAISIE RESTAURANT'!RJO5</f>
        <v>0</v>
      </c>
      <c r="RJF6" s="389">
        <f>'SAISIE RESTAURANT'!RJP5</f>
        <v>0</v>
      </c>
      <c r="RJG6" s="389">
        <f>'SAISIE RESTAURANT'!RJQ5</f>
        <v>0</v>
      </c>
      <c r="RJH6" s="389">
        <f>'SAISIE RESTAURANT'!RJR5</f>
        <v>0</v>
      </c>
      <c r="RJI6" s="389">
        <f>'SAISIE RESTAURANT'!RJS5</f>
        <v>0</v>
      </c>
      <c r="RJJ6" s="389">
        <f>'SAISIE RESTAURANT'!RJT5</f>
        <v>0</v>
      </c>
      <c r="RJK6" s="389">
        <f>'SAISIE RESTAURANT'!RJU5</f>
        <v>0</v>
      </c>
      <c r="RJL6" s="389">
        <f>'SAISIE RESTAURANT'!RJV5</f>
        <v>0</v>
      </c>
      <c r="RJM6" s="389">
        <f>'SAISIE RESTAURANT'!RJW5</f>
        <v>0</v>
      </c>
      <c r="RJN6" s="389">
        <f>'SAISIE RESTAURANT'!RJX5</f>
        <v>0</v>
      </c>
      <c r="RJO6" s="389">
        <f>'SAISIE RESTAURANT'!RJY5</f>
        <v>0</v>
      </c>
      <c r="RJP6" s="389">
        <f>'SAISIE RESTAURANT'!RJZ5</f>
        <v>0</v>
      </c>
      <c r="RJQ6" s="389">
        <f>'SAISIE RESTAURANT'!RKA5</f>
        <v>0</v>
      </c>
      <c r="RJR6" s="389">
        <f>'SAISIE RESTAURANT'!RKB5</f>
        <v>0</v>
      </c>
      <c r="RJS6" s="389">
        <f>'SAISIE RESTAURANT'!RKC5</f>
        <v>0</v>
      </c>
      <c r="RJT6" s="389">
        <f>'SAISIE RESTAURANT'!RKD5</f>
        <v>0</v>
      </c>
      <c r="RJU6" s="389">
        <f>'SAISIE RESTAURANT'!RKE5</f>
        <v>0</v>
      </c>
      <c r="RJV6" s="389">
        <f>'SAISIE RESTAURANT'!RKF5</f>
        <v>0</v>
      </c>
      <c r="RJW6" s="389">
        <f>'SAISIE RESTAURANT'!RKG5</f>
        <v>0</v>
      </c>
      <c r="RJX6" s="389">
        <f>'SAISIE RESTAURANT'!RKH5</f>
        <v>0</v>
      </c>
      <c r="RJY6" s="389">
        <f>'SAISIE RESTAURANT'!RKI5</f>
        <v>0</v>
      </c>
      <c r="RJZ6" s="389">
        <f>'SAISIE RESTAURANT'!RKJ5</f>
        <v>0</v>
      </c>
      <c r="RKA6" s="389">
        <f>'SAISIE RESTAURANT'!RKK5</f>
        <v>0</v>
      </c>
      <c r="RKB6" s="389">
        <f>'SAISIE RESTAURANT'!RKL5</f>
        <v>0</v>
      </c>
      <c r="RKC6" s="389">
        <f>'SAISIE RESTAURANT'!RKM5</f>
        <v>0</v>
      </c>
      <c r="RKD6" s="389">
        <f>'SAISIE RESTAURANT'!RKN5</f>
        <v>0</v>
      </c>
      <c r="RKE6" s="389">
        <f>'SAISIE RESTAURANT'!RKO5</f>
        <v>0</v>
      </c>
      <c r="RKF6" s="389">
        <f>'SAISIE RESTAURANT'!RKP5</f>
        <v>0</v>
      </c>
      <c r="RKG6" s="389">
        <f>'SAISIE RESTAURANT'!RKQ5</f>
        <v>0</v>
      </c>
      <c r="RKH6" s="389">
        <f>'SAISIE RESTAURANT'!RKR5</f>
        <v>0</v>
      </c>
      <c r="RKI6" s="389">
        <f>'SAISIE RESTAURANT'!RKS5</f>
        <v>0</v>
      </c>
      <c r="RKJ6" s="389">
        <f>'SAISIE RESTAURANT'!RKT5</f>
        <v>0</v>
      </c>
      <c r="RKK6" s="389">
        <f>'SAISIE RESTAURANT'!RKU5</f>
        <v>0</v>
      </c>
      <c r="RKL6" s="389">
        <f>'SAISIE RESTAURANT'!RKV5</f>
        <v>0</v>
      </c>
      <c r="RKM6" s="389">
        <f>'SAISIE RESTAURANT'!RKW5</f>
        <v>0</v>
      </c>
      <c r="RKN6" s="389">
        <f>'SAISIE RESTAURANT'!RKX5</f>
        <v>0</v>
      </c>
      <c r="RKO6" s="389">
        <f>'SAISIE RESTAURANT'!RKY5</f>
        <v>0</v>
      </c>
      <c r="RKP6" s="389">
        <f>'SAISIE RESTAURANT'!RKZ5</f>
        <v>0</v>
      </c>
      <c r="RKQ6" s="389">
        <f>'SAISIE RESTAURANT'!RLA5</f>
        <v>0</v>
      </c>
      <c r="RKR6" s="389">
        <f>'SAISIE RESTAURANT'!RLB5</f>
        <v>0</v>
      </c>
      <c r="RKS6" s="389">
        <f>'SAISIE RESTAURANT'!RLC5</f>
        <v>0</v>
      </c>
      <c r="RKT6" s="389">
        <f>'SAISIE RESTAURANT'!RLD5</f>
        <v>0</v>
      </c>
      <c r="RKU6" s="389">
        <f>'SAISIE RESTAURANT'!RLE5</f>
        <v>0</v>
      </c>
      <c r="RKV6" s="389">
        <f>'SAISIE RESTAURANT'!RLF5</f>
        <v>0</v>
      </c>
      <c r="RKW6" s="389">
        <f>'SAISIE RESTAURANT'!RLG5</f>
        <v>0</v>
      </c>
      <c r="RKX6" s="389">
        <f>'SAISIE RESTAURANT'!RLH5</f>
        <v>0</v>
      </c>
      <c r="RKY6" s="389">
        <f>'SAISIE RESTAURANT'!RLI5</f>
        <v>0</v>
      </c>
      <c r="RKZ6" s="389">
        <f>'SAISIE RESTAURANT'!RLJ5</f>
        <v>0</v>
      </c>
      <c r="RLA6" s="389">
        <f>'SAISIE RESTAURANT'!RLK5</f>
        <v>0</v>
      </c>
      <c r="RLB6" s="389">
        <f>'SAISIE RESTAURANT'!RLL5</f>
        <v>0</v>
      </c>
      <c r="RLC6" s="389">
        <f>'SAISIE RESTAURANT'!RLM5</f>
        <v>0</v>
      </c>
      <c r="RLD6" s="389">
        <f>'SAISIE RESTAURANT'!RLN5</f>
        <v>0</v>
      </c>
      <c r="RLE6" s="389">
        <f>'SAISIE RESTAURANT'!RLO5</f>
        <v>0</v>
      </c>
      <c r="RLF6" s="389">
        <f>'SAISIE RESTAURANT'!RLP5</f>
        <v>0</v>
      </c>
      <c r="RLG6" s="389">
        <f>'SAISIE RESTAURANT'!RLQ5</f>
        <v>0</v>
      </c>
      <c r="RLH6" s="389">
        <f>'SAISIE RESTAURANT'!RLR5</f>
        <v>0</v>
      </c>
      <c r="RLI6" s="389">
        <f>'SAISIE RESTAURANT'!RLS5</f>
        <v>0</v>
      </c>
      <c r="RLJ6" s="389">
        <f>'SAISIE RESTAURANT'!RLT5</f>
        <v>0</v>
      </c>
      <c r="RLK6" s="389">
        <f>'SAISIE RESTAURANT'!RLU5</f>
        <v>0</v>
      </c>
      <c r="RLL6" s="389">
        <f>'SAISIE RESTAURANT'!RLV5</f>
        <v>0</v>
      </c>
      <c r="RLM6" s="389">
        <f>'SAISIE RESTAURANT'!RLW5</f>
        <v>0</v>
      </c>
      <c r="RLN6" s="389">
        <f>'SAISIE RESTAURANT'!RLX5</f>
        <v>0</v>
      </c>
      <c r="RLO6" s="389">
        <f>'SAISIE RESTAURANT'!RLY5</f>
        <v>0</v>
      </c>
      <c r="RLP6" s="389">
        <f>'SAISIE RESTAURANT'!RLZ5</f>
        <v>0</v>
      </c>
      <c r="RLQ6" s="389">
        <f>'SAISIE RESTAURANT'!RMA5</f>
        <v>0</v>
      </c>
      <c r="RLR6" s="389">
        <f>'SAISIE RESTAURANT'!RMB5</f>
        <v>0</v>
      </c>
      <c r="RLS6" s="389">
        <f>'SAISIE RESTAURANT'!RMC5</f>
        <v>0</v>
      </c>
      <c r="RLT6" s="389">
        <f>'SAISIE RESTAURANT'!RMD5</f>
        <v>0</v>
      </c>
      <c r="RLU6" s="389">
        <f>'SAISIE RESTAURANT'!RME5</f>
        <v>0</v>
      </c>
      <c r="RLV6" s="389">
        <f>'SAISIE RESTAURANT'!RMF5</f>
        <v>0</v>
      </c>
      <c r="RLW6" s="389">
        <f>'SAISIE RESTAURANT'!RMG5</f>
        <v>0</v>
      </c>
      <c r="RLX6" s="389">
        <f>'SAISIE RESTAURANT'!RMH5</f>
        <v>0</v>
      </c>
      <c r="RLY6" s="389">
        <f>'SAISIE RESTAURANT'!RMI5</f>
        <v>0</v>
      </c>
      <c r="RLZ6" s="389">
        <f>'SAISIE RESTAURANT'!RMJ5</f>
        <v>0</v>
      </c>
      <c r="RMA6" s="389">
        <f>'SAISIE RESTAURANT'!RMK5</f>
        <v>0</v>
      </c>
      <c r="RMB6" s="389">
        <f>'SAISIE RESTAURANT'!RML5</f>
        <v>0</v>
      </c>
      <c r="RMC6" s="389">
        <f>'SAISIE RESTAURANT'!RMM5</f>
        <v>0</v>
      </c>
      <c r="RMD6" s="389">
        <f>'SAISIE RESTAURANT'!RMN5</f>
        <v>0</v>
      </c>
      <c r="RME6" s="389">
        <f>'SAISIE RESTAURANT'!RMO5</f>
        <v>0</v>
      </c>
      <c r="RMF6" s="389">
        <f>'SAISIE RESTAURANT'!RMP5</f>
        <v>0</v>
      </c>
      <c r="RMG6" s="389">
        <f>'SAISIE RESTAURANT'!RMQ5</f>
        <v>0</v>
      </c>
      <c r="RMH6" s="389">
        <f>'SAISIE RESTAURANT'!RMR5</f>
        <v>0</v>
      </c>
      <c r="RMI6" s="389">
        <f>'SAISIE RESTAURANT'!RMS5</f>
        <v>0</v>
      </c>
      <c r="RMJ6" s="389">
        <f>'SAISIE RESTAURANT'!RMT5</f>
        <v>0</v>
      </c>
      <c r="RMK6" s="389">
        <f>'SAISIE RESTAURANT'!RMU5</f>
        <v>0</v>
      </c>
      <c r="RML6" s="389">
        <f>'SAISIE RESTAURANT'!RMV5</f>
        <v>0</v>
      </c>
      <c r="RMM6" s="389">
        <f>'SAISIE RESTAURANT'!RMW5</f>
        <v>0</v>
      </c>
      <c r="RMN6" s="389">
        <f>'SAISIE RESTAURANT'!RMX5</f>
        <v>0</v>
      </c>
      <c r="RMO6" s="389">
        <f>'SAISIE RESTAURANT'!RMY5</f>
        <v>0</v>
      </c>
      <c r="RMP6" s="389">
        <f>'SAISIE RESTAURANT'!RMZ5</f>
        <v>0</v>
      </c>
      <c r="RMQ6" s="389">
        <f>'SAISIE RESTAURANT'!RNA5</f>
        <v>0</v>
      </c>
      <c r="RMR6" s="389">
        <f>'SAISIE RESTAURANT'!RNB5</f>
        <v>0</v>
      </c>
      <c r="RMS6" s="389">
        <f>'SAISIE RESTAURANT'!RNC5</f>
        <v>0</v>
      </c>
      <c r="RMT6" s="389">
        <f>'SAISIE RESTAURANT'!RND5</f>
        <v>0</v>
      </c>
      <c r="RMU6" s="389">
        <f>'SAISIE RESTAURANT'!RNE5</f>
        <v>0</v>
      </c>
      <c r="RMV6" s="389">
        <f>'SAISIE RESTAURANT'!RNF5</f>
        <v>0</v>
      </c>
      <c r="RMW6" s="389">
        <f>'SAISIE RESTAURANT'!RNG5</f>
        <v>0</v>
      </c>
      <c r="RMX6" s="389">
        <f>'SAISIE RESTAURANT'!RNH5</f>
        <v>0</v>
      </c>
      <c r="RMY6" s="389">
        <f>'SAISIE RESTAURANT'!RNI5</f>
        <v>0</v>
      </c>
      <c r="RMZ6" s="389">
        <f>'SAISIE RESTAURANT'!RNJ5</f>
        <v>0</v>
      </c>
      <c r="RNA6" s="389">
        <f>'SAISIE RESTAURANT'!RNK5</f>
        <v>0</v>
      </c>
      <c r="RNB6" s="389">
        <f>'SAISIE RESTAURANT'!RNL5</f>
        <v>0</v>
      </c>
      <c r="RNC6" s="389">
        <f>'SAISIE RESTAURANT'!RNM5</f>
        <v>0</v>
      </c>
      <c r="RND6" s="389">
        <f>'SAISIE RESTAURANT'!RNN5</f>
        <v>0</v>
      </c>
      <c r="RNE6" s="389">
        <f>'SAISIE RESTAURANT'!RNO5</f>
        <v>0</v>
      </c>
      <c r="RNF6" s="389">
        <f>'SAISIE RESTAURANT'!RNP5</f>
        <v>0</v>
      </c>
      <c r="RNG6" s="389">
        <f>'SAISIE RESTAURANT'!RNQ5</f>
        <v>0</v>
      </c>
      <c r="RNH6" s="389">
        <f>'SAISIE RESTAURANT'!RNR5</f>
        <v>0</v>
      </c>
      <c r="RNI6" s="389">
        <f>'SAISIE RESTAURANT'!RNS5</f>
        <v>0</v>
      </c>
      <c r="RNJ6" s="389">
        <f>'SAISIE RESTAURANT'!RNT5</f>
        <v>0</v>
      </c>
      <c r="RNK6" s="389">
        <f>'SAISIE RESTAURANT'!RNU5</f>
        <v>0</v>
      </c>
      <c r="RNL6" s="389">
        <f>'SAISIE RESTAURANT'!RNV5</f>
        <v>0</v>
      </c>
      <c r="RNM6" s="389">
        <f>'SAISIE RESTAURANT'!RNW5</f>
        <v>0</v>
      </c>
      <c r="RNN6" s="389">
        <f>'SAISIE RESTAURANT'!RNX5</f>
        <v>0</v>
      </c>
      <c r="RNO6" s="389">
        <f>'SAISIE RESTAURANT'!RNY5</f>
        <v>0</v>
      </c>
      <c r="RNP6" s="389">
        <f>'SAISIE RESTAURANT'!RNZ5</f>
        <v>0</v>
      </c>
      <c r="RNQ6" s="389">
        <f>'SAISIE RESTAURANT'!ROA5</f>
        <v>0</v>
      </c>
      <c r="RNR6" s="389">
        <f>'SAISIE RESTAURANT'!ROB5</f>
        <v>0</v>
      </c>
      <c r="RNS6" s="389">
        <f>'SAISIE RESTAURANT'!ROC5</f>
        <v>0</v>
      </c>
      <c r="RNT6" s="389">
        <f>'SAISIE RESTAURANT'!ROD5</f>
        <v>0</v>
      </c>
      <c r="RNU6" s="389">
        <f>'SAISIE RESTAURANT'!ROE5</f>
        <v>0</v>
      </c>
      <c r="RNV6" s="389">
        <f>'SAISIE RESTAURANT'!ROF5</f>
        <v>0</v>
      </c>
      <c r="RNW6" s="389">
        <f>'SAISIE RESTAURANT'!ROG5</f>
        <v>0</v>
      </c>
      <c r="RNX6" s="389">
        <f>'SAISIE RESTAURANT'!ROH5</f>
        <v>0</v>
      </c>
      <c r="RNY6" s="389">
        <f>'SAISIE RESTAURANT'!ROI5</f>
        <v>0</v>
      </c>
      <c r="RNZ6" s="389">
        <f>'SAISIE RESTAURANT'!ROJ5</f>
        <v>0</v>
      </c>
      <c r="ROA6" s="389">
        <f>'SAISIE RESTAURANT'!ROK5</f>
        <v>0</v>
      </c>
      <c r="ROB6" s="389">
        <f>'SAISIE RESTAURANT'!ROL5</f>
        <v>0</v>
      </c>
      <c r="ROC6" s="389">
        <f>'SAISIE RESTAURANT'!ROM5</f>
        <v>0</v>
      </c>
      <c r="ROD6" s="389">
        <f>'SAISIE RESTAURANT'!RON5</f>
        <v>0</v>
      </c>
      <c r="ROE6" s="389">
        <f>'SAISIE RESTAURANT'!ROO5</f>
        <v>0</v>
      </c>
      <c r="ROF6" s="389">
        <f>'SAISIE RESTAURANT'!ROP5</f>
        <v>0</v>
      </c>
      <c r="ROG6" s="389">
        <f>'SAISIE RESTAURANT'!ROQ5</f>
        <v>0</v>
      </c>
      <c r="ROH6" s="389">
        <f>'SAISIE RESTAURANT'!ROR5</f>
        <v>0</v>
      </c>
      <c r="ROI6" s="389">
        <f>'SAISIE RESTAURANT'!ROS5</f>
        <v>0</v>
      </c>
      <c r="ROJ6" s="389">
        <f>'SAISIE RESTAURANT'!ROT5</f>
        <v>0</v>
      </c>
      <c r="ROK6" s="389">
        <f>'SAISIE RESTAURANT'!ROU5</f>
        <v>0</v>
      </c>
      <c r="ROL6" s="389">
        <f>'SAISIE RESTAURANT'!ROV5</f>
        <v>0</v>
      </c>
      <c r="ROM6" s="389">
        <f>'SAISIE RESTAURANT'!ROW5</f>
        <v>0</v>
      </c>
      <c r="RON6" s="389">
        <f>'SAISIE RESTAURANT'!ROX5</f>
        <v>0</v>
      </c>
      <c r="ROO6" s="389">
        <f>'SAISIE RESTAURANT'!ROY5</f>
        <v>0</v>
      </c>
      <c r="ROP6" s="389">
        <f>'SAISIE RESTAURANT'!ROZ5</f>
        <v>0</v>
      </c>
      <c r="ROQ6" s="389">
        <f>'SAISIE RESTAURANT'!RPA5</f>
        <v>0</v>
      </c>
      <c r="ROR6" s="389">
        <f>'SAISIE RESTAURANT'!RPB5</f>
        <v>0</v>
      </c>
      <c r="ROS6" s="389">
        <f>'SAISIE RESTAURANT'!RPC5</f>
        <v>0</v>
      </c>
      <c r="ROT6" s="389">
        <f>'SAISIE RESTAURANT'!RPD5</f>
        <v>0</v>
      </c>
      <c r="ROU6" s="389">
        <f>'SAISIE RESTAURANT'!RPE5</f>
        <v>0</v>
      </c>
      <c r="ROV6" s="389">
        <f>'SAISIE RESTAURANT'!RPF5</f>
        <v>0</v>
      </c>
      <c r="ROW6" s="389">
        <f>'SAISIE RESTAURANT'!RPG5</f>
        <v>0</v>
      </c>
      <c r="ROX6" s="389">
        <f>'SAISIE RESTAURANT'!RPH5</f>
        <v>0</v>
      </c>
      <c r="ROY6" s="389">
        <f>'SAISIE RESTAURANT'!RPI5</f>
        <v>0</v>
      </c>
      <c r="ROZ6" s="389">
        <f>'SAISIE RESTAURANT'!RPJ5</f>
        <v>0</v>
      </c>
      <c r="RPA6" s="389">
        <f>'SAISIE RESTAURANT'!RPK5</f>
        <v>0</v>
      </c>
      <c r="RPB6" s="389">
        <f>'SAISIE RESTAURANT'!RPL5</f>
        <v>0</v>
      </c>
      <c r="RPC6" s="389">
        <f>'SAISIE RESTAURANT'!RPM5</f>
        <v>0</v>
      </c>
      <c r="RPD6" s="389">
        <f>'SAISIE RESTAURANT'!RPN5</f>
        <v>0</v>
      </c>
      <c r="RPE6" s="389">
        <f>'SAISIE RESTAURANT'!RPO5</f>
        <v>0</v>
      </c>
      <c r="RPF6" s="389">
        <f>'SAISIE RESTAURANT'!RPP5</f>
        <v>0</v>
      </c>
      <c r="RPG6" s="389">
        <f>'SAISIE RESTAURANT'!RPQ5</f>
        <v>0</v>
      </c>
      <c r="RPH6" s="389">
        <f>'SAISIE RESTAURANT'!RPR5</f>
        <v>0</v>
      </c>
      <c r="RPI6" s="389">
        <f>'SAISIE RESTAURANT'!RPS5</f>
        <v>0</v>
      </c>
      <c r="RPJ6" s="389">
        <f>'SAISIE RESTAURANT'!RPT5</f>
        <v>0</v>
      </c>
      <c r="RPK6" s="389">
        <f>'SAISIE RESTAURANT'!RPU5</f>
        <v>0</v>
      </c>
      <c r="RPL6" s="389">
        <f>'SAISIE RESTAURANT'!RPV5</f>
        <v>0</v>
      </c>
      <c r="RPM6" s="389">
        <f>'SAISIE RESTAURANT'!RPW5</f>
        <v>0</v>
      </c>
      <c r="RPN6" s="389">
        <f>'SAISIE RESTAURANT'!RPX5</f>
        <v>0</v>
      </c>
      <c r="RPO6" s="389">
        <f>'SAISIE RESTAURANT'!RPY5</f>
        <v>0</v>
      </c>
      <c r="RPP6" s="389">
        <f>'SAISIE RESTAURANT'!RPZ5</f>
        <v>0</v>
      </c>
      <c r="RPQ6" s="389">
        <f>'SAISIE RESTAURANT'!RQA5</f>
        <v>0</v>
      </c>
      <c r="RPR6" s="389">
        <f>'SAISIE RESTAURANT'!RQB5</f>
        <v>0</v>
      </c>
      <c r="RPS6" s="389">
        <f>'SAISIE RESTAURANT'!RQC5</f>
        <v>0</v>
      </c>
      <c r="RPT6" s="389">
        <f>'SAISIE RESTAURANT'!RQD5</f>
        <v>0</v>
      </c>
      <c r="RPU6" s="389">
        <f>'SAISIE RESTAURANT'!RQE5</f>
        <v>0</v>
      </c>
      <c r="RPV6" s="389">
        <f>'SAISIE RESTAURANT'!RQF5</f>
        <v>0</v>
      </c>
      <c r="RPW6" s="389">
        <f>'SAISIE RESTAURANT'!RQG5</f>
        <v>0</v>
      </c>
      <c r="RPX6" s="389">
        <f>'SAISIE RESTAURANT'!RQH5</f>
        <v>0</v>
      </c>
      <c r="RPY6" s="389">
        <f>'SAISIE RESTAURANT'!RQI5</f>
        <v>0</v>
      </c>
      <c r="RPZ6" s="389">
        <f>'SAISIE RESTAURANT'!RQJ5</f>
        <v>0</v>
      </c>
      <c r="RQA6" s="389">
        <f>'SAISIE RESTAURANT'!RQK5</f>
        <v>0</v>
      </c>
      <c r="RQB6" s="389">
        <f>'SAISIE RESTAURANT'!RQL5</f>
        <v>0</v>
      </c>
      <c r="RQC6" s="389">
        <f>'SAISIE RESTAURANT'!RQM5</f>
        <v>0</v>
      </c>
      <c r="RQD6" s="389">
        <f>'SAISIE RESTAURANT'!RQN5</f>
        <v>0</v>
      </c>
      <c r="RQE6" s="389">
        <f>'SAISIE RESTAURANT'!RQO5</f>
        <v>0</v>
      </c>
      <c r="RQF6" s="389">
        <f>'SAISIE RESTAURANT'!RQP5</f>
        <v>0</v>
      </c>
      <c r="RQG6" s="389">
        <f>'SAISIE RESTAURANT'!RQQ5</f>
        <v>0</v>
      </c>
      <c r="RQH6" s="389">
        <f>'SAISIE RESTAURANT'!RQR5</f>
        <v>0</v>
      </c>
      <c r="RQI6" s="389">
        <f>'SAISIE RESTAURANT'!RQS5</f>
        <v>0</v>
      </c>
      <c r="RQJ6" s="389">
        <f>'SAISIE RESTAURANT'!RQT5</f>
        <v>0</v>
      </c>
      <c r="RQK6" s="389">
        <f>'SAISIE RESTAURANT'!RQU5</f>
        <v>0</v>
      </c>
      <c r="RQL6" s="389">
        <f>'SAISIE RESTAURANT'!RQV5</f>
        <v>0</v>
      </c>
      <c r="RQM6" s="389">
        <f>'SAISIE RESTAURANT'!RQW5</f>
        <v>0</v>
      </c>
      <c r="RQN6" s="389">
        <f>'SAISIE RESTAURANT'!RQX5</f>
        <v>0</v>
      </c>
      <c r="RQO6" s="389">
        <f>'SAISIE RESTAURANT'!RQY5</f>
        <v>0</v>
      </c>
      <c r="RQP6" s="389">
        <f>'SAISIE RESTAURANT'!RQZ5</f>
        <v>0</v>
      </c>
      <c r="RQQ6" s="389">
        <f>'SAISIE RESTAURANT'!RRA5</f>
        <v>0</v>
      </c>
      <c r="RQR6" s="389">
        <f>'SAISIE RESTAURANT'!RRB5</f>
        <v>0</v>
      </c>
      <c r="RQS6" s="389">
        <f>'SAISIE RESTAURANT'!RRC5</f>
        <v>0</v>
      </c>
      <c r="RQT6" s="389">
        <f>'SAISIE RESTAURANT'!RRD5</f>
        <v>0</v>
      </c>
      <c r="RQU6" s="389">
        <f>'SAISIE RESTAURANT'!RRE5</f>
        <v>0</v>
      </c>
      <c r="RQV6" s="389">
        <f>'SAISIE RESTAURANT'!RRF5</f>
        <v>0</v>
      </c>
      <c r="RQW6" s="389">
        <f>'SAISIE RESTAURANT'!RRG5</f>
        <v>0</v>
      </c>
      <c r="RQX6" s="389">
        <f>'SAISIE RESTAURANT'!RRH5</f>
        <v>0</v>
      </c>
      <c r="RQY6" s="389">
        <f>'SAISIE RESTAURANT'!RRI5</f>
        <v>0</v>
      </c>
      <c r="RQZ6" s="389">
        <f>'SAISIE RESTAURANT'!RRJ5</f>
        <v>0</v>
      </c>
      <c r="RRA6" s="389">
        <f>'SAISIE RESTAURANT'!RRK5</f>
        <v>0</v>
      </c>
      <c r="RRB6" s="389">
        <f>'SAISIE RESTAURANT'!RRL5</f>
        <v>0</v>
      </c>
      <c r="RRC6" s="389">
        <f>'SAISIE RESTAURANT'!RRM5</f>
        <v>0</v>
      </c>
      <c r="RRD6" s="389">
        <f>'SAISIE RESTAURANT'!RRN5</f>
        <v>0</v>
      </c>
      <c r="RRE6" s="389">
        <f>'SAISIE RESTAURANT'!RRO5</f>
        <v>0</v>
      </c>
      <c r="RRF6" s="389">
        <f>'SAISIE RESTAURANT'!RRP5</f>
        <v>0</v>
      </c>
      <c r="RRG6" s="389">
        <f>'SAISIE RESTAURANT'!RRQ5</f>
        <v>0</v>
      </c>
      <c r="RRH6" s="389">
        <f>'SAISIE RESTAURANT'!RRR5</f>
        <v>0</v>
      </c>
      <c r="RRI6" s="389">
        <f>'SAISIE RESTAURANT'!RRS5</f>
        <v>0</v>
      </c>
      <c r="RRJ6" s="389">
        <f>'SAISIE RESTAURANT'!RRT5</f>
        <v>0</v>
      </c>
      <c r="RRK6" s="389">
        <f>'SAISIE RESTAURANT'!RRU5</f>
        <v>0</v>
      </c>
      <c r="RRL6" s="389">
        <f>'SAISIE RESTAURANT'!RRV5</f>
        <v>0</v>
      </c>
      <c r="RRM6" s="389">
        <f>'SAISIE RESTAURANT'!RRW5</f>
        <v>0</v>
      </c>
      <c r="RRN6" s="389">
        <f>'SAISIE RESTAURANT'!RRX5</f>
        <v>0</v>
      </c>
      <c r="RRO6" s="389">
        <f>'SAISIE RESTAURANT'!RRY5</f>
        <v>0</v>
      </c>
      <c r="RRP6" s="389">
        <f>'SAISIE RESTAURANT'!RRZ5</f>
        <v>0</v>
      </c>
      <c r="RRQ6" s="389">
        <f>'SAISIE RESTAURANT'!RSA5</f>
        <v>0</v>
      </c>
      <c r="RRR6" s="389">
        <f>'SAISIE RESTAURANT'!RSB5</f>
        <v>0</v>
      </c>
      <c r="RRS6" s="389">
        <f>'SAISIE RESTAURANT'!RSC5</f>
        <v>0</v>
      </c>
      <c r="RRT6" s="389">
        <f>'SAISIE RESTAURANT'!RSD5</f>
        <v>0</v>
      </c>
      <c r="RRU6" s="389">
        <f>'SAISIE RESTAURANT'!RSE5</f>
        <v>0</v>
      </c>
      <c r="RRV6" s="389">
        <f>'SAISIE RESTAURANT'!RSF5</f>
        <v>0</v>
      </c>
      <c r="RRW6" s="389">
        <f>'SAISIE RESTAURANT'!RSG5</f>
        <v>0</v>
      </c>
      <c r="RRX6" s="389">
        <f>'SAISIE RESTAURANT'!RSH5</f>
        <v>0</v>
      </c>
      <c r="RRY6" s="389">
        <f>'SAISIE RESTAURANT'!RSI5</f>
        <v>0</v>
      </c>
      <c r="RRZ6" s="389">
        <f>'SAISIE RESTAURANT'!RSJ5</f>
        <v>0</v>
      </c>
      <c r="RSA6" s="389">
        <f>'SAISIE RESTAURANT'!RSK5</f>
        <v>0</v>
      </c>
      <c r="RSB6" s="389">
        <f>'SAISIE RESTAURANT'!RSL5</f>
        <v>0</v>
      </c>
      <c r="RSC6" s="389">
        <f>'SAISIE RESTAURANT'!RSM5</f>
        <v>0</v>
      </c>
      <c r="RSD6" s="389">
        <f>'SAISIE RESTAURANT'!RSN5</f>
        <v>0</v>
      </c>
      <c r="RSE6" s="389">
        <f>'SAISIE RESTAURANT'!RSO5</f>
        <v>0</v>
      </c>
      <c r="RSF6" s="389">
        <f>'SAISIE RESTAURANT'!RSP5</f>
        <v>0</v>
      </c>
      <c r="RSG6" s="389">
        <f>'SAISIE RESTAURANT'!RSQ5</f>
        <v>0</v>
      </c>
      <c r="RSH6" s="389">
        <f>'SAISIE RESTAURANT'!RSR5</f>
        <v>0</v>
      </c>
      <c r="RSI6" s="389">
        <f>'SAISIE RESTAURANT'!RSS5</f>
        <v>0</v>
      </c>
      <c r="RSJ6" s="389">
        <f>'SAISIE RESTAURANT'!RST5</f>
        <v>0</v>
      </c>
      <c r="RSK6" s="389">
        <f>'SAISIE RESTAURANT'!RSU5</f>
        <v>0</v>
      </c>
      <c r="RSL6" s="389">
        <f>'SAISIE RESTAURANT'!RSV5</f>
        <v>0</v>
      </c>
      <c r="RSM6" s="389">
        <f>'SAISIE RESTAURANT'!RSW5</f>
        <v>0</v>
      </c>
      <c r="RSN6" s="389">
        <f>'SAISIE RESTAURANT'!RSX5</f>
        <v>0</v>
      </c>
      <c r="RSO6" s="389">
        <f>'SAISIE RESTAURANT'!RSY5</f>
        <v>0</v>
      </c>
      <c r="RSP6" s="389">
        <f>'SAISIE RESTAURANT'!RSZ5</f>
        <v>0</v>
      </c>
      <c r="RSQ6" s="389">
        <f>'SAISIE RESTAURANT'!RTA5</f>
        <v>0</v>
      </c>
      <c r="RSR6" s="389">
        <f>'SAISIE RESTAURANT'!RTB5</f>
        <v>0</v>
      </c>
      <c r="RSS6" s="389">
        <f>'SAISIE RESTAURANT'!RTC5</f>
        <v>0</v>
      </c>
      <c r="RST6" s="389">
        <f>'SAISIE RESTAURANT'!RTD5</f>
        <v>0</v>
      </c>
      <c r="RSU6" s="389">
        <f>'SAISIE RESTAURANT'!RTE5</f>
        <v>0</v>
      </c>
      <c r="RSV6" s="389">
        <f>'SAISIE RESTAURANT'!RTF5</f>
        <v>0</v>
      </c>
      <c r="RSW6" s="389">
        <f>'SAISIE RESTAURANT'!RTG5</f>
        <v>0</v>
      </c>
      <c r="RSX6" s="389">
        <f>'SAISIE RESTAURANT'!RTH5</f>
        <v>0</v>
      </c>
      <c r="RSY6" s="389">
        <f>'SAISIE RESTAURANT'!RTI5</f>
        <v>0</v>
      </c>
      <c r="RSZ6" s="389">
        <f>'SAISIE RESTAURANT'!RTJ5</f>
        <v>0</v>
      </c>
      <c r="RTA6" s="389">
        <f>'SAISIE RESTAURANT'!RTK5</f>
        <v>0</v>
      </c>
      <c r="RTB6" s="389">
        <f>'SAISIE RESTAURANT'!RTL5</f>
        <v>0</v>
      </c>
      <c r="RTC6" s="389">
        <f>'SAISIE RESTAURANT'!RTM5</f>
        <v>0</v>
      </c>
      <c r="RTD6" s="389">
        <f>'SAISIE RESTAURANT'!RTN5</f>
        <v>0</v>
      </c>
      <c r="RTE6" s="389">
        <f>'SAISIE RESTAURANT'!RTO5</f>
        <v>0</v>
      </c>
      <c r="RTF6" s="389">
        <f>'SAISIE RESTAURANT'!RTP5</f>
        <v>0</v>
      </c>
      <c r="RTG6" s="389">
        <f>'SAISIE RESTAURANT'!RTQ5</f>
        <v>0</v>
      </c>
      <c r="RTH6" s="389">
        <f>'SAISIE RESTAURANT'!RTR5</f>
        <v>0</v>
      </c>
      <c r="RTI6" s="389">
        <f>'SAISIE RESTAURANT'!RTS5</f>
        <v>0</v>
      </c>
      <c r="RTJ6" s="389">
        <f>'SAISIE RESTAURANT'!RTT5</f>
        <v>0</v>
      </c>
      <c r="RTK6" s="389">
        <f>'SAISIE RESTAURANT'!RTU5</f>
        <v>0</v>
      </c>
      <c r="RTL6" s="389">
        <f>'SAISIE RESTAURANT'!RTV5</f>
        <v>0</v>
      </c>
      <c r="RTM6" s="389">
        <f>'SAISIE RESTAURANT'!RTW5</f>
        <v>0</v>
      </c>
      <c r="RTN6" s="389">
        <f>'SAISIE RESTAURANT'!RTX5</f>
        <v>0</v>
      </c>
      <c r="RTO6" s="389">
        <f>'SAISIE RESTAURANT'!RTY5</f>
        <v>0</v>
      </c>
      <c r="RTP6" s="389">
        <f>'SAISIE RESTAURANT'!RTZ5</f>
        <v>0</v>
      </c>
      <c r="RTQ6" s="389">
        <f>'SAISIE RESTAURANT'!RUA5</f>
        <v>0</v>
      </c>
      <c r="RTR6" s="389">
        <f>'SAISIE RESTAURANT'!RUB5</f>
        <v>0</v>
      </c>
      <c r="RTS6" s="389">
        <f>'SAISIE RESTAURANT'!RUC5</f>
        <v>0</v>
      </c>
      <c r="RTT6" s="389">
        <f>'SAISIE RESTAURANT'!RUD5</f>
        <v>0</v>
      </c>
      <c r="RTU6" s="389">
        <f>'SAISIE RESTAURANT'!RUE5</f>
        <v>0</v>
      </c>
      <c r="RTV6" s="389">
        <f>'SAISIE RESTAURANT'!RUF5</f>
        <v>0</v>
      </c>
      <c r="RTW6" s="389">
        <f>'SAISIE RESTAURANT'!RUG5</f>
        <v>0</v>
      </c>
      <c r="RTX6" s="389">
        <f>'SAISIE RESTAURANT'!RUH5</f>
        <v>0</v>
      </c>
      <c r="RTY6" s="389">
        <f>'SAISIE RESTAURANT'!RUI5</f>
        <v>0</v>
      </c>
      <c r="RTZ6" s="389">
        <f>'SAISIE RESTAURANT'!RUJ5</f>
        <v>0</v>
      </c>
      <c r="RUA6" s="389">
        <f>'SAISIE RESTAURANT'!RUK5</f>
        <v>0</v>
      </c>
      <c r="RUB6" s="389">
        <f>'SAISIE RESTAURANT'!RUL5</f>
        <v>0</v>
      </c>
      <c r="RUC6" s="389">
        <f>'SAISIE RESTAURANT'!RUM5</f>
        <v>0</v>
      </c>
      <c r="RUD6" s="389">
        <f>'SAISIE RESTAURANT'!RUN5</f>
        <v>0</v>
      </c>
      <c r="RUE6" s="389">
        <f>'SAISIE RESTAURANT'!RUO5</f>
        <v>0</v>
      </c>
      <c r="RUF6" s="389">
        <f>'SAISIE RESTAURANT'!RUP5</f>
        <v>0</v>
      </c>
      <c r="RUG6" s="389">
        <f>'SAISIE RESTAURANT'!RUQ5</f>
        <v>0</v>
      </c>
      <c r="RUH6" s="389">
        <f>'SAISIE RESTAURANT'!RUR5</f>
        <v>0</v>
      </c>
      <c r="RUI6" s="389">
        <f>'SAISIE RESTAURANT'!RUS5</f>
        <v>0</v>
      </c>
      <c r="RUJ6" s="389">
        <f>'SAISIE RESTAURANT'!RUT5</f>
        <v>0</v>
      </c>
      <c r="RUK6" s="389">
        <f>'SAISIE RESTAURANT'!RUU5</f>
        <v>0</v>
      </c>
      <c r="RUL6" s="389">
        <f>'SAISIE RESTAURANT'!RUV5</f>
        <v>0</v>
      </c>
      <c r="RUM6" s="389">
        <f>'SAISIE RESTAURANT'!RUW5</f>
        <v>0</v>
      </c>
      <c r="RUN6" s="389">
        <f>'SAISIE RESTAURANT'!RUX5</f>
        <v>0</v>
      </c>
      <c r="RUO6" s="389">
        <f>'SAISIE RESTAURANT'!RUY5</f>
        <v>0</v>
      </c>
      <c r="RUP6" s="389">
        <f>'SAISIE RESTAURANT'!RUZ5</f>
        <v>0</v>
      </c>
      <c r="RUQ6" s="389">
        <f>'SAISIE RESTAURANT'!RVA5</f>
        <v>0</v>
      </c>
      <c r="RUR6" s="389">
        <f>'SAISIE RESTAURANT'!RVB5</f>
        <v>0</v>
      </c>
      <c r="RUS6" s="389">
        <f>'SAISIE RESTAURANT'!RVC5</f>
        <v>0</v>
      </c>
      <c r="RUT6" s="389">
        <f>'SAISIE RESTAURANT'!RVD5</f>
        <v>0</v>
      </c>
      <c r="RUU6" s="389">
        <f>'SAISIE RESTAURANT'!RVE5</f>
        <v>0</v>
      </c>
      <c r="RUV6" s="389">
        <f>'SAISIE RESTAURANT'!RVF5</f>
        <v>0</v>
      </c>
      <c r="RUW6" s="389">
        <f>'SAISIE RESTAURANT'!RVG5</f>
        <v>0</v>
      </c>
      <c r="RUX6" s="389">
        <f>'SAISIE RESTAURANT'!RVH5</f>
        <v>0</v>
      </c>
      <c r="RUY6" s="389">
        <f>'SAISIE RESTAURANT'!RVI5</f>
        <v>0</v>
      </c>
      <c r="RUZ6" s="389">
        <f>'SAISIE RESTAURANT'!RVJ5</f>
        <v>0</v>
      </c>
      <c r="RVA6" s="389">
        <f>'SAISIE RESTAURANT'!RVK5</f>
        <v>0</v>
      </c>
      <c r="RVB6" s="389">
        <f>'SAISIE RESTAURANT'!RVL5</f>
        <v>0</v>
      </c>
      <c r="RVC6" s="389">
        <f>'SAISIE RESTAURANT'!RVM5</f>
        <v>0</v>
      </c>
      <c r="RVD6" s="389">
        <f>'SAISIE RESTAURANT'!RVN5</f>
        <v>0</v>
      </c>
      <c r="RVE6" s="389">
        <f>'SAISIE RESTAURANT'!RVO5</f>
        <v>0</v>
      </c>
      <c r="RVF6" s="389">
        <f>'SAISIE RESTAURANT'!RVP5</f>
        <v>0</v>
      </c>
      <c r="RVG6" s="389">
        <f>'SAISIE RESTAURANT'!RVQ5</f>
        <v>0</v>
      </c>
      <c r="RVH6" s="389">
        <f>'SAISIE RESTAURANT'!RVR5</f>
        <v>0</v>
      </c>
      <c r="RVI6" s="389">
        <f>'SAISIE RESTAURANT'!RVS5</f>
        <v>0</v>
      </c>
      <c r="RVJ6" s="389">
        <f>'SAISIE RESTAURANT'!RVT5</f>
        <v>0</v>
      </c>
      <c r="RVK6" s="389">
        <f>'SAISIE RESTAURANT'!RVU5</f>
        <v>0</v>
      </c>
      <c r="RVL6" s="389">
        <f>'SAISIE RESTAURANT'!RVV5</f>
        <v>0</v>
      </c>
      <c r="RVM6" s="389">
        <f>'SAISIE RESTAURANT'!RVW5</f>
        <v>0</v>
      </c>
      <c r="RVN6" s="389">
        <f>'SAISIE RESTAURANT'!RVX5</f>
        <v>0</v>
      </c>
      <c r="RVO6" s="389">
        <f>'SAISIE RESTAURANT'!RVY5</f>
        <v>0</v>
      </c>
      <c r="RVP6" s="389">
        <f>'SAISIE RESTAURANT'!RVZ5</f>
        <v>0</v>
      </c>
      <c r="RVQ6" s="389">
        <f>'SAISIE RESTAURANT'!RWA5</f>
        <v>0</v>
      </c>
      <c r="RVR6" s="389">
        <f>'SAISIE RESTAURANT'!RWB5</f>
        <v>0</v>
      </c>
      <c r="RVS6" s="389">
        <f>'SAISIE RESTAURANT'!RWC5</f>
        <v>0</v>
      </c>
      <c r="RVT6" s="389">
        <f>'SAISIE RESTAURANT'!RWD5</f>
        <v>0</v>
      </c>
      <c r="RVU6" s="389">
        <f>'SAISIE RESTAURANT'!RWE5</f>
        <v>0</v>
      </c>
      <c r="RVV6" s="389">
        <f>'SAISIE RESTAURANT'!RWF5</f>
        <v>0</v>
      </c>
      <c r="RVW6" s="389">
        <f>'SAISIE RESTAURANT'!RWG5</f>
        <v>0</v>
      </c>
      <c r="RVX6" s="389">
        <f>'SAISIE RESTAURANT'!RWH5</f>
        <v>0</v>
      </c>
      <c r="RVY6" s="389">
        <f>'SAISIE RESTAURANT'!RWI5</f>
        <v>0</v>
      </c>
      <c r="RVZ6" s="389">
        <f>'SAISIE RESTAURANT'!RWJ5</f>
        <v>0</v>
      </c>
      <c r="RWA6" s="389">
        <f>'SAISIE RESTAURANT'!RWK5</f>
        <v>0</v>
      </c>
      <c r="RWB6" s="389">
        <f>'SAISIE RESTAURANT'!RWL5</f>
        <v>0</v>
      </c>
      <c r="RWC6" s="389">
        <f>'SAISIE RESTAURANT'!RWM5</f>
        <v>0</v>
      </c>
      <c r="RWD6" s="389">
        <f>'SAISIE RESTAURANT'!RWN5</f>
        <v>0</v>
      </c>
      <c r="RWE6" s="389">
        <f>'SAISIE RESTAURANT'!RWO5</f>
        <v>0</v>
      </c>
      <c r="RWF6" s="389">
        <f>'SAISIE RESTAURANT'!RWP5</f>
        <v>0</v>
      </c>
      <c r="RWG6" s="389">
        <f>'SAISIE RESTAURANT'!RWQ5</f>
        <v>0</v>
      </c>
      <c r="RWH6" s="389">
        <f>'SAISIE RESTAURANT'!RWR5</f>
        <v>0</v>
      </c>
      <c r="RWI6" s="389">
        <f>'SAISIE RESTAURANT'!RWS5</f>
        <v>0</v>
      </c>
      <c r="RWJ6" s="389">
        <f>'SAISIE RESTAURANT'!RWT5</f>
        <v>0</v>
      </c>
      <c r="RWK6" s="389">
        <f>'SAISIE RESTAURANT'!RWU5</f>
        <v>0</v>
      </c>
      <c r="RWL6" s="389">
        <f>'SAISIE RESTAURANT'!RWV5</f>
        <v>0</v>
      </c>
      <c r="RWM6" s="389">
        <f>'SAISIE RESTAURANT'!RWW5</f>
        <v>0</v>
      </c>
      <c r="RWN6" s="389">
        <f>'SAISIE RESTAURANT'!RWX5</f>
        <v>0</v>
      </c>
      <c r="RWO6" s="389">
        <f>'SAISIE RESTAURANT'!RWY5</f>
        <v>0</v>
      </c>
      <c r="RWP6" s="389">
        <f>'SAISIE RESTAURANT'!RWZ5</f>
        <v>0</v>
      </c>
      <c r="RWQ6" s="389">
        <f>'SAISIE RESTAURANT'!RXA5</f>
        <v>0</v>
      </c>
      <c r="RWR6" s="389">
        <f>'SAISIE RESTAURANT'!RXB5</f>
        <v>0</v>
      </c>
      <c r="RWS6" s="389">
        <f>'SAISIE RESTAURANT'!RXC5</f>
        <v>0</v>
      </c>
      <c r="RWT6" s="389">
        <f>'SAISIE RESTAURANT'!RXD5</f>
        <v>0</v>
      </c>
      <c r="RWU6" s="389">
        <f>'SAISIE RESTAURANT'!RXE5</f>
        <v>0</v>
      </c>
      <c r="RWV6" s="389">
        <f>'SAISIE RESTAURANT'!RXF5</f>
        <v>0</v>
      </c>
      <c r="RWW6" s="389">
        <f>'SAISIE RESTAURANT'!RXG5</f>
        <v>0</v>
      </c>
      <c r="RWX6" s="389">
        <f>'SAISIE RESTAURANT'!RXH5</f>
        <v>0</v>
      </c>
      <c r="RWY6" s="389">
        <f>'SAISIE RESTAURANT'!RXI5</f>
        <v>0</v>
      </c>
      <c r="RWZ6" s="389">
        <f>'SAISIE RESTAURANT'!RXJ5</f>
        <v>0</v>
      </c>
      <c r="RXA6" s="389">
        <f>'SAISIE RESTAURANT'!RXK5</f>
        <v>0</v>
      </c>
      <c r="RXB6" s="389">
        <f>'SAISIE RESTAURANT'!RXL5</f>
        <v>0</v>
      </c>
      <c r="RXC6" s="389">
        <f>'SAISIE RESTAURANT'!RXM5</f>
        <v>0</v>
      </c>
      <c r="RXD6" s="389">
        <f>'SAISIE RESTAURANT'!RXN5</f>
        <v>0</v>
      </c>
      <c r="RXE6" s="389">
        <f>'SAISIE RESTAURANT'!RXO5</f>
        <v>0</v>
      </c>
      <c r="RXF6" s="389">
        <f>'SAISIE RESTAURANT'!RXP5</f>
        <v>0</v>
      </c>
      <c r="RXG6" s="389">
        <f>'SAISIE RESTAURANT'!RXQ5</f>
        <v>0</v>
      </c>
      <c r="RXH6" s="389">
        <f>'SAISIE RESTAURANT'!RXR5</f>
        <v>0</v>
      </c>
      <c r="RXI6" s="389">
        <f>'SAISIE RESTAURANT'!RXS5</f>
        <v>0</v>
      </c>
      <c r="RXJ6" s="389">
        <f>'SAISIE RESTAURANT'!RXT5</f>
        <v>0</v>
      </c>
      <c r="RXK6" s="389">
        <f>'SAISIE RESTAURANT'!RXU5</f>
        <v>0</v>
      </c>
      <c r="RXL6" s="389">
        <f>'SAISIE RESTAURANT'!RXV5</f>
        <v>0</v>
      </c>
      <c r="RXM6" s="389">
        <f>'SAISIE RESTAURANT'!RXW5</f>
        <v>0</v>
      </c>
      <c r="RXN6" s="389">
        <f>'SAISIE RESTAURANT'!RXX5</f>
        <v>0</v>
      </c>
      <c r="RXO6" s="389">
        <f>'SAISIE RESTAURANT'!RXY5</f>
        <v>0</v>
      </c>
      <c r="RXP6" s="389">
        <f>'SAISIE RESTAURANT'!RXZ5</f>
        <v>0</v>
      </c>
      <c r="RXQ6" s="389">
        <f>'SAISIE RESTAURANT'!RYA5</f>
        <v>0</v>
      </c>
      <c r="RXR6" s="389">
        <f>'SAISIE RESTAURANT'!RYB5</f>
        <v>0</v>
      </c>
      <c r="RXS6" s="389">
        <f>'SAISIE RESTAURANT'!RYC5</f>
        <v>0</v>
      </c>
      <c r="RXT6" s="389">
        <f>'SAISIE RESTAURANT'!RYD5</f>
        <v>0</v>
      </c>
      <c r="RXU6" s="389">
        <f>'SAISIE RESTAURANT'!RYE5</f>
        <v>0</v>
      </c>
      <c r="RXV6" s="389">
        <f>'SAISIE RESTAURANT'!RYF5</f>
        <v>0</v>
      </c>
      <c r="RXW6" s="389">
        <f>'SAISIE RESTAURANT'!RYG5</f>
        <v>0</v>
      </c>
      <c r="RXX6" s="389">
        <f>'SAISIE RESTAURANT'!RYH5</f>
        <v>0</v>
      </c>
      <c r="RXY6" s="389">
        <f>'SAISIE RESTAURANT'!RYI5</f>
        <v>0</v>
      </c>
      <c r="RXZ6" s="389">
        <f>'SAISIE RESTAURANT'!RYJ5</f>
        <v>0</v>
      </c>
      <c r="RYA6" s="389">
        <f>'SAISIE RESTAURANT'!RYK5</f>
        <v>0</v>
      </c>
      <c r="RYB6" s="389">
        <f>'SAISIE RESTAURANT'!RYL5</f>
        <v>0</v>
      </c>
      <c r="RYC6" s="389">
        <f>'SAISIE RESTAURANT'!RYM5</f>
        <v>0</v>
      </c>
      <c r="RYD6" s="389">
        <f>'SAISIE RESTAURANT'!RYN5</f>
        <v>0</v>
      </c>
      <c r="RYE6" s="389">
        <f>'SAISIE RESTAURANT'!RYO5</f>
        <v>0</v>
      </c>
      <c r="RYF6" s="389">
        <f>'SAISIE RESTAURANT'!RYP5</f>
        <v>0</v>
      </c>
      <c r="RYG6" s="389">
        <f>'SAISIE RESTAURANT'!RYQ5</f>
        <v>0</v>
      </c>
      <c r="RYH6" s="389">
        <f>'SAISIE RESTAURANT'!RYR5</f>
        <v>0</v>
      </c>
      <c r="RYI6" s="389">
        <f>'SAISIE RESTAURANT'!RYS5</f>
        <v>0</v>
      </c>
      <c r="RYJ6" s="389">
        <f>'SAISIE RESTAURANT'!RYT5</f>
        <v>0</v>
      </c>
      <c r="RYK6" s="389">
        <f>'SAISIE RESTAURANT'!RYU5</f>
        <v>0</v>
      </c>
      <c r="RYL6" s="389">
        <f>'SAISIE RESTAURANT'!RYV5</f>
        <v>0</v>
      </c>
      <c r="RYM6" s="389">
        <f>'SAISIE RESTAURANT'!RYW5</f>
        <v>0</v>
      </c>
      <c r="RYN6" s="389">
        <f>'SAISIE RESTAURANT'!RYX5</f>
        <v>0</v>
      </c>
      <c r="RYO6" s="389">
        <f>'SAISIE RESTAURANT'!RYY5</f>
        <v>0</v>
      </c>
      <c r="RYP6" s="389">
        <f>'SAISIE RESTAURANT'!RYZ5</f>
        <v>0</v>
      </c>
      <c r="RYQ6" s="389">
        <f>'SAISIE RESTAURANT'!RZA5</f>
        <v>0</v>
      </c>
      <c r="RYR6" s="389">
        <f>'SAISIE RESTAURANT'!RZB5</f>
        <v>0</v>
      </c>
      <c r="RYS6" s="389">
        <f>'SAISIE RESTAURANT'!RZC5</f>
        <v>0</v>
      </c>
      <c r="RYT6" s="389">
        <f>'SAISIE RESTAURANT'!RZD5</f>
        <v>0</v>
      </c>
      <c r="RYU6" s="389">
        <f>'SAISIE RESTAURANT'!RZE5</f>
        <v>0</v>
      </c>
      <c r="RYV6" s="389">
        <f>'SAISIE RESTAURANT'!RZF5</f>
        <v>0</v>
      </c>
      <c r="RYW6" s="389">
        <f>'SAISIE RESTAURANT'!RZG5</f>
        <v>0</v>
      </c>
      <c r="RYX6" s="389">
        <f>'SAISIE RESTAURANT'!RZH5</f>
        <v>0</v>
      </c>
      <c r="RYY6" s="389">
        <f>'SAISIE RESTAURANT'!RZI5</f>
        <v>0</v>
      </c>
      <c r="RYZ6" s="389">
        <f>'SAISIE RESTAURANT'!RZJ5</f>
        <v>0</v>
      </c>
      <c r="RZA6" s="389">
        <f>'SAISIE RESTAURANT'!RZK5</f>
        <v>0</v>
      </c>
      <c r="RZB6" s="389">
        <f>'SAISIE RESTAURANT'!RZL5</f>
        <v>0</v>
      </c>
      <c r="RZC6" s="389">
        <f>'SAISIE RESTAURANT'!RZM5</f>
        <v>0</v>
      </c>
      <c r="RZD6" s="389">
        <f>'SAISIE RESTAURANT'!RZN5</f>
        <v>0</v>
      </c>
      <c r="RZE6" s="389">
        <f>'SAISIE RESTAURANT'!RZO5</f>
        <v>0</v>
      </c>
      <c r="RZF6" s="389">
        <f>'SAISIE RESTAURANT'!RZP5</f>
        <v>0</v>
      </c>
      <c r="RZG6" s="389">
        <f>'SAISIE RESTAURANT'!RZQ5</f>
        <v>0</v>
      </c>
      <c r="RZH6" s="389">
        <f>'SAISIE RESTAURANT'!RZR5</f>
        <v>0</v>
      </c>
      <c r="RZI6" s="389">
        <f>'SAISIE RESTAURANT'!RZS5</f>
        <v>0</v>
      </c>
      <c r="RZJ6" s="389">
        <f>'SAISIE RESTAURANT'!RZT5</f>
        <v>0</v>
      </c>
      <c r="RZK6" s="389">
        <f>'SAISIE RESTAURANT'!RZU5</f>
        <v>0</v>
      </c>
      <c r="RZL6" s="389">
        <f>'SAISIE RESTAURANT'!RZV5</f>
        <v>0</v>
      </c>
      <c r="RZM6" s="389">
        <f>'SAISIE RESTAURANT'!RZW5</f>
        <v>0</v>
      </c>
      <c r="RZN6" s="389">
        <f>'SAISIE RESTAURANT'!RZX5</f>
        <v>0</v>
      </c>
      <c r="RZO6" s="389">
        <f>'SAISIE RESTAURANT'!RZY5</f>
        <v>0</v>
      </c>
      <c r="RZP6" s="389">
        <f>'SAISIE RESTAURANT'!RZZ5</f>
        <v>0</v>
      </c>
      <c r="RZQ6" s="389">
        <f>'SAISIE RESTAURANT'!SAA5</f>
        <v>0</v>
      </c>
      <c r="RZR6" s="389">
        <f>'SAISIE RESTAURANT'!SAB5</f>
        <v>0</v>
      </c>
      <c r="RZS6" s="389">
        <f>'SAISIE RESTAURANT'!SAC5</f>
        <v>0</v>
      </c>
      <c r="RZT6" s="389">
        <f>'SAISIE RESTAURANT'!SAD5</f>
        <v>0</v>
      </c>
      <c r="RZU6" s="389">
        <f>'SAISIE RESTAURANT'!SAE5</f>
        <v>0</v>
      </c>
      <c r="RZV6" s="389">
        <f>'SAISIE RESTAURANT'!SAF5</f>
        <v>0</v>
      </c>
      <c r="RZW6" s="389">
        <f>'SAISIE RESTAURANT'!SAG5</f>
        <v>0</v>
      </c>
      <c r="RZX6" s="389">
        <f>'SAISIE RESTAURANT'!SAH5</f>
        <v>0</v>
      </c>
      <c r="RZY6" s="389">
        <f>'SAISIE RESTAURANT'!SAI5</f>
        <v>0</v>
      </c>
      <c r="RZZ6" s="389">
        <f>'SAISIE RESTAURANT'!SAJ5</f>
        <v>0</v>
      </c>
      <c r="SAA6" s="389">
        <f>'SAISIE RESTAURANT'!SAK5</f>
        <v>0</v>
      </c>
      <c r="SAB6" s="389">
        <f>'SAISIE RESTAURANT'!SAL5</f>
        <v>0</v>
      </c>
      <c r="SAC6" s="389">
        <f>'SAISIE RESTAURANT'!SAM5</f>
        <v>0</v>
      </c>
      <c r="SAD6" s="389">
        <f>'SAISIE RESTAURANT'!SAN5</f>
        <v>0</v>
      </c>
      <c r="SAE6" s="389">
        <f>'SAISIE RESTAURANT'!SAO5</f>
        <v>0</v>
      </c>
      <c r="SAF6" s="389">
        <f>'SAISIE RESTAURANT'!SAP5</f>
        <v>0</v>
      </c>
      <c r="SAG6" s="389">
        <f>'SAISIE RESTAURANT'!SAQ5</f>
        <v>0</v>
      </c>
      <c r="SAH6" s="389">
        <f>'SAISIE RESTAURANT'!SAR5</f>
        <v>0</v>
      </c>
      <c r="SAI6" s="389">
        <f>'SAISIE RESTAURANT'!SAS5</f>
        <v>0</v>
      </c>
      <c r="SAJ6" s="389">
        <f>'SAISIE RESTAURANT'!SAT5</f>
        <v>0</v>
      </c>
      <c r="SAK6" s="389">
        <f>'SAISIE RESTAURANT'!SAU5</f>
        <v>0</v>
      </c>
      <c r="SAL6" s="389">
        <f>'SAISIE RESTAURANT'!SAV5</f>
        <v>0</v>
      </c>
      <c r="SAM6" s="389">
        <f>'SAISIE RESTAURANT'!SAW5</f>
        <v>0</v>
      </c>
      <c r="SAN6" s="389">
        <f>'SAISIE RESTAURANT'!SAX5</f>
        <v>0</v>
      </c>
      <c r="SAO6" s="389">
        <f>'SAISIE RESTAURANT'!SAY5</f>
        <v>0</v>
      </c>
      <c r="SAP6" s="389">
        <f>'SAISIE RESTAURANT'!SAZ5</f>
        <v>0</v>
      </c>
      <c r="SAQ6" s="389">
        <f>'SAISIE RESTAURANT'!SBA5</f>
        <v>0</v>
      </c>
      <c r="SAR6" s="389">
        <f>'SAISIE RESTAURANT'!SBB5</f>
        <v>0</v>
      </c>
      <c r="SAS6" s="389">
        <f>'SAISIE RESTAURANT'!SBC5</f>
        <v>0</v>
      </c>
      <c r="SAT6" s="389">
        <f>'SAISIE RESTAURANT'!SBD5</f>
        <v>0</v>
      </c>
      <c r="SAU6" s="389">
        <f>'SAISIE RESTAURANT'!SBE5</f>
        <v>0</v>
      </c>
      <c r="SAV6" s="389">
        <f>'SAISIE RESTAURANT'!SBF5</f>
        <v>0</v>
      </c>
      <c r="SAW6" s="389">
        <f>'SAISIE RESTAURANT'!SBG5</f>
        <v>0</v>
      </c>
      <c r="SAX6" s="389">
        <f>'SAISIE RESTAURANT'!SBH5</f>
        <v>0</v>
      </c>
      <c r="SAY6" s="389">
        <f>'SAISIE RESTAURANT'!SBI5</f>
        <v>0</v>
      </c>
      <c r="SAZ6" s="389">
        <f>'SAISIE RESTAURANT'!SBJ5</f>
        <v>0</v>
      </c>
      <c r="SBA6" s="389">
        <f>'SAISIE RESTAURANT'!SBK5</f>
        <v>0</v>
      </c>
      <c r="SBB6" s="389">
        <f>'SAISIE RESTAURANT'!SBL5</f>
        <v>0</v>
      </c>
      <c r="SBC6" s="389">
        <f>'SAISIE RESTAURANT'!SBM5</f>
        <v>0</v>
      </c>
      <c r="SBD6" s="389">
        <f>'SAISIE RESTAURANT'!SBN5</f>
        <v>0</v>
      </c>
      <c r="SBE6" s="389">
        <f>'SAISIE RESTAURANT'!SBO5</f>
        <v>0</v>
      </c>
      <c r="SBF6" s="389">
        <f>'SAISIE RESTAURANT'!SBP5</f>
        <v>0</v>
      </c>
      <c r="SBG6" s="389">
        <f>'SAISIE RESTAURANT'!SBQ5</f>
        <v>0</v>
      </c>
      <c r="SBH6" s="389">
        <f>'SAISIE RESTAURANT'!SBR5</f>
        <v>0</v>
      </c>
      <c r="SBI6" s="389">
        <f>'SAISIE RESTAURANT'!SBS5</f>
        <v>0</v>
      </c>
      <c r="SBJ6" s="389">
        <f>'SAISIE RESTAURANT'!SBT5</f>
        <v>0</v>
      </c>
      <c r="SBK6" s="389">
        <f>'SAISIE RESTAURANT'!SBU5</f>
        <v>0</v>
      </c>
      <c r="SBL6" s="389">
        <f>'SAISIE RESTAURANT'!SBV5</f>
        <v>0</v>
      </c>
      <c r="SBM6" s="389">
        <f>'SAISIE RESTAURANT'!SBW5</f>
        <v>0</v>
      </c>
      <c r="SBN6" s="389">
        <f>'SAISIE RESTAURANT'!SBX5</f>
        <v>0</v>
      </c>
      <c r="SBO6" s="389">
        <f>'SAISIE RESTAURANT'!SBY5</f>
        <v>0</v>
      </c>
      <c r="SBP6" s="389">
        <f>'SAISIE RESTAURANT'!SBZ5</f>
        <v>0</v>
      </c>
      <c r="SBQ6" s="389">
        <f>'SAISIE RESTAURANT'!SCA5</f>
        <v>0</v>
      </c>
      <c r="SBR6" s="389">
        <f>'SAISIE RESTAURANT'!SCB5</f>
        <v>0</v>
      </c>
      <c r="SBS6" s="389">
        <f>'SAISIE RESTAURANT'!SCC5</f>
        <v>0</v>
      </c>
      <c r="SBT6" s="389">
        <f>'SAISIE RESTAURANT'!SCD5</f>
        <v>0</v>
      </c>
      <c r="SBU6" s="389">
        <f>'SAISIE RESTAURANT'!SCE5</f>
        <v>0</v>
      </c>
      <c r="SBV6" s="389">
        <f>'SAISIE RESTAURANT'!SCF5</f>
        <v>0</v>
      </c>
      <c r="SBW6" s="389">
        <f>'SAISIE RESTAURANT'!SCG5</f>
        <v>0</v>
      </c>
      <c r="SBX6" s="389">
        <f>'SAISIE RESTAURANT'!SCH5</f>
        <v>0</v>
      </c>
      <c r="SBY6" s="389">
        <f>'SAISIE RESTAURANT'!SCI5</f>
        <v>0</v>
      </c>
      <c r="SBZ6" s="389">
        <f>'SAISIE RESTAURANT'!SCJ5</f>
        <v>0</v>
      </c>
      <c r="SCA6" s="389">
        <f>'SAISIE RESTAURANT'!SCK5</f>
        <v>0</v>
      </c>
      <c r="SCB6" s="389">
        <f>'SAISIE RESTAURANT'!SCL5</f>
        <v>0</v>
      </c>
      <c r="SCC6" s="389">
        <f>'SAISIE RESTAURANT'!SCM5</f>
        <v>0</v>
      </c>
      <c r="SCD6" s="389">
        <f>'SAISIE RESTAURANT'!SCN5</f>
        <v>0</v>
      </c>
      <c r="SCE6" s="389">
        <f>'SAISIE RESTAURANT'!SCO5</f>
        <v>0</v>
      </c>
      <c r="SCF6" s="389">
        <f>'SAISIE RESTAURANT'!SCP5</f>
        <v>0</v>
      </c>
      <c r="SCG6" s="389">
        <f>'SAISIE RESTAURANT'!SCQ5</f>
        <v>0</v>
      </c>
      <c r="SCH6" s="389">
        <f>'SAISIE RESTAURANT'!SCR5</f>
        <v>0</v>
      </c>
      <c r="SCI6" s="389">
        <f>'SAISIE RESTAURANT'!SCS5</f>
        <v>0</v>
      </c>
      <c r="SCJ6" s="389">
        <f>'SAISIE RESTAURANT'!SCT5</f>
        <v>0</v>
      </c>
      <c r="SCK6" s="389">
        <f>'SAISIE RESTAURANT'!SCU5</f>
        <v>0</v>
      </c>
      <c r="SCL6" s="389">
        <f>'SAISIE RESTAURANT'!SCV5</f>
        <v>0</v>
      </c>
      <c r="SCM6" s="389">
        <f>'SAISIE RESTAURANT'!SCW5</f>
        <v>0</v>
      </c>
      <c r="SCN6" s="389">
        <f>'SAISIE RESTAURANT'!SCX5</f>
        <v>0</v>
      </c>
      <c r="SCO6" s="389">
        <f>'SAISIE RESTAURANT'!SCY5</f>
        <v>0</v>
      </c>
      <c r="SCP6" s="389">
        <f>'SAISIE RESTAURANT'!SCZ5</f>
        <v>0</v>
      </c>
      <c r="SCQ6" s="389">
        <f>'SAISIE RESTAURANT'!SDA5</f>
        <v>0</v>
      </c>
      <c r="SCR6" s="389">
        <f>'SAISIE RESTAURANT'!SDB5</f>
        <v>0</v>
      </c>
      <c r="SCS6" s="389">
        <f>'SAISIE RESTAURANT'!SDC5</f>
        <v>0</v>
      </c>
      <c r="SCT6" s="389">
        <f>'SAISIE RESTAURANT'!SDD5</f>
        <v>0</v>
      </c>
      <c r="SCU6" s="389">
        <f>'SAISIE RESTAURANT'!SDE5</f>
        <v>0</v>
      </c>
      <c r="SCV6" s="389">
        <f>'SAISIE RESTAURANT'!SDF5</f>
        <v>0</v>
      </c>
      <c r="SCW6" s="389">
        <f>'SAISIE RESTAURANT'!SDG5</f>
        <v>0</v>
      </c>
      <c r="SCX6" s="389">
        <f>'SAISIE RESTAURANT'!SDH5</f>
        <v>0</v>
      </c>
      <c r="SCY6" s="389">
        <f>'SAISIE RESTAURANT'!SDI5</f>
        <v>0</v>
      </c>
      <c r="SCZ6" s="389">
        <f>'SAISIE RESTAURANT'!SDJ5</f>
        <v>0</v>
      </c>
      <c r="SDA6" s="389">
        <f>'SAISIE RESTAURANT'!SDK5</f>
        <v>0</v>
      </c>
      <c r="SDB6" s="389">
        <f>'SAISIE RESTAURANT'!SDL5</f>
        <v>0</v>
      </c>
      <c r="SDC6" s="389">
        <f>'SAISIE RESTAURANT'!SDM5</f>
        <v>0</v>
      </c>
      <c r="SDD6" s="389">
        <f>'SAISIE RESTAURANT'!SDN5</f>
        <v>0</v>
      </c>
      <c r="SDE6" s="389">
        <f>'SAISIE RESTAURANT'!SDO5</f>
        <v>0</v>
      </c>
      <c r="SDF6" s="389">
        <f>'SAISIE RESTAURANT'!SDP5</f>
        <v>0</v>
      </c>
      <c r="SDG6" s="389">
        <f>'SAISIE RESTAURANT'!SDQ5</f>
        <v>0</v>
      </c>
      <c r="SDH6" s="389">
        <f>'SAISIE RESTAURANT'!SDR5</f>
        <v>0</v>
      </c>
      <c r="SDI6" s="389">
        <f>'SAISIE RESTAURANT'!SDS5</f>
        <v>0</v>
      </c>
      <c r="SDJ6" s="389">
        <f>'SAISIE RESTAURANT'!SDT5</f>
        <v>0</v>
      </c>
      <c r="SDK6" s="389">
        <f>'SAISIE RESTAURANT'!SDU5</f>
        <v>0</v>
      </c>
      <c r="SDL6" s="389">
        <f>'SAISIE RESTAURANT'!SDV5</f>
        <v>0</v>
      </c>
      <c r="SDM6" s="389">
        <f>'SAISIE RESTAURANT'!SDW5</f>
        <v>0</v>
      </c>
      <c r="SDN6" s="389">
        <f>'SAISIE RESTAURANT'!SDX5</f>
        <v>0</v>
      </c>
      <c r="SDO6" s="389">
        <f>'SAISIE RESTAURANT'!SDY5</f>
        <v>0</v>
      </c>
      <c r="SDP6" s="389">
        <f>'SAISIE RESTAURANT'!SDZ5</f>
        <v>0</v>
      </c>
      <c r="SDQ6" s="389">
        <f>'SAISIE RESTAURANT'!SEA5</f>
        <v>0</v>
      </c>
      <c r="SDR6" s="389">
        <f>'SAISIE RESTAURANT'!SEB5</f>
        <v>0</v>
      </c>
      <c r="SDS6" s="389">
        <f>'SAISIE RESTAURANT'!SEC5</f>
        <v>0</v>
      </c>
      <c r="SDT6" s="389">
        <f>'SAISIE RESTAURANT'!SED5</f>
        <v>0</v>
      </c>
      <c r="SDU6" s="389">
        <f>'SAISIE RESTAURANT'!SEE5</f>
        <v>0</v>
      </c>
      <c r="SDV6" s="389">
        <f>'SAISIE RESTAURANT'!SEF5</f>
        <v>0</v>
      </c>
      <c r="SDW6" s="389">
        <f>'SAISIE RESTAURANT'!SEG5</f>
        <v>0</v>
      </c>
      <c r="SDX6" s="389">
        <f>'SAISIE RESTAURANT'!SEH5</f>
        <v>0</v>
      </c>
      <c r="SDY6" s="389">
        <f>'SAISIE RESTAURANT'!SEI5</f>
        <v>0</v>
      </c>
      <c r="SDZ6" s="389">
        <f>'SAISIE RESTAURANT'!SEJ5</f>
        <v>0</v>
      </c>
      <c r="SEA6" s="389">
        <f>'SAISIE RESTAURANT'!SEK5</f>
        <v>0</v>
      </c>
      <c r="SEB6" s="389">
        <f>'SAISIE RESTAURANT'!SEL5</f>
        <v>0</v>
      </c>
      <c r="SEC6" s="389">
        <f>'SAISIE RESTAURANT'!SEM5</f>
        <v>0</v>
      </c>
      <c r="SED6" s="389">
        <f>'SAISIE RESTAURANT'!SEN5</f>
        <v>0</v>
      </c>
      <c r="SEE6" s="389">
        <f>'SAISIE RESTAURANT'!SEO5</f>
        <v>0</v>
      </c>
      <c r="SEF6" s="389">
        <f>'SAISIE RESTAURANT'!SEP5</f>
        <v>0</v>
      </c>
      <c r="SEG6" s="389">
        <f>'SAISIE RESTAURANT'!SEQ5</f>
        <v>0</v>
      </c>
      <c r="SEH6" s="389">
        <f>'SAISIE RESTAURANT'!SER5</f>
        <v>0</v>
      </c>
      <c r="SEI6" s="389">
        <f>'SAISIE RESTAURANT'!SES5</f>
        <v>0</v>
      </c>
      <c r="SEJ6" s="389">
        <f>'SAISIE RESTAURANT'!SET5</f>
        <v>0</v>
      </c>
      <c r="SEK6" s="389">
        <f>'SAISIE RESTAURANT'!SEU5</f>
        <v>0</v>
      </c>
      <c r="SEL6" s="389">
        <f>'SAISIE RESTAURANT'!SEV5</f>
        <v>0</v>
      </c>
      <c r="SEM6" s="389">
        <f>'SAISIE RESTAURANT'!SEW5</f>
        <v>0</v>
      </c>
      <c r="SEN6" s="389">
        <f>'SAISIE RESTAURANT'!SEX5</f>
        <v>0</v>
      </c>
      <c r="SEO6" s="389">
        <f>'SAISIE RESTAURANT'!SEY5</f>
        <v>0</v>
      </c>
      <c r="SEP6" s="389">
        <f>'SAISIE RESTAURANT'!SEZ5</f>
        <v>0</v>
      </c>
      <c r="SEQ6" s="389">
        <f>'SAISIE RESTAURANT'!SFA5</f>
        <v>0</v>
      </c>
      <c r="SER6" s="389">
        <f>'SAISIE RESTAURANT'!SFB5</f>
        <v>0</v>
      </c>
      <c r="SES6" s="389">
        <f>'SAISIE RESTAURANT'!SFC5</f>
        <v>0</v>
      </c>
      <c r="SET6" s="389">
        <f>'SAISIE RESTAURANT'!SFD5</f>
        <v>0</v>
      </c>
      <c r="SEU6" s="389">
        <f>'SAISIE RESTAURANT'!SFE5</f>
        <v>0</v>
      </c>
      <c r="SEV6" s="389">
        <f>'SAISIE RESTAURANT'!SFF5</f>
        <v>0</v>
      </c>
      <c r="SEW6" s="389">
        <f>'SAISIE RESTAURANT'!SFG5</f>
        <v>0</v>
      </c>
      <c r="SEX6" s="389">
        <f>'SAISIE RESTAURANT'!SFH5</f>
        <v>0</v>
      </c>
      <c r="SEY6" s="389">
        <f>'SAISIE RESTAURANT'!SFI5</f>
        <v>0</v>
      </c>
      <c r="SEZ6" s="389">
        <f>'SAISIE RESTAURANT'!SFJ5</f>
        <v>0</v>
      </c>
      <c r="SFA6" s="389">
        <f>'SAISIE RESTAURANT'!SFK5</f>
        <v>0</v>
      </c>
      <c r="SFB6" s="389">
        <f>'SAISIE RESTAURANT'!SFL5</f>
        <v>0</v>
      </c>
      <c r="SFC6" s="389">
        <f>'SAISIE RESTAURANT'!SFM5</f>
        <v>0</v>
      </c>
      <c r="SFD6" s="389">
        <f>'SAISIE RESTAURANT'!SFN5</f>
        <v>0</v>
      </c>
      <c r="SFE6" s="389">
        <f>'SAISIE RESTAURANT'!SFO5</f>
        <v>0</v>
      </c>
      <c r="SFF6" s="389">
        <f>'SAISIE RESTAURANT'!SFP5</f>
        <v>0</v>
      </c>
      <c r="SFG6" s="389">
        <f>'SAISIE RESTAURANT'!SFQ5</f>
        <v>0</v>
      </c>
      <c r="SFH6" s="389">
        <f>'SAISIE RESTAURANT'!SFR5</f>
        <v>0</v>
      </c>
      <c r="SFI6" s="389">
        <f>'SAISIE RESTAURANT'!SFS5</f>
        <v>0</v>
      </c>
      <c r="SFJ6" s="389">
        <f>'SAISIE RESTAURANT'!SFT5</f>
        <v>0</v>
      </c>
      <c r="SFK6" s="389">
        <f>'SAISIE RESTAURANT'!SFU5</f>
        <v>0</v>
      </c>
      <c r="SFL6" s="389">
        <f>'SAISIE RESTAURANT'!SFV5</f>
        <v>0</v>
      </c>
      <c r="SFM6" s="389">
        <f>'SAISIE RESTAURANT'!SFW5</f>
        <v>0</v>
      </c>
      <c r="SFN6" s="389">
        <f>'SAISIE RESTAURANT'!SFX5</f>
        <v>0</v>
      </c>
      <c r="SFO6" s="389">
        <f>'SAISIE RESTAURANT'!SFY5</f>
        <v>0</v>
      </c>
      <c r="SFP6" s="389">
        <f>'SAISIE RESTAURANT'!SFZ5</f>
        <v>0</v>
      </c>
      <c r="SFQ6" s="389">
        <f>'SAISIE RESTAURANT'!SGA5</f>
        <v>0</v>
      </c>
      <c r="SFR6" s="389">
        <f>'SAISIE RESTAURANT'!SGB5</f>
        <v>0</v>
      </c>
      <c r="SFS6" s="389">
        <f>'SAISIE RESTAURANT'!SGC5</f>
        <v>0</v>
      </c>
      <c r="SFT6" s="389">
        <f>'SAISIE RESTAURANT'!SGD5</f>
        <v>0</v>
      </c>
      <c r="SFU6" s="389">
        <f>'SAISIE RESTAURANT'!SGE5</f>
        <v>0</v>
      </c>
      <c r="SFV6" s="389">
        <f>'SAISIE RESTAURANT'!SGF5</f>
        <v>0</v>
      </c>
      <c r="SFW6" s="389">
        <f>'SAISIE RESTAURANT'!SGG5</f>
        <v>0</v>
      </c>
      <c r="SFX6" s="389">
        <f>'SAISIE RESTAURANT'!SGH5</f>
        <v>0</v>
      </c>
      <c r="SFY6" s="389">
        <f>'SAISIE RESTAURANT'!SGI5</f>
        <v>0</v>
      </c>
      <c r="SFZ6" s="389">
        <f>'SAISIE RESTAURANT'!SGJ5</f>
        <v>0</v>
      </c>
      <c r="SGA6" s="389">
        <f>'SAISIE RESTAURANT'!SGK5</f>
        <v>0</v>
      </c>
      <c r="SGB6" s="389">
        <f>'SAISIE RESTAURANT'!SGL5</f>
        <v>0</v>
      </c>
      <c r="SGC6" s="389">
        <f>'SAISIE RESTAURANT'!SGM5</f>
        <v>0</v>
      </c>
      <c r="SGD6" s="389">
        <f>'SAISIE RESTAURANT'!SGN5</f>
        <v>0</v>
      </c>
      <c r="SGE6" s="389">
        <f>'SAISIE RESTAURANT'!SGO5</f>
        <v>0</v>
      </c>
      <c r="SGF6" s="389">
        <f>'SAISIE RESTAURANT'!SGP5</f>
        <v>0</v>
      </c>
      <c r="SGG6" s="389">
        <f>'SAISIE RESTAURANT'!SGQ5</f>
        <v>0</v>
      </c>
      <c r="SGH6" s="389">
        <f>'SAISIE RESTAURANT'!SGR5</f>
        <v>0</v>
      </c>
      <c r="SGI6" s="389">
        <f>'SAISIE RESTAURANT'!SGS5</f>
        <v>0</v>
      </c>
      <c r="SGJ6" s="389">
        <f>'SAISIE RESTAURANT'!SGT5</f>
        <v>0</v>
      </c>
      <c r="SGK6" s="389">
        <f>'SAISIE RESTAURANT'!SGU5</f>
        <v>0</v>
      </c>
      <c r="SGL6" s="389">
        <f>'SAISIE RESTAURANT'!SGV5</f>
        <v>0</v>
      </c>
      <c r="SGM6" s="389">
        <f>'SAISIE RESTAURANT'!SGW5</f>
        <v>0</v>
      </c>
      <c r="SGN6" s="389">
        <f>'SAISIE RESTAURANT'!SGX5</f>
        <v>0</v>
      </c>
      <c r="SGO6" s="389">
        <f>'SAISIE RESTAURANT'!SGY5</f>
        <v>0</v>
      </c>
      <c r="SGP6" s="389">
        <f>'SAISIE RESTAURANT'!SGZ5</f>
        <v>0</v>
      </c>
      <c r="SGQ6" s="389">
        <f>'SAISIE RESTAURANT'!SHA5</f>
        <v>0</v>
      </c>
      <c r="SGR6" s="389">
        <f>'SAISIE RESTAURANT'!SHB5</f>
        <v>0</v>
      </c>
      <c r="SGS6" s="389">
        <f>'SAISIE RESTAURANT'!SHC5</f>
        <v>0</v>
      </c>
      <c r="SGT6" s="389">
        <f>'SAISIE RESTAURANT'!SHD5</f>
        <v>0</v>
      </c>
      <c r="SGU6" s="389">
        <f>'SAISIE RESTAURANT'!SHE5</f>
        <v>0</v>
      </c>
      <c r="SGV6" s="389">
        <f>'SAISIE RESTAURANT'!SHF5</f>
        <v>0</v>
      </c>
      <c r="SGW6" s="389">
        <f>'SAISIE RESTAURANT'!SHG5</f>
        <v>0</v>
      </c>
      <c r="SGX6" s="389">
        <f>'SAISIE RESTAURANT'!SHH5</f>
        <v>0</v>
      </c>
      <c r="SGY6" s="389">
        <f>'SAISIE RESTAURANT'!SHI5</f>
        <v>0</v>
      </c>
      <c r="SGZ6" s="389">
        <f>'SAISIE RESTAURANT'!SHJ5</f>
        <v>0</v>
      </c>
      <c r="SHA6" s="389">
        <f>'SAISIE RESTAURANT'!SHK5</f>
        <v>0</v>
      </c>
      <c r="SHB6" s="389">
        <f>'SAISIE RESTAURANT'!SHL5</f>
        <v>0</v>
      </c>
      <c r="SHC6" s="389">
        <f>'SAISIE RESTAURANT'!SHM5</f>
        <v>0</v>
      </c>
      <c r="SHD6" s="389">
        <f>'SAISIE RESTAURANT'!SHN5</f>
        <v>0</v>
      </c>
      <c r="SHE6" s="389">
        <f>'SAISIE RESTAURANT'!SHO5</f>
        <v>0</v>
      </c>
      <c r="SHF6" s="389">
        <f>'SAISIE RESTAURANT'!SHP5</f>
        <v>0</v>
      </c>
      <c r="SHG6" s="389">
        <f>'SAISIE RESTAURANT'!SHQ5</f>
        <v>0</v>
      </c>
      <c r="SHH6" s="389">
        <f>'SAISIE RESTAURANT'!SHR5</f>
        <v>0</v>
      </c>
      <c r="SHI6" s="389">
        <f>'SAISIE RESTAURANT'!SHS5</f>
        <v>0</v>
      </c>
      <c r="SHJ6" s="389">
        <f>'SAISIE RESTAURANT'!SHT5</f>
        <v>0</v>
      </c>
      <c r="SHK6" s="389">
        <f>'SAISIE RESTAURANT'!SHU5</f>
        <v>0</v>
      </c>
      <c r="SHL6" s="389">
        <f>'SAISIE RESTAURANT'!SHV5</f>
        <v>0</v>
      </c>
      <c r="SHM6" s="389">
        <f>'SAISIE RESTAURANT'!SHW5</f>
        <v>0</v>
      </c>
      <c r="SHN6" s="389">
        <f>'SAISIE RESTAURANT'!SHX5</f>
        <v>0</v>
      </c>
      <c r="SHO6" s="389">
        <f>'SAISIE RESTAURANT'!SHY5</f>
        <v>0</v>
      </c>
      <c r="SHP6" s="389">
        <f>'SAISIE RESTAURANT'!SHZ5</f>
        <v>0</v>
      </c>
      <c r="SHQ6" s="389">
        <f>'SAISIE RESTAURANT'!SIA5</f>
        <v>0</v>
      </c>
      <c r="SHR6" s="389">
        <f>'SAISIE RESTAURANT'!SIB5</f>
        <v>0</v>
      </c>
      <c r="SHS6" s="389">
        <f>'SAISIE RESTAURANT'!SIC5</f>
        <v>0</v>
      </c>
      <c r="SHT6" s="389">
        <f>'SAISIE RESTAURANT'!SID5</f>
        <v>0</v>
      </c>
      <c r="SHU6" s="389">
        <f>'SAISIE RESTAURANT'!SIE5</f>
        <v>0</v>
      </c>
      <c r="SHV6" s="389">
        <f>'SAISIE RESTAURANT'!SIF5</f>
        <v>0</v>
      </c>
      <c r="SHW6" s="389">
        <f>'SAISIE RESTAURANT'!SIG5</f>
        <v>0</v>
      </c>
      <c r="SHX6" s="389">
        <f>'SAISIE RESTAURANT'!SIH5</f>
        <v>0</v>
      </c>
      <c r="SHY6" s="389">
        <f>'SAISIE RESTAURANT'!SII5</f>
        <v>0</v>
      </c>
      <c r="SHZ6" s="389">
        <f>'SAISIE RESTAURANT'!SIJ5</f>
        <v>0</v>
      </c>
      <c r="SIA6" s="389">
        <f>'SAISIE RESTAURANT'!SIK5</f>
        <v>0</v>
      </c>
      <c r="SIB6" s="389">
        <f>'SAISIE RESTAURANT'!SIL5</f>
        <v>0</v>
      </c>
      <c r="SIC6" s="389">
        <f>'SAISIE RESTAURANT'!SIM5</f>
        <v>0</v>
      </c>
      <c r="SID6" s="389">
        <f>'SAISIE RESTAURANT'!SIN5</f>
        <v>0</v>
      </c>
      <c r="SIE6" s="389">
        <f>'SAISIE RESTAURANT'!SIO5</f>
        <v>0</v>
      </c>
      <c r="SIF6" s="389">
        <f>'SAISIE RESTAURANT'!SIP5</f>
        <v>0</v>
      </c>
      <c r="SIG6" s="389">
        <f>'SAISIE RESTAURANT'!SIQ5</f>
        <v>0</v>
      </c>
      <c r="SIH6" s="389">
        <f>'SAISIE RESTAURANT'!SIR5</f>
        <v>0</v>
      </c>
      <c r="SII6" s="389">
        <f>'SAISIE RESTAURANT'!SIS5</f>
        <v>0</v>
      </c>
      <c r="SIJ6" s="389">
        <f>'SAISIE RESTAURANT'!SIT5</f>
        <v>0</v>
      </c>
      <c r="SIK6" s="389">
        <f>'SAISIE RESTAURANT'!SIU5</f>
        <v>0</v>
      </c>
      <c r="SIL6" s="389">
        <f>'SAISIE RESTAURANT'!SIV5</f>
        <v>0</v>
      </c>
      <c r="SIM6" s="389">
        <f>'SAISIE RESTAURANT'!SIW5</f>
        <v>0</v>
      </c>
      <c r="SIN6" s="389">
        <f>'SAISIE RESTAURANT'!SIX5</f>
        <v>0</v>
      </c>
      <c r="SIO6" s="389">
        <f>'SAISIE RESTAURANT'!SIY5</f>
        <v>0</v>
      </c>
      <c r="SIP6" s="389">
        <f>'SAISIE RESTAURANT'!SIZ5</f>
        <v>0</v>
      </c>
      <c r="SIQ6" s="389">
        <f>'SAISIE RESTAURANT'!SJA5</f>
        <v>0</v>
      </c>
      <c r="SIR6" s="389">
        <f>'SAISIE RESTAURANT'!SJB5</f>
        <v>0</v>
      </c>
      <c r="SIS6" s="389">
        <f>'SAISIE RESTAURANT'!SJC5</f>
        <v>0</v>
      </c>
      <c r="SIT6" s="389">
        <f>'SAISIE RESTAURANT'!SJD5</f>
        <v>0</v>
      </c>
      <c r="SIU6" s="389">
        <f>'SAISIE RESTAURANT'!SJE5</f>
        <v>0</v>
      </c>
      <c r="SIV6" s="389">
        <f>'SAISIE RESTAURANT'!SJF5</f>
        <v>0</v>
      </c>
      <c r="SIW6" s="389">
        <f>'SAISIE RESTAURANT'!SJG5</f>
        <v>0</v>
      </c>
      <c r="SIX6" s="389">
        <f>'SAISIE RESTAURANT'!SJH5</f>
        <v>0</v>
      </c>
      <c r="SIY6" s="389">
        <f>'SAISIE RESTAURANT'!SJI5</f>
        <v>0</v>
      </c>
      <c r="SIZ6" s="389">
        <f>'SAISIE RESTAURANT'!SJJ5</f>
        <v>0</v>
      </c>
      <c r="SJA6" s="389">
        <f>'SAISIE RESTAURANT'!SJK5</f>
        <v>0</v>
      </c>
      <c r="SJB6" s="389">
        <f>'SAISIE RESTAURANT'!SJL5</f>
        <v>0</v>
      </c>
      <c r="SJC6" s="389">
        <f>'SAISIE RESTAURANT'!SJM5</f>
        <v>0</v>
      </c>
      <c r="SJD6" s="389">
        <f>'SAISIE RESTAURANT'!SJN5</f>
        <v>0</v>
      </c>
      <c r="SJE6" s="389">
        <f>'SAISIE RESTAURANT'!SJO5</f>
        <v>0</v>
      </c>
      <c r="SJF6" s="389">
        <f>'SAISIE RESTAURANT'!SJP5</f>
        <v>0</v>
      </c>
      <c r="SJG6" s="389">
        <f>'SAISIE RESTAURANT'!SJQ5</f>
        <v>0</v>
      </c>
      <c r="SJH6" s="389">
        <f>'SAISIE RESTAURANT'!SJR5</f>
        <v>0</v>
      </c>
      <c r="SJI6" s="389">
        <f>'SAISIE RESTAURANT'!SJS5</f>
        <v>0</v>
      </c>
      <c r="SJJ6" s="389">
        <f>'SAISIE RESTAURANT'!SJT5</f>
        <v>0</v>
      </c>
      <c r="SJK6" s="389">
        <f>'SAISIE RESTAURANT'!SJU5</f>
        <v>0</v>
      </c>
      <c r="SJL6" s="389">
        <f>'SAISIE RESTAURANT'!SJV5</f>
        <v>0</v>
      </c>
      <c r="SJM6" s="389">
        <f>'SAISIE RESTAURANT'!SJW5</f>
        <v>0</v>
      </c>
      <c r="SJN6" s="389">
        <f>'SAISIE RESTAURANT'!SJX5</f>
        <v>0</v>
      </c>
      <c r="SJO6" s="389">
        <f>'SAISIE RESTAURANT'!SJY5</f>
        <v>0</v>
      </c>
      <c r="SJP6" s="389">
        <f>'SAISIE RESTAURANT'!SJZ5</f>
        <v>0</v>
      </c>
      <c r="SJQ6" s="389">
        <f>'SAISIE RESTAURANT'!SKA5</f>
        <v>0</v>
      </c>
      <c r="SJR6" s="389">
        <f>'SAISIE RESTAURANT'!SKB5</f>
        <v>0</v>
      </c>
      <c r="SJS6" s="389">
        <f>'SAISIE RESTAURANT'!SKC5</f>
        <v>0</v>
      </c>
      <c r="SJT6" s="389">
        <f>'SAISIE RESTAURANT'!SKD5</f>
        <v>0</v>
      </c>
      <c r="SJU6" s="389">
        <f>'SAISIE RESTAURANT'!SKE5</f>
        <v>0</v>
      </c>
      <c r="SJV6" s="389">
        <f>'SAISIE RESTAURANT'!SKF5</f>
        <v>0</v>
      </c>
      <c r="SJW6" s="389">
        <f>'SAISIE RESTAURANT'!SKG5</f>
        <v>0</v>
      </c>
      <c r="SJX6" s="389">
        <f>'SAISIE RESTAURANT'!SKH5</f>
        <v>0</v>
      </c>
      <c r="SJY6" s="389">
        <f>'SAISIE RESTAURANT'!SKI5</f>
        <v>0</v>
      </c>
      <c r="SJZ6" s="389">
        <f>'SAISIE RESTAURANT'!SKJ5</f>
        <v>0</v>
      </c>
      <c r="SKA6" s="389">
        <f>'SAISIE RESTAURANT'!SKK5</f>
        <v>0</v>
      </c>
      <c r="SKB6" s="389">
        <f>'SAISIE RESTAURANT'!SKL5</f>
        <v>0</v>
      </c>
      <c r="SKC6" s="389">
        <f>'SAISIE RESTAURANT'!SKM5</f>
        <v>0</v>
      </c>
      <c r="SKD6" s="389">
        <f>'SAISIE RESTAURANT'!SKN5</f>
        <v>0</v>
      </c>
      <c r="SKE6" s="389">
        <f>'SAISIE RESTAURANT'!SKO5</f>
        <v>0</v>
      </c>
      <c r="SKF6" s="389">
        <f>'SAISIE RESTAURANT'!SKP5</f>
        <v>0</v>
      </c>
      <c r="SKG6" s="389">
        <f>'SAISIE RESTAURANT'!SKQ5</f>
        <v>0</v>
      </c>
      <c r="SKH6" s="389">
        <f>'SAISIE RESTAURANT'!SKR5</f>
        <v>0</v>
      </c>
      <c r="SKI6" s="389">
        <f>'SAISIE RESTAURANT'!SKS5</f>
        <v>0</v>
      </c>
      <c r="SKJ6" s="389">
        <f>'SAISIE RESTAURANT'!SKT5</f>
        <v>0</v>
      </c>
      <c r="SKK6" s="389">
        <f>'SAISIE RESTAURANT'!SKU5</f>
        <v>0</v>
      </c>
      <c r="SKL6" s="389">
        <f>'SAISIE RESTAURANT'!SKV5</f>
        <v>0</v>
      </c>
      <c r="SKM6" s="389">
        <f>'SAISIE RESTAURANT'!SKW5</f>
        <v>0</v>
      </c>
      <c r="SKN6" s="389">
        <f>'SAISIE RESTAURANT'!SKX5</f>
        <v>0</v>
      </c>
      <c r="SKO6" s="389">
        <f>'SAISIE RESTAURANT'!SKY5</f>
        <v>0</v>
      </c>
      <c r="SKP6" s="389">
        <f>'SAISIE RESTAURANT'!SKZ5</f>
        <v>0</v>
      </c>
      <c r="SKQ6" s="389">
        <f>'SAISIE RESTAURANT'!SLA5</f>
        <v>0</v>
      </c>
      <c r="SKR6" s="389">
        <f>'SAISIE RESTAURANT'!SLB5</f>
        <v>0</v>
      </c>
      <c r="SKS6" s="389">
        <f>'SAISIE RESTAURANT'!SLC5</f>
        <v>0</v>
      </c>
      <c r="SKT6" s="389">
        <f>'SAISIE RESTAURANT'!SLD5</f>
        <v>0</v>
      </c>
      <c r="SKU6" s="389">
        <f>'SAISIE RESTAURANT'!SLE5</f>
        <v>0</v>
      </c>
      <c r="SKV6" s="389">
        <f>'SAISIE RESTAURANT'!SLF5</f>
        <v>0</v>
      </c>
      <c r="SKW6" s="389">
        <f>'SAISIE RESTAURANT'!SLG5</f>
        <v>0</v>
      </c>
      <c r="SKX6" s="389">
        <f>'SAISIE RESTAURANT'!SLH5</f>
        <v>0</v>
      </c>
      <c r="SKY6" s="389">
        <f>'SAISIE RESTAURANT'!SLI5</f>
        <v>0</v>
      </c>
      <c r="SKZ6" s="389">
        <f>'SAISIE RESTAURANT'!SLJ5</f>
        <v>0</v>
      </c>
      <c r="SLA6" s="389">
        <f>'SAISIE RESTAURANT'!SLK5</f>
        <v>0</v>
      </c>
      <c r="SLB6" s="389">
        <f>'SAISIE RESTAURANT'!SLL5</f>
        <v>0</v>
      </c>
      <c r="SLC6" s="389">
        <f>'SAISIE RESTAURANT'!SLM5</f>
        <v>0</v>
      </c>
      <c r="SLD6" s="389">
        <f>'SAISIE RESTAURANT'!SLN5</f>
        <v>0</v>
      </c>
      <c r="SLE6" s="389">
        <f>'SAISIE RESTAURANT'!SLO5</f>
        <v>0</v>
      </c>
      <c r="SLF6" s="389">
        <f>'SAISIE RESTAURANT'!SLP5</f>
        <v>0</v>
      </c>
      <c r="SLG6" s="389">
        <f>'SAISIE RESTAURANT'!SLQ5</f>
        <v>0</v>
      </c>
      <c r="SLH6" s="389">
        <f>'SAISIE RESTAURANT'!SLR5</f>
        <v>0</v>
      </c>
      <c r="SLI6" s="389">
        <f>'SAISIE RESTAURANT'!SLS5</f>
        <v>0</v>
      </c>
      <c r="SLJ6" s="389">
        <f>'SAISIE RESTAURANT'!SLT5</f>
        <v>0</v>
      </c>
      <c r="SLK6" s="389">
        <f>'SAISIE RESTAURANT'!SLU5</f>
        <v>0</v>
      </c>
      <c r="SLL6" s="389">
        <f>'SAISIE RESTAURANT'!SLV5</f>
        <v>0</v>
      </c>
      <c r="SLM6" s="389">
        <f>'SAISIE RESTAURANT'!SLW5</f>
        <v>0</v>
      </c>
      <c r="SLN6" s="389">
        <f>'SAISIE RESTAURANT'!SLX5</f>
        <v>0</v>
      </c>
      <c r="SLO6" s="389">
        <f>'SAISIE RESTAURANT'!SLY5</f>
        <v>0</v>
      </c>
      <c r="SLP6" s="389">
        <f>'SAISIE RESTAURANT'!SLZ5</f>
        <v>0</v>
      </c>
      <c r="SLQ6" s="389">
        <f>'SAISIE RESTAURANT'!SMA5</f>
        <v>0</v>
      </c>
      <c r="SLR6" s="389">
        <f>'SAISIE RESTAURANT'!SMB5</f>
        <v>0</v>
      </c>
      <c r="SLS6" s="389">
        <f>'SAISIE RESTAURANT'!SMC5</f>
        <v>0</v>
      </c>
      <c r="SLT6" s="389">
        <f>'SAISIE RESTAURANT'!SMD5</f>
        <v>0</v>
      </c>
      <c r="SLU6" s="389">
        <f>'SAISIE RESTAURANT'!SME5</f>
        <v>0</v>
      </c>
      <c r="SLV6" s="389">
        <f>'SAISIE RESTAURANT'!SMF5</f>
        <v>0</v>
      </c>
      <c r="SLW6" s="389">
        <f>'SAISIE RESTAURANT'!SMG5</f>
        <v>0</v>
      </c>
      <c r="SLX6" s="389">
        <f>'SAISIE RESTAURANT'!SMH5</f>
        <v>0</v>
      </c>
      <c r="SLY6" s="389">
        <f>'SAISIE RESTAURANT'!SMI5</f>
        <v>0</v>
      </c>
      <c r="SLZ6" s="389">
        <f>'SAISIE RESTAURANT'!SMJ5</f>
        <v>0</v>
      </c>
      <c r="SMA6" s="389">
        <f>'SAISIE RESTAURANT'!SMK5</f>
        <v>0</v>
      </c>
      <c r="SMB6" s="389">
        <f>'SAISIE RESTAURANT'!SML5</f>
        <v>0</v>
      </c>
      <c r="SMC6" s="389">
        <f>'SAISIE RESTAURANT'!SMM5</f>
        <v>0</v>
      </c>
      <c r="SMD6" s="389">
        <f>'SAISIE RESTAURANT'!SMN5</f>
        <v>0</v>
      </c>
      <c r="SME6" s="389">
        <f>'SAISIE RESTAURANT'!SMO5</f>
        <v>0</v>
      </c>
      <c r="SMF6" s="389">
        <f>'SAISIE RESTAURANT'!SMP5</f>
        <v>0</v>
      </c>
      <c r="SMG6" s="389">
        <f>'SAISIE RESTAURANT'!SMQ5</f>
        <v>0</v>
      </c>
      <c r="SMH6" s="389">
        <f>'SAISIE RESTAURANT'!SMR5</f>
        <v>0</v>
      </c>
      <c r="SMI6" s="389">
        <f>'SAISIE RESTAURANT'!SMS5</f>
        <v>0</v>
      </c>
      <c r="SMJ6" s="389">
        <f>'SAISIE RESTAURANT'!SMT5</f>
        <v>0</v>
      </c>
      <c r="SMK6" s="389">
        <f>'SAISIE RESTAURANT'!SMU5</f>
        <v>0</v>
      </c>
      <c r="SML6" s="389">
        <f>'SAISIE RESTAURANT'!SMV5</f>
        <v>0</v>
      </c>
      <c r="SMM6" s="389">
        <f>'SAISIE RESTAURANT'!SMW5</f>
        <v>0</v>
      </c>
      <c r="SMN6" s="389">
        <f>'SAISIE RESTAURANT'!SMX5</f>
        <v>0</v>
      </c>
      <c r="SMO6" s="389">
        <f>'SAISIE RESTAURANT'!SMY5</f>
        <v>0</v>
      </c>
      <c r="SMP6" s="389">
        <f>'SAISIE RESTAURANT'!SMZ5</f>
        <v>0</v>
      </c>
      <c r="SMQ6" s="389">
        <f>'SAISIE RESTAURANT'!SNA5</f>
        <v>0</v>
      </c>
      <c r="SMR6" s="389">
        <f>'SAISIE RESTAURANT'!SNB5</f>
        <v>0</v>
      </c>
      <c r="SMS6" s="389">
        <f>'SAISIE RESTAURANT'!SNC5</f>
        <v>0</v>
      </c>
      <c r="SMT6" s="389">
        <f>'SAISIE RESTAURANT'!SND5</f>
        <v>0</v>
      </c>
      <c r="SMU6" s="389">
        <f>'SAISIE RESTAURANT'!SNE5</f>
        <v>0</v>
      </c>
      <c r="SMV6" s="389">
        <f>'SAISIE RESTAURANT'!SNF5</f>
        <v>0</v>
      </c>
      <c r="SMW6" s="389">
        <f>'SAISIE RESTAURANT'!SNG5</f>
        <v>0</v>
      </c>
      <c r="SMX6" s="389">
        <f>'SAISIE RESTAURANT'!SNH5</f>
        <v>0</v>
      </c>
      <c r="SMY6" s="389">
        <f>'SAISIE RESTAURANT'!SNI5</f>
        <v>0</v>
      </c>
      <c r="SMZ6" s="389">
        <f>'SAISIE RESTAURANT'!SNJ5</f>
        <v>0</v>
      </c>
      <c r="SNA6" s="389">
        <f>'SAISIE RESTAURANT'!SNK5</f>
        <v>0</v>
      </c>
      <c r="SNB6" s="389">
        <f>'SAISIE RESTAURANT'!SNL5</f>
        <v>0</v>
      </c>
      <c r="SNC6" s="389">
        <f>'SAISIE RESTAURANT'!SNM5</f>
        <v>0</v>
      </c>
      <c r="SND6" s="389">
        <f>'SAISIE RESTAURANT'!SNN5</f>
        <v>0</v>
      </c>
      <c r="SNE6" s="389">
        <f>'SAISIE RESTAURANT'!SNO5</f>
        <v>0</v>
      </c>
      <c r="SNF6" s="389">
        <f>'SAISIE RESTAURANT'!SNP5</f>
        <v>0</v>
      </c>
      <c r="SNG6" s="389">
        <f>'SAISIE RESTAURANT'!SNQ5</f>
        <v>0</v>
      </c>
      <c r="SNH6" s="389">
        <f>'SAISIE RESTAURANT'!SNR5</f>
        <v>0</v>
      </c>
      <c r="SNI6" s="389">
        <f>'SAISIE RESTAURANT'!SNS5</f>
        <v>0</v>
      </c>
      <c r="SNJ6" s="389">
        <f>'SAISIE RESTAURANT'!SNT5</f>
        <v>0</v>
      </c>
      <c r="SNK6" s="389">
        <f>'SAISIE RESTAURANT'!SNU5</f>
        <v>0</v>
      </c>
      <c r="SNL6" s="389">
        <f>'SAISIE RESTAURANT'!SNV5</f>
        <v>0</v>
      </c>
      <c r="SNM6" s="389">
        <f>'SAISIE RESTAURANT'!SNW5</f>
        <v>0</v>
      </c>
      <c r="SNN6" s="389">
        <f>'SAISIE RESTAURANT'!SNX5</f>
        <v>0</v>
      </c>
      <c r="SNO6" s="389">
        <f>'SAISIE RESTAURANT'!SNY5</f>
        <v>0</v>
      </c>
      <c r="SNP6" s="389">
        <f>'SAISIE RESTAURANT'!SNZ5</f>
        <v>0</v>
      </c>
      <c r="SNQ6" s="389">
        <f>'SAISIE RESTAURANT'!SOA5</f>
        <v>0</v>
      </c>
      <c r="SNR6" s="389">
        <f>'SAISIE RESTAURANT'!SOB5</f>
        <v>0</v>
      </c>
      <c r="SNS6" s="389">
        <f>'SAISIE RESTAURANT'!SOC5</f>
        <v>0</v>
      </c>
      <c r="SNT6" s="389">
        <f>'SAISIE RESTAURANT'!SOD5</f>
        <v>0</v>
      </c>
      <c r="SNU6" s="389">
        <f>'SAISIE RESTAURANT'!SOE5</f>
        <v>0</v>
      </c>
      <c r="SNV6" s="389">
        <f>'SAISIE RESTAURANT'!SOF5</f>
        <v>0</v>
      </c>
      <c r="SNW6" s="389">
        <f>'SAISIE RESTAURANT'!SOG5</f>
        <v>0</v>
      </c>
      <c r="SNX6" s="389">
        <f>'SAISIE RESTAURANT'!SOH5</f>
        <v>0</v>
      </c>
      <c r="SNY6" s="389">
        <f>'SAISIE RESTAURANT'!SOI5</f>
        <v>0</v>
      </c>
      <c r="SNZ6" s="389">
        <f>'SAISIE RESTAURANT'!SOJ5</f>
        <v>0</v>
      </c>
      <c r="SOA6" s="389">
        <f>'SAISIE RESTAURANT'!SOK5</f>
        <v>0</v>
      </c>
      <c r="SOB6" s="389">
        <f>'SAISIE RESTAURANT'!SOL5</f>
        <v>0</v>
      </c>
      <c r="SOC6" s="389">
        <f>'SAISIE RESTAURANT'!SOM5</f>
        <v>0</v>
      </c>
      <c r="SOD6" s="389">
        <f>'SAISIE RESTAURANT'!SON5</f>
        <v>0</v>
      </c>
      <c r="SOE6" s="389">
        <f>'SAISIE RESTAURANT'!SOO5</f>
        <v>0</v>
      </c>
      <c r="SOF6" s="389">
        <f>'SAISIE RESTAURANT'!SOP5</f>
        <v>0</v>
      </c>
      <c r="SOG6" s="389">
        <f>'SAISIE RESTAURANT'!SOQ5</f>
        <v>0</v>
      </c>
      <c r="SOH6" s="389">
        <f>'SAISIE RESTAURANT'!SOR5</f>
        <v>0</v>
      </c>
      <c r="SOI6" s="389">
        <f>'SAISIE RESTAURANT'!SOS5</f>
        <v>0</v>
      </c>
      <c r="SOJ6" s="389">
        <f>'SAISIE RESTAURANT'!SOT5</f>
        <v>0</v>
      </c>
      <c r="SOK6" s="389">
        <f>'SAISIE RESTAURANT'!SOU5</f>
        <v>0</v>
      </c>
      <c r="SOL6" s="389">
        <f>'SAISIE RESTAURANT'!SOV5</f>
        <v>0</v>
      </c>
      <c r="SOM6" s="389">
        <f>'SAISIE RESTAURANT'!SOW5</f>
        <v>0</v>
      </c>
      <c r="SON6" s="389">
        <f>'SAISIE RESTAURANT'!SOX5</f>
        <v>0</v>
      </c>
      <c r="SOO6" s="389">
        <f>'SAISIE RESTAURANT'!SOY5</f>
        <v>0</v>
      </c>
      <c r="SOP6" s="389">
        <f>'SAISIE RESTAURANT'!SOZ5</f>
        <v>0</v>
      </c>
      <c r="SOQ6" s="389">
        <f>'SAISIE RESTAURANT'!SPA5</f>
        <v>0</v>
      </c>
      <c r="SOR6" s="389">
        <f>'SAISIE RESTAURANT'!SPB5</f>
        <v>0</v>
      </c>
      <c r="SOS6" s="389">
        <f>'SAISIE RESTAURANT'!SPC5</f>
        <v>0</v>
      </c>
      <c r="SOT6" s="389">
        <f>'SAISIE RESTAURANT'!SPD5</f>
        <v>0</v>
      </c>
      <c r="SOU6" s="389">
        <f>'SAISIE RESTAURANT'!SPE5</f>
        <v>0</v>
      </c>
      <c r="SOV6" s="389">
        <f>'SAISIE RESTAURANT'!SPF5</f>
        <v>0</v>
      </c>
      <c r="SOW6" s="389">
        <f>'SAISIE RESTAURANT'!SPG5</f>
        <v>0</v>
      </c>
      <c r="SOX6" s="389">
        <f>'SAISIE RESTAURANT'!SPH5</f>
        <v>0</v>
      </c>
      <c r="SOY6" s="389">
        <f>'SAISIE RESTAURANT'!SPI5</f>
        <v>0</v>
      </c>
      <c r="SOZ6" s="389">
        <f>'SAISIE RESTAURANT'!SPJ5</f>
        <v>0</v>
      </c>
      <c r="SPA6" s="389">
        <f>'SAISIE RESTAURANT'!SPK5</f>
        <v>0</v>
      </c>
      <c r="SPB6" s="389">
        <f>'SAISIE RESTAURANT'!SPL5</f>
        <v>0</v>
      </c>
      <c r="SPC6" s="389">
        <f>'SAISIE RESTAURANT'!SPM5</f>
        <v>0</v>
      </c>
      <c r="SPD6" s="389">
        <f>'SAISIE RESTAURANT'!SPN5</f>
        <v>0</v>
      </c>
      <c r="SPE6" s="389">
        <f>'SAISIE RESTAURANT'!SPO5</f>
        <v>0</v>
      </c>
      <c r="SPF6" s="389">
        <f>'SAISIE RESTAURANT'!SPP5</f>
        <v>0</v>
      </c>
      <c r="SPG6" s="389">
        <f>'SAISIE RESTAURANT'!SPQ5</f>
        <v>0</v>
      </c>
      <c r="SPH6" s="389">
        <f>'SAISIE RESTAURANT'!SPR5</f>
        <v>0</v>
      </c>
      <c r="SPI6" s="389">
        <f>'SAISIE RESTAURANT'!SPS5</f>
        <v>0</v>
      </c>
      <c r="SPJ6" s="389">
        <f>'SAISIE RESTAURANT'!SPT5</f>
        <v>0</v>
      </c>
      <c r="SPK6" s="389">
        <f>'SAISIE RESTAURANT'!SPU5</f>
        <v>0</v>
      </c>
      <c r="SPL6" s="389">
        <f>'SAISIE RESTAURANT'!SPV5</f>
        <v>0</v>
      </c>
      <c r="SPM6" s="389">
        <f>'SAISIE RESTAURANT'!SPW5</f>
        <v>0</v>
      </c>
      <c r="SPN6" s="389">
        <f>'SAISIE RESTAURANT'!SPX5</f>
        <v>0</v>
      </c>
      <c r="SPO6" s="389">
        <f>'SAISIE RESTAURANT'!SPY5</f>
        <v>0</v>
      </c>
      <c r="SPP6" s="389">
        <f>'SAISIE RESTAURANT'!SPZ5</f>
        <v>0</v>
      </c>
      <c r="SPQ6" s="389">
        <f>'SAISIE RESTAURANT'!SQA5</f>
        <v>0</v>
      </c>
      <c r="SPR6" s="389">
        <f>'SAISIE RESTAURANT'!SQB5</f>
        <v>0</v>
      </c>
      <c r="SPS6" s="389">
        <f>'SAISIE RESTAURANT'!SQC5</f>
        <v>0</v>
      </c>
      <c r="SPT6" s="389">
        <f>'SAISIE RESTAURANT'!SQD5</f>
        <v>0</v>
      </c>
      <c r="SPU6" s="389">
        <f>'SAISIE RESTAURANT'!SQE5</f>
        <v>0</v>
      </c>
      <c r="SPV6" s="389">
        <f>'SAISIE RESTAURANT'!SQF5</f>
        <v>0</v>
      </c>
      <c r="SPW6" s="389">
        <f>'SAISIE RESTAURANT'!SQG5</f>
        <v>0</v>
      </c>
      <c r="SPX6" s="389">
        <f>'SAISIE RESTAURANT'!SQH5</f>
        <v>0</v>
      </c>
      <c r="SPY6" s="389">
        <f>'SAISIE RESTAURANT'!SQI5</f>
        <v>0</v>
      </c>
      <c r="SPZ6" s="389">
        <f>'SAISIE RESTAURANT'!SQJ5</f>
        <v>0</v>
      </c>
      <c r="SQA6" s="389">
        <f>'SAISIE RESTAURANT'!SQK5</f>
        <v>0</v>
      </c>
      <c r="SQB6" s="389">
        <f>'SAISIE RESTAURANT'!SQL5</f>
        <v>0</v>
      </c>
      <c r="SQC6" s="389">
        <f>'SAISIE RESTAURANT'!SQM5</f>
        <v>0</v>
      </c>
      <c r="SQD6" s="389">
        <f>'SAISIE RESTAURANT'!SQN5</f>
        <v>0</v>
      </c>
      <c r="SQE6" s="389">
        <f>'SAISIE RESTAURANT'!SQO5</f>
        <v>0</v>
      </c>
      <c r="SQF6" s="389">
        <f>'SAISIE RESTAURANT'!SQP5</f>
        <v>0</v>
      </c>
      <c r="SQG6" s="389">
        <f>'SAISIE RESTAURANT'!SQQ5</f>
        <v>0</v>
      </c>
      <c r="SQH6" s="389">
        <f>'SAISIE RESTAURANT'!SQR5</f>
        <v>0</v>
      </c>
      <c r="SQI6" s="389">
        <f>'SAISIE RESTAURANT'!SQS5</f>
        <v>0</v>
      </c>
      <c r="SQJ6" s="389">
        <f>'SAISIE RESTAURANT'!SQT5</f>
        <v>0</v>
      </c>
      <c r="SQK6" s="389">
        <f>'SAISIE RESTAURANT'!SQU5</f>
        <v>0</v>
      </c>
      <c r="SQL6" s="389">
        <f>'SAISIE RESTAURANT'!SQV5</f>
        <v>0</v>
      </c>
      <c r="SQM6" s="389">
        <f>'SAISIE RESTAURANT'!SQW5</f>
        <v>0</v>
      </c>
      <c r="SQN6" s="389">
        <f>'SAISIE RESTAURANT'!SQX5</f>
        <v>0</v>
      </c>
      <c r="SQO6" s="389">
        <f>'SAISIE RESTAURANT'!SQY5</f>
        <v>0</v>
      </c>
      <c r="SQP6" s="389">
        <f>'SAISIE RESTAURANT'!SQZ5</f>
        <v>0</v>
      </c>
      <c r="SQQ6" s="389">
        <f>'SAISIE RESTAURANT'!SRA5</f>
        <v>0</v>
      </c>
      <c r="SQR6" s="389">
        <f>'SAISIE RESTAURANT'!SRB5</f>
        <v>0</v>
      </c>
      <c r="SQS6" s="389">
        <f>'SAISIE RESTAURANT'!SRC5</f>
        <v>0</v>
      </c>
      <c r="SQT6" s="389">
        <f>'SAISIE RESTAURANT'!SRD5</f>
        <v>0</v>
      </c>
      <c r="SQU6" s="389">
        <f>'SAISIE RESTAURANT'!SRE5</f>
        <v>0</v>
      </c>
      <c r="SQV6" s="389">
        <f>'SAISIE RESTAURANT'!SRF5</f>
        <v>0</v>
      </c>
      <c r="SQW6" s="389">
        <f>'SAISIE RESTAURANT'!SRG5</f>
        <v>0</v>
      </c>
      <c r="SQX6" s="389">
        <f>'SAISIE RESTAURANT'!SRH5</f>
        <v>0</v>
      </c>
      <c r="SQY6" s="389">
        <f>'SAISIE RESTAURANT'!SRI5</f>
        <v>0</v>
      </c>
      <c r="SQZ6" s="389">
        <f>'SAISIE RESTAURANT'!SRJ5</f>
        <v>0</v>
      </c>
      <c r="SRA6" s="389">
        <f>'SAISIE RESTAURANT'!SRK5</f>
        <v>0</v>
      </c>
      <c r="SRB6" s="389">
        <f>'SAISIE RESTAURANT'!SRL5</f>
        <v>0</v>
      </c>
      <c r="SRC6" s="389">
        <f>'SAISIE RESTAURANT'!SRM5</f>
        <v>0</v>
      </c>
      <c r="SRD6" s="389">
        <f>'SAISIE RESTAURANT'!SRN5</f>
        <v>0</v>
      </c>
      <c r="SRE6" s="389">
        <f>'SAISIE RESTAURANT'!SRO5</f>
        <v>0</v>
      </c>
      <c r="SRF6" s="389">
        <f>'SAISIE RESTAURANT'!SRP5</f>
        <v>0</v>
      </c>
      <c r="SRG6" s="389">
        <f>'SAISIE RESTAURANT'!SRQ5</f>
        <v>0</v>
      </c>
      <c r="SRH6" s="389">
        <f>'SAISIE RESTAURANT'!SRR5</f>
        <v>0</v>
      </c>
      <c r="SRI6" s="389">
        <f>'SAISIE RESTAURANT'!SRS5</f>
        <v>0</v>
      </c>
      <c r="SRJ6" s="389">
        <f>'SAISIE RESTAURANT'!SRT5</f>
        <v>0</v>
      </c>
      <c r="SRK6" s="389">
        <f>'SAISIE RESTAURANT'!SRU5</f>
        <v>0</v>
      </c>
      <c r="SRL6" s="389">
        <f>'SAISIE RESTAURANT'!SRV5</f>
        <v>0</v>
      </c>
      <c r="SRM6" s="389">
        <f>'SAISIE RESTAURANT'!SRW5</f>
        <v>0</v>
      </c>
      <c r="SRN6" s="389">
        <f>'SAISIE RESTAURANT'!SRX5</f>
        <v>0</v>
      </c>
      <c r="SRO6" s="389">
        <f>'SAISIE RESTAURANT'!SRY5</f>
        <v>0</v>
      </c>
      <c r="SRP6" s="389">
        <f>'SAISIE RESTAURANT'!SRZ5</f>
        <v>0</v>
      </c>
      <c r="SRQ6" s="389">
        <f>'SAISIE RESTAURANT'!SSA5</f>
        <v>0</v>
      </c>
      <c r="SRR6" s="389">
        <f>'SAISIE RESTAURANT'!SSB5</f>
        <v>0</v>
      </c>
      <c r="SRS6" s="389">
        <f>'SAISIE RESTAURANT'!SSC5</f>
        <v>0</v>
      </c>
      <c r="SRT6" s="389">
        <f>'SAISIE RESTAURANT'!SSD5</f>
        <v>0</v>
      </c>
      <c r="SRU6" s="389">
        <f>'SAISIE RESTAURANT'!SSE5</f>
        <v>0</v>
      </c>
      <c r="SRV6" s="389">
        <f>'SAISIE RESTAURANT'!SSF5</f>
        <v>0</v>
      </c>
      <c r="SRW6" s="389">
        <f>'SAISIE RESTAURANT'!SSG5</f>
        <v>0</v>
      </c>
      <c r="SRX6" s="389">
        <f>'SAISIE RESTAURANT'!SSH5</f>
        <v>0</v>
      </c>
      <c r="SRY6" s="389">
        <f>'SAISIE RESTAURANT'!SSI5</f>
        <v>0</v>
      </c>
      <c r="SRZ6" s="389">
        <f>'SAISIE RESTAURANT'!SSJ5</f>
        <v>0</v>
      </c>
      <c r="SSA6" s="389">
        <f>'SAISIE RESTAURANT'!SSK5</f>
        <v>0</v>
      </c>
      <c r="SSB6" s="389">
        <f>'SAISIE RESTAURANT'!SSL5</f>
        <v>0</v>
      </c>
      <c r="SSC6" s="389">
        <f>'SAISIE RESTAURANT'!SSM5</f>
        <v>0</v>
      </c>
      <c r="SSD6" s="389">
        <f>'SAISIE RESTAURANT'!SSN5</f>
        <v>0</v>
      </c>
      <c r="SSE6" s="389">
        <f>'SAISIE RESTAURANT'!SSO5</f>
        <v>0</v>
      </c>
      <c r="SSF6" s="389">
        <f>'SAISIE RESTAURANT'!SSP5</f>
        <v>0</v>
      </c>
      <c r="SSG6" s="389">
        <f>'SAISIE RESTAURANT'!SSQ5</f>
        <v>0</v>
      </c>
      <c r="SSH6" s="389">
        <f>'SAISIE RESTAURANT'!SSR5</f>
        <v>0</v>
      </c>
      <c r="SSI6" s="389">
        <f>'SAISIE RESTAURANT'!SSS5</f>
        <v>0</v>
      </c>
      <c r="SSJ6" s="389">
        <f>'SAISIE RESTAURANT'!SST5</f>
        <v>0</v>
      </c>
      <c r="SSK6" s="389">
        <f>'SAISIE RESTAURANT'!SSU5</f>
        <v>0</v>
      </c>
      <c r="SSL6" s="389">
        <f>'SAISIE RESTAURANT'!SSV5</f>
        <v>0</v>
      </c>
      <c r="SSM6" s="389">
        <f>'SAISIE RESTAURANT'!SSW5</f>
        <v>0</v>
      </c>
      <c r="SSN6" s="389">
        <f>'SAISIE RESTAURANT'!SSX5</f>
        <v>0</v>
      </c>
      <c r="SSO6" s="389">
        <f>'SAISIE RESTAURANT'!SSY5</f>
        <v>0</v>
      </c>
      <c r="SSP6" s="389">
        <f>'SAISIE RESTAURANT'!SSZ5</f>
        <v>0</v>
      </c>
      <c r="SSQ6" s="389">
        <f>'SAISIE RESTAURANT'!STA5</f>
        <v>0</v>
      </c>
      <c r="SSR6" s="389">
        <f>'SAISIE RESTAURANT'!STB5</f>
        <v>0</v>
      </c>
      <c r="SSS6" s="389">
        <f>'SAISIE RESTAURANT'!STC5</f>
        <v>0</v>
      </c>
      <c r="SST6" s="389">
        <f>'SAISIE RESTAURANT'!STD5</f>
        <v>0</v>
      </c>
      <c r="SSU6" s="389">
        <f>'SAISIE RESTAURANT'!STE5</f>
        <v>0</v>
      </c>
      <c r="SSV6" s="389">
        <f>'SAISIE RESTAURANT'!STF5</f>
        <v>0</v>
      </c>
      <c r="SSW6" s="389">
        <f>'SAISIE RESTAURANT'!STG5</f>
        <v>0</v>
      </c>
      <c r="SSX6" s="389">
        <f>'SAISIE RESTAURANT'!STH5</f>
        <v>0</v>
      </c>
      <c r="SSY6" s="389">
        <f>'SAISIE RESTAURANT'!STI5</f>
        <v>0</v>
      </c>
      <c r="SSZ6" s="389">
        <f>'SAISIE RESTAURANT'!STJ5</f>
        <v>0</v>
      </c>
      <c r="STA6" s="389">
        <f>'SAISIE RESTAURANT'!STK5</f>
        <v>0</v>
      </c>
      <c r="STB6" s="389">
        <f>'SAISIE RESTAURANT'!STL5</f>
        <v>0</v>
      </c>
      <c r="STC6" s="389">
        <f>'SAISIE RESTAURANT'!STM5</f>
        <v>0</v>
      </c>
      <c r="STD6" s="389">
        <f>'SAISIE RESTAURANT'!STN5</f>
        <v>0</v>
      </c>
      <c r="STE6" s="389">
        <f>'SAISIE RESTAURANT'!STO5</f>
        <v>0</v>
      </c>
      <c r="STF6" s="389">
        <f>'SAISIE RESTAURANT'!STP5</f>
        <v>0</v>
      </c>
      <c r="STG6" s="389">
        <f>'SAISIE RESTAURANT'!STQ5</f>
        <v>0</v>
      </c>
      <c r="STH6" s="389">
        <f>'SAISIE RESTAURANT'!STR5</f>
        <v>0</v>
      </c>
      <c r="STI6" s="389">
        <f>'SAISIE RESTAURANT'!STS5</f>
        <v>0</v>
      </c>
      <c r="STJ6" s="389">
        <f>'SAISIE RESTAURANT'!STT5</f>
        <v>0</v>
      </c>
      <c r="STK6" s="389">
        <f>'SAISIE RESTAURANT'!STU5</f>
        <v>0</v>
      </c>
      <c r="STL6" s="389">
        <f>'SAISIE RESTAURANT'!STV5</f>
        <v>0</v>
      </c>
      <c r="STM6" s="389">
        <f>'SAISIE RESTAURANT'!STW5</f>
        <v>0</v>
      </c>
      <c r="STN6" s="389">
        <f>'SAISIE RESTAURANT'!STX5</f>
        <v>0</v>
      </c>
      <c r="STO6" s="389">
        <f>'SAISIE RESTAURANT'!STY5</f>
        <v>0</v>
      </c>
      <c r="STP6" s="389">
        <f>'SAISIE RESTAURANT'!STZ5</f>
        <v>0</v>
      </c>
      <c r="STQ6" s="389">
        <f>'SAISIE RESTAURANT'!SUA5</f>
        <v>0</v>
      </c>
      <c r="STR6" s="389">
        <f>'SAISIE RESTAURANT'!SUB5</f>
        <v>0</v>
      </c>
      <c r="STS6" s="389">
        <f>'SAISIE RESTAURANT'!SUC5</f>
        <v>0</v>
      </c>
      <c r="STT6" s="389">
        <f>'SAISIE RESTAURANT'!SUD5</f>
        <v>0</v>
      </c>
      <c r="STU6" s="389">
        <f>'SAISIE RESTAURANT'!SUE5</f>
        <v>0</v>
      </c>
      <c r="STV6" s="389">
        <f>'SAISIE RESTAURANT'!SUF5</f>
        <v>0</v>
      </c>
      <c r="STW6" s="389">
        <f>'SAISIE RESTAURANT'!SUG5</f>
        <v>0</v>
      </c>
      <c r="STX6" s="389">
        <f>'SAISIE RESTAURANT'!SUH5</f>
        <v>0</v>
      </c>
      <c r="STY6" s="389">
        <f>'SAISIE RESTAURANT'!SUI5</f>
        <v>0</v>
      </c>
      <c r="STZ6" s="389">
        <f>'SAISIE RESTAURANT'!SUJ5</f>
        <v>0</v>
      </c>
      <c r="SUA6" s="389">
        <f>'SAISIE RESTAURANT'!SUK5</f>
        <v>0</v>
      </c>
      <c r="SUB6" s="389">
        <f>'SAISIE RESTAURANT'!SUL5</f>
        <v>0</v>
      </c>
      <c r="SUC6" s="389">
        <f>'SAISIE RESTAURANT'!SUM5</f>
        <v>0</v>
      </c>
      <c r="SUD6" s="389">
        <f>'SAISIE RESTAURANT'!SUN5</f>
        <v>0</v>
      </c>
      <c r="SUE6" s="389">
        <f>'SAISIE RESTAURANT'!SUO5</f>
        <v>0</v>
      </c>
      <c r="SUF6" s="389">
        <f>'SAISIE RESTAURANT'!SUP5</f>
        <v>0</v>
      </c>
      <c r="SUG6" s="389">
        <f>'SAISIE RESTAURANT'!SUQ5</f>
        <v>0</v>
      </c>
      <c r="SUH6" s="389">
        <f>'SAISIE RESTAURANT'!SUR5</f>
        <v>0</v>
      </c>
      <c r="SUI6" s="389">
        <f>'SAISIE RESTAURANT'!SUS5</f>
        <v>0</v>
      </c>
      <c r="SUJ6" s="389">
        <f>'SAISIE RESTAURANT'!SUT5</f>
        <v>0</v>
      </c>
      <c r="SUK6" s="389">
        <f>'SAISIE RESTAURANT'!SUU5</f>
        <v>0</v>
      </c>
      <c r="SUL6" s="389">
        <f>'SAISIE RESTAURANT'!SUV5</f>
        <v>0</v>
      </c>
      <c r="SUM6" s="389">
        <f>'SAISIE RESTAURANT'!SUW5</f>
        <v>0</v>
      </c>
      <c r="SUN6" s="389">
        <f>'SAISIE RESTAURANT'!SUX5</f>
        <v>0</v>
      </c>
      <c r="SUO6" s="389">
        <f>'SAISIE RESTAURANT'!SUY5</f>
        <v>0</v>
      </c>
      <c r="SUP6" s="389">
        <f>'SAISIE RESTAURANT'!SUZ5</f>
        <v>0</v>
      </c>
      <c r="SUQ6" s="389">
        <f>'SAISIE RESTAURANT'!SVA5</f>
        <v>0</v>
      </c>
      <c r="SUR6" s="389">
        <f>'SAISIE RESTAURANT'!SVB5</f>
        <v>0</v>
      </c>
      <c r="SUS6" s="389">
        <f>'SAISIE RESTAURANT'!SVC5</f>
        <v>0</v>
      </c>
      <c r="SUT6" s="389">
        <f>'SAISIE RESTAURANT'!SVD5</f>
        <v>0</v>
      </c>
      <c r="SUU6" s="389">
        <f>'SAISIE RESTAURANT'!SVE5</f>
        <v>0</v>
      </c>
      <c r="SUV6" s="389">
        <f>'SAISIE RESTAURANT'!SVF5</f>
        <v>0</v>
      </c>
      <c r="SUW6" s="389">
        <f>'SAISIE RESTAURANT'!SVG5</f>
        <v>0</v>
      </c>
      <c r="SUX6" s="389">
        <f>'SAISIE RESTAURANT'!SVH5</f>
        <v>0</v>
      </c>
      <c r="SUY6" s="389">
        <f>'SAISIE RESTAURANT'!SVI5</f>
        <v>0</v>
      </c>
      <c r="SUZ6" s="389">
        <f>'SAISIE RESTAURANT'!SVJ5</f>
        <v>0</v>
      </c>
      <c r="SVA6" s="389">
        <f>'SAISIE RESTAURANT'!SVK5</f>
        <v>0</v>
      </c>
      <c r="SVB6" s="389">
        <f>'SAISIE RESTAURANT'!SVL5</f>
        <v>0</v>
      </c>
      <c r="SVC6" s="389">
        <f>'SAISIE RESTAURANT'!SVM5</f>
        <v>0</v>
      </c>
      <c r="SVD6" s="389">
        <f>'SAISIE RESTAURANT'!SVN5</f>
        <v>0</v>
      </c>
      <c r="SVE6" s="389">
        <f>'SAISIE RESTAURANT'!SVO5</f>
        <v>0</v>
      </c>
      <c r="SVF6" s="389">
        <f>'SAISIE RESTAURANT'!SVP5</f>
        <v>0</v>
      </c>
      <c r="SVG6" s="389">
        <f>'SAISIE RESTAURANT'!SVQ5</f>
        <v>0</v>
      </c>
      <c r="SVH6" s="389">
        <f>'SAISIE RESTAURANT'!SVR5</f>
        <v>0</v>
      </c>
      <c r="SVI6" s="389">
        <f>'SAISIE RESTAURANT'!SVS5</f>
        <v>0</v>
      </c>
      <c r="SVJ6" s="389">
        <f>'SAISIE RESTAURANT'!SVT5</f>
        <v>0</v>
      </c>
      <c r="SVK6" s="389">
        <f>'SAISIE RESTAURANT'!SVU5</f>
        <v>0</v>
      </c>
      <c r="SVL6" s="389">
        <f>'SAISIE RESTAURANT'!SVV5</f>
        <v>0</v>
      </c>
      <c r="SVM6" s="389">
        <f>'SAISIE RESTAURANT'!SVW5</f>
        <v>0</v>
      </c>
      <c r="SVN6" s="389">
        <f>'SAISIE RESTAURANT'!SVX5</f>
        <v>0</v>
      </c>
      <c r="SVO6" s="389">
        <f>'SAISIE RESTAURANT'!SVY5</f>
        <v>0</v>
      </c>
      <c r="SVP6" s="389">
        <f>'SAISIE RESTAURANT'!SVZ5</f>
        <v>0</v>
      </c>
      <c r="SVQ6" s="389">
        <f>'SAISIE RESTAURANT'!SWA5</f>
        <v>0</v>
      </c>
      <c r="SVR6" s="389">
        <f>'SAISIE RESTAURANT'!SWB5</f>
        <v>0</v>
      </c>
      <c r="SVS6" s="389">
        <f>'SAISIE RESTAURANT'!SWC5</f>
        <v>0</v>
      </c>
      <c r="SVT6" s="389">
        <f>'SAISIE RESTAURANT'!SWD5</f>
        <v>0</v>
      </c>
      <c r="SVU6" s="389">
        <f>'SAISIE RESTAURANT'!SWE5</f>
        <v>0</v>
      </c>
      <c r="SVV6" s="389">
        <f>'SAISIE RESTAURANT'!SWF5</f>
        <v>0</v>
      </c>
      <c r="SVW6" s="389">
        <f>'SAISIE RESTAURANT'!SWG5</f>
        <v>0</v>
      </c>
      <c r="SVX6" s="389">
        <f>'SAISIE RESTAURANT'!SWH5</f>
        <v>0</v>
      </c>
      <c r="SVY6" s="389">
        <f>'SAISIE RESTAURANT'!SWI5</f>
        <v>0</v>
      </c>
      <c r="SVZ6" s="389">
        <f>'SAISIE RESTAURANT'!SWJ5</f>
        <v>0</v>
      </c>
      <c r="SWA6" s="389">
        <f>'SAISIE RESTAURANT'!SWK5</f>
        <v>0</v>
      </c>
      <c r="SWB6" s="389">
        <f>'SAISIE RESTAURANT'!SWL5</f>
        <v>0</v>
      </c>
      <c r="SWC6" s="389">
        <f>'SAISIE RESTAURANT'!SWM5</f>
        <v>0</v>
      </c>
      <c r="SWD6" s="389">
        <f>'SAISIE RESTAURANT'!SWN5</f>
        <v>0</v>
      </c>
      <c r="SWE6" s="389">
        <f>'SAISIE RESTAURANT'!SWO5</f>
        <v>0</v>
      </c>
      <c r="SWF6" s="389">
        <f>'SAISIE RESTAURANT'!SWP5</f>
        <v>0</v>
      </c>
      <c r="SWG6" s="389">
        <f>'SAISIE RESTAURANT'!SWQ5</f>
        <v>0</v>
      </c>
      <c r="SWH6" s="389">
        <f>'SAISIE RESTAURANT'!SWR5</f>
        <v>0</v>
      </c>
      <c r="SWI6" s="389">
        <f>'SAISIE RESTAURANT'!SWS5</f>
        <v>0</v>
      </c>
      <c r="SWJ6" s="389">
        <f>'SAISIE RESTAURANT'!SWT5</f>
        <v>0</v>
      </c>
      <c r="SWK6" s="389">
        <f>'SAISIE RESTAURANT'!SWU5</f>
        <v>0</v>
      </c>
      <c r="SWL6" s="389">
        <f>'SAISIE RESTAURANT'!SWV5</f>
        <v>0</v>
      </c>
      <c r="SWM6" s="389">
        <f>'SAISIE RESTAURANT'!SWW5</f>
        <v>0</v>
      </c>
      <c r="SWN6" s="389">
        <f>'SAISIE RESTAURANT'!SWX5</f>
        <v>0</v>
      </c>
      <c r="SWO6" s="389">
        <f>'SAISIE RESTAURANT'!SWY5</f>
        <v>0</v>
      </c>
      <c r="SWP6" s="389">
        <f>'SAISIE RESTAURANT'!SWZ5</f>
        <v>0</v>
      </c>
      <c r="SWQ6" s="389">
        <f>'SAISIE RESTAURANT'!SXA5</f>
        <v>0</v>
      </c>
      <c r="SWR6" s="389">
        <f>'SAISIE RESTAURANT'!SXB5</f>
        <v>0</v>
      </c>
      <c r="SWS6" s="389">
        <f>'SAISIE RESTAURANT'!SXC5</f>
        <v>0</v>
      </c>
      <c r="SWT6" s="389">
        <f>'SAISIE RESTAURANT'!SXD5</f>
        <v>0</v>
      </c>
      <c r="SWU6" s="389">
        <f>'SAISIE RESTAURANT'!SXE5</f>
        <v>0</v>
      </c>
      <c r="SWV6" s="389">
        <f>'SAISIE RESTAURANT'!SXF5</f>
        <v>0</v>
      </c>
      <c r="SWW6" s="389">
        <f>'SAISIE RESTAURANT'!SXG5</f>
        <v>0</v>
      </c>
      <c r="SWX6" s="389">
        <f>'SAISIE RESTAURANT'!SXH5</f>
        <v>0</v>
      </c>
      <c r="SWY6" s="389">
        <f>'SAISIE RESTAURANT'!SXI5</f>
        <v>0</v>
      </c>
      <c r="SWZ6" s="389">
        <f>'SAISIE RESTAURANT'!SXJ5</f>
        <v>0</v>
      </c>
      <c r="SXA6" s="389">
        <f>'SAISIE RESTAURANT'!SXK5</f>
        <v>0</v>
      </c>
      <c r="SXB6" s="389">
        <f>'SAISIE RESTAURANT'!SXL5</f>
        <v>0</v>
      </c>
      <c r="SXC6" s="389">
        <f>'SAISIE RESTAURANT'!SXM5</f>
        <v>0</v>
      </c>
      <c r="SXD6" s="389">
        <f>'SAISIE RESTAURANT'!SXN5</f>
        <v>0</v>
      </c>
      <c r="SXE6" s="389">
        <f>'SAISIE RESTAURANT'!SXO5</f>
        <v>0</v>
      </c>
      <c r="SXF6" s="389">
        <f>'SAISIE RESTAURANT'!SXP5</f>
        <v>0</v>
      </c>
      <c r="SXG6" s="389">
        <f>'SAISIE RESTAURANT'!SXQ5</f>
        <v>0</v>
      </c>
      <c r="SXH6" s="389">
        <f>'SAISIE RESTAURANT'!SXR5</f>
        <v>0</v>
      </c>
      <c r="SXI6" s="389">
        <f>'SAISIE RESTAURANT'!SXS5</f>
        <v>0</v>
      </c>
      <c r="SXJ6" s="389">
        <f>'SAISIE RESTAURANT'!SXT5</f>
        <v>0</v>
      </c>
      <c r="SXK6" s="389">
        <f>'SAISIE RESTAURANT'!SXU5</f>
        <v>0</v>
      </c>
      <c r="SXL6" s="389">
        <f>'SAISIE RESTAURANT'!SXV5</f>
        <v>0</v>
      </c>
      <c r="SXM6" s="389">
        <f>'SAISIE RESTAURANT'!SXW5</f>
        <v>0</v>
      </c>
      <c r="SXN6" s="389">
        <f>'SAISIE RESTAURANT'!SXX5</f>
        <v>0</v>
      </c>
      <c r="SXO6" s="389">
        <f>'SAISIE RESTAURANT'!SXY5</f>
        <v>0</v>
      </c>
      <c r="SXP6" s="389">
        <f>'SAISIE RESTAURANT'!SXZ5</f>
        <v>0</v>
      </c>
      <c r="SXQ6" s="389">
        <f>'SAISIE RESTAURANT'!SYA5</f>
        <v>0</v>
      </c>
      <c r="SXR6" s="389">
        <f>'SAISIE RESTAURANT'!SYB5</f>
        <v>0</v>
      </c>
      <c r="SXS6" s="389">
        <f>'SAISIE RESTAURANT'!SYC5</f>
        <v>0</v>
      </c>
      <c r="SXT6" s="389">
        <f>'SAISIE RESTAURANT'!SYD5</f>
        <v>0</v>
      </c>
      <c r="SXU6" s="389">
        <f>'SAISIE RESTAURANT'!SYE5</f>
        <v>0</v>
      </c>
      <c r="SXV6" s="389">
        <f>'SAISIE RESTAURANT'!SYF5</f>
        <v>0</v>
      </c>
      <c r="SXW6" s="389">
        <f>'SAISIE RESTAURANT'!SYG5</f>
        <v>0</v>
      </c>
      <c r="SXX6" s="389">
        <f>'SAISIE RESTAURANT'!SYH5</f>
        <v>0</v>
      </c>
      <c r="SXY6" s="389">
        <f>'SAISIE RESTAURANT'!SYI5</f>
        <v>0</v>
      </c>
      <c r="SXZ6" s="389">
        <f>'SAISIE RESTAURANT'!SYJ5</f>
        <v>0</v>
      </c>
      <c r="SYA6" s="389">
        <f>'SAISIE RESTAURANT'!SYK5</f>
        <v>0</v>
      </c>
      <c r="SYB6" s="389">
        <f>'SAISIE RESTAURANT'!SYL5</f>
        <v>0</v>
      </c>
      <c r="SYC6" s="389">
        <f>'SAISIE RESTAURANT'!SYM5</f>
        <v>0</v>
      </c>
      <c r="SYD6" s="389">
        <f>'SAISIE RESTAURANT'!SYN5</f>
        <v>0</v>
      </c>
      <c r="SYE6" s="389">
        <f>'SAISIE RESTAURANT'!SYO5</f>
        <v>0</v>
      </c>
      <c r="SYF6" s="389">
        <f>'SAISIE RESTAURANT'!SYP5</f>
        <v>0</v>
      </c>
      <c r="SYG6" s="389">
        <f>'SAISIE RESTAURANT'!SYQ5</f>
        <v>0</v>
      </c>
      <c r="SYH6" s="389">
        <f>'SAISIE RESTAURANT'!SYR5</f>
        <v>0</v>
      </c>
      <c r="SYI6" s="389">
        <f>'SAISIE RESTAURANT'!SYS5</f>
        <v>0</v>
      </c>
      <c r="SYJ6" s="389">
        <f>'SAISIE RESTAURANT'!SYT5</f>
        <v>0</v>
      </c>
      <c r="SYK6" s="389">
        <f>'SAISIE RESTAURANT'!SYU5</f>
        <v>0</v>
      </c>
      <c r="SYL6" s="389">
        <f>'SAISIE RESTAURANT'!SYV5</f>
        <v>0</v>
      </c>
      <c r="SYM6" s="389">
        <f>'SAISIE RESTAURANT'!SYW5</f>
        <v>0</v>
      </c>
      <c r="SYN6" s="389">
        <f>'SAISIE RESTAURANT'!SYX5</f>
        <v>0</v>
      </c>
      <c r="SYO6" s="389">
        <f>'SAISIE RESTAURANT'!SYY5</f>
        <v>0</v>
      </c>
      <c r="SYP6" s="389">
        <f>'SAISIE RESTAURANT'!SYZ5</f>
        <v>0</v>
      </c>
      <c r="SYQ6" s="389">
        <f>'SAISIE RESTAURANT'!SZA5</f>
        <v>0</v>
      </c>
      <c r="SYR6" s="389">
        <f>'SAISIE RESTAURANT'!SZB5</f>
        <v>0</v>
      </c>
      <c r="SYS6" s="389">
        <f>'SAISIE RESTAURANT'!SZC5</f>
        <v>0</v>
      </c>
      <c r="SYT6" s="389">
        <f>'SAISIE RESTAURANT'!SZD5</f>
        <v>0</v>
      </c>
      <c r="SYU6" s="389">
        <f>'SAISIE RESTAURANT'!SZE5</f>
        <v>0</v>
      </c>
      <c r="SYV6" s="389">
        <f>'SAISIE RESTAURANT'!SZF5</f>
        <v>0</v>
      </c>
      <c r="SYW6" s="389">
        <f>'SAISIE RESTAURANT'!SZG5</f>
        <v>0</v>
      </c>
      <c r="SYX6" s="389">
        <f>'SAISIE RESTAURANT'!SZH5</f>
        <v>0</v>
      </c>
      <c r="SYY6" s="389">
        <f>'SAISIE RESTAURANT'!SZI5</f>
        <v>0</v>
      </c>
      <c r="SYZ6" s="389">
        <f>'SAISIE RESTAURANT'!SZJ5</f>
        <v>0</v>
      </c>
      <c r="SZA6" s="389">
        <f>'SAISIE RESTAURANT'!SZK5</f>
        <v>0</v>
      </c>
      <c r="SZB6" s="389">
        <f>'SAISIE RESTAURANT'!SZL5</f>
        <v>0</v>
      </c>
      <c r="SZC6" s="389">
        <f>'SAISIE RESTAURANT'!SZM5</f>
        <v>0</v>
      </c>
      <c r="SZD6" s="389">
        <f>'SAISIE RESTAURANT'!SZN5</f>
        <v>0</v>
      </c>
      <c r="SZE6" s="389">
        <f>'SAISIE RESTAURANT'!SZO5</f>
        <v>0</v>
      </c>
      <c r="SZF6" s="389">
        <f>'SAISIE RESTAURANT'!SZP5</f>
        <v>0</v>
      </c>
      <c r="SZG6" s="389">
        <f>'SAISIE RESTAURANT'!SZQ5</f>
        <v>0</v>
      </c>
      <c r="SZH6" s="389">
        <f>'SAISIE RESTAURANT'!SZR5</f>
        <v>0</v>
      </c>
      <c r="SZI6" s="389">
        <f>'SAISIE RESTAURANT'!SZS5</f>
        <v>0</v>
      </c>
      <c r="SZJ6" s="389">
        <f>'SAISIE RESTAURANT'!SZT5</f>
        <v>0</v>
      </c>
      <c r="SZK6" s="389">
        <f>'SAISIE RESTAURANT'!SZU5</f>
        <v>0</v>
      </c>
      <c r="SZL6" s="389">
        <f>'SAISIE RESTAURANT'!SZV5</f>
        <v>0</v>
      </c>
      <c r="SZM6" s="389">
        <f>'SAISIE RESTAURANT'!SZW5</f>
        <v>0</v>
      </c>
      <c r="SZN6" s="389">
        <f>'SAISIE RESTAURANT'!SZX5</f>
        <v>0</v>
      </c>
      <c r="SZO6" s="389">
        <f>'SAISIE RESTAURANT'!SZY5</f>
        <v>0</v>
      </c>
      <c r="SZP6" s="389">
        <f>'SAISIE RESTAURANT'!SZZ5</f>
        <v>0</v>
      </c>
      <c r="SZQ6" s="389">
        <f>'SAISIE RESTAURANT'!TAA5</f>
        <v>0</v>
      </c>
      <c r="SZR6" s="389">
        <f>'SAISIE RESTAURANT'!TAB5</f>
        <v>0</v>
      </c>
      <c r="SZS6" s="389">
        <f>'SAISIE RESTAURANT'!TAC5</f>
        <v>0</v>
      </c>
      <c r="SZT6" s="389">
        <f>'SAISIE RESTAURANT'!TAD5</f>
        <v>0</v>
      </c>
      <c r="SZU6" s="389">
        <f>'SAISIE RESTAURANT'!TAE5</f>
        <v>0</v>
      </c>
      <c r="SZV6" s="389">
        <f>'SAISIE RESTAURANT'!TAF5</f>
        <v>0</v>
      </c>
      <c r="SZW6" s="389">
        <f>'SAISIE RESTAURANT'!TAG5</f>
        <v>0</v>
      </c>
      <c r="SZX6" s="389">
        <f>'SAISIE RESTAURANT'!TAH5</f>
        <v>0</v>
      </c>
      <c r="SZY6" s="389">
        <f>'SAISIE RESTAURANT'!TAI5</f>
        <v>0</v>
      </c>
      <c r="SZZ6" s="389">
        <f>'SAISIE RESTAURANT'!TAJ5</f>
        <v>0</v>
      </c>
      <c r="TAA6" s="389">
        <f>'SAISIE RESTAURANT'!TAK5</f>
        <v>0</v>
      </c>
      <c r="TAB6" s="389">
        <f>'SAISIE RESTAURANT'!TAL5</f>
        <v>0</v>
      </c>
      <c r="TAC6" s="389">
        <f>'SAISIE RESTAURANT'!TAM5</f>
        <v>0</v>
      </c>
      <c r="TAD6" s="389">
        <f>'SAISIE RESTAURANT'!TAN5</f>
        <v>0</v>
      </c>
      <c r="TAE6" s="389">
        <f>'SAISIE RESTAURANT'!TAO5</f>
        <v>0</v>
      </c>
      <c r="TAF6" s="389">
        <f>'SAISIE RESTAURANT'!TAP5</f>
        <v>0</v>
      </c>
      <c r="TAG6" s="389">
        <f>'SAISIE RESTAURANT'!TAQ5</f>
        <v>0</v>
      </c>
      <c r="TAH6" s="389">
        <f>'SAISIE RESTAURANT'!TAR5</f>
        <v>0</v>
      </c>
      <c r="TAI6" s="389">
        <f>'SAISIE RESTAURANT'!TAS5</f>
        <v>0</v>
      </c>
      <c r="TAJ6" s="389">
        <f>'SAISIE RESTAURANT'!TAT5</f>
        <v>0</v>
      </c>
      <c r="TAK6" s="389">
        <f>'SAISIE RESTAURANT'!TAU5</f>
        <v>0</v>
      </c>
      <c r="TAL6" s="389">
        <f>'SAISIE RESTAURANT'!TAV5</f>
        <v>0</v>
      </c>
      <c r="TAM6" s="389">
        <f>'SAISIE RESTAURANT'!TAW5</f>
        <v>0</v>
      </c>
      <c r="TAN6" s="389">
        <f>'SAISIE RESTAURANT'!TAX5</f>
        <v>0</v>
      </c>
      <c r="TAO6" s="389">
        <f>'SAISIE RESTAURANT'!TAY5</f>
        <v>0</v>
      </c>
      <c r="TAP6" s="389">
        <f>'SAISIE RESTAURANT'!TAZ5</f>
        <v>0</v>
      </c>
      <c r="TAQ6" s="389">
        <f>'SAISIE RESTAURANT'!TBA5</f>
        <v>0</v>
      </c>
      <c r="TAR6" s="389">
        <f>'SAISIE RESTAURANT'!TBB5</f>
        <v>0</v>
      </c>
      <c r="TAS6" s="389">
        <f>'SAISIE RESTAURANT'!TBC5</f>
        <v>0</v>
      </c>
      <c r="TAT6" s="389">
        <f>'SAISIE RESTAURANT'!TBD5</f>
        <v>0</v>
      </c>
      <c r="TAU6" s="389">
        <f>'SAISIE RESTAURANT'!TBE5</f>
        <v>0</v>
      </c>
      <c r="TAV6" s="389">
        <f>'SAISIE RESTAURANT'!TBF5</f>
        <v>0</v>
      </c>
      <c r="TAW6" s="389">
        <f>'SAISIE RESTAURANT'!TBG5</f>
        <v>0</v>
      </c>
      <c r="TAX6" s="389">
        <f>'SAISIE RESTAURANT'!TBH5</f>
        <v>0</v>
      </c>
      <c r="TAY6" s="389">
        <f>'SAISIE RESTAURANT'!TBI5</f>
        <v>0</v>
      </c>
      <c r="TAZ6" s="389">
        <f>'SAISIE RESTAURANT'!TBJ5</f>
        <v>0</v>
      </c>
      <c r="TBA6" s="389">
        <f>'SAISIE RESTAURANT'!TBK5</f>
        <v>0</v>
      </c>
      <c r="TBB6" s="389">
        <f>'SAISIE RESTAURANT'!TBL5</f>
        <v>0</v>
      </c>
      <c r="TBC6" s="389">
        <f>'SAISIE RESTAURANT'!TBM5</f>
        <v>0</v>
      </c>
      <c r="TBD6" s="389">
        <f>'SAISIE RESTAURANT'!TBN5</f>
        <v>0</v>
      </c>
      <c r="TBE6" s="389">
        <f>'SAISIE RESTAURANT'!TBO5</f>
        <v>0</v>
      </c>
      <c r="TBF6" s="389">
        <f>'SAISIE RESTAURANT'!TBP5</f>
        <v>0</v>
      </c>
      <c r="TBG6" s="389">
        <f>'SAISIE RESTAURANT'!TBQ5</f>
        <v>0</v>
      </c>
      <c r="TBH6" s="389">
        <f>'SAISIE RESTAURANT'!TBR5</f>
        <v>0</v>
      </c>
      <c r="TBI6" s="389">
        <f>'SAISIE RESTAURANT'!TBS5</f>
        <v>0</v>
      </c>
      <c r="TBJ6" s="389">
        <f>'SAISIE RESTAURANT'!TBT5</f>
        <v>0</v>
      </c>
      <c r="TBK6" s="389">
        <f>'SAISIE RESTAURANT'!TBU5</f>
        <v>0</v>
      </c>
      <c r="TBL6" s="389">
        <f>'SAISIE RESTAURANT'!TBV5</f>
        <v>0</v>
      </c>
      <c r="TBM6" s="389">
        <f>'SAISIE RESTAURANT'!TBW5</f>
        <v>0</v>
      </c>
      <c r="TBN6" s="389">
        <f>'SAISIE RESTAURANT'!TBX5</f>
        <v>0</v>
      </c>
      <c r="TBO6" s="389">
        <f>'SAISIE RESTAURANT'!TBY5</f>
        <v>0</v>
      </c>
      <c r="TBP6" s="389">
        <f>'SAISIE RESTAURANT'!TBZ5</f>
        <v>0</v>
      </c>
      <c r="TBQ6" s="389">
        <f>'SAISIE RESTAURANT'!TCA5</f>
        <v>0</v>
      </c>
      <c r="TBR6" s="389">
        <f>'SAISIE RESTAURANT'!TCB5</f>
        <v>0</v>
      </c>
      <c r="TBS6" s="389">
        <f>'SAISIE RESTAURANT'!TCC5</f>
        <v>0</v>
      </c>
      <c r="TBT6" s="389">
        <f>'SAISIE RESTAURANT'!TCD5</f>
        <v>0</v>
      </c>
      <c r="TBU6" s="389">
        <f>'SAISIE RESTAURANT'!TCE5</f>
        <v>0</v>
      </c>
      <c r="TBV6" s="389">
        <f>'SAISIE RESTAURANT'!TCF5</f>
        <v>0</v>
      </c>
      <c r="TBW6" s="389">
        <f>'SAISIE RESTAURANT'!TCG5</f>
        <v>0</v>
      </c>
      <c r="TBX6" s="389">
        <f>'SAISIE RESTAURANT'!TCH5</f>
        <v>0</v>
      </c>
      <c r="TBY6" s="389">
        <f>'SAISIE RESTAURANT'!TCI5</f>
        <v>0</v>
      </c>
      <c r="TBZ6" s="389">
        <f>'SAISIE RESTAURANT'!TCJ5</f>
        <v>0</v>
      </c>
      <c r="TCA6" s="389">
        <f>'SAISIE RESTAURANT'!TCK5</f>
        <v>0</v>
      </c>
      <c r="TCB6" s="389">
        <f>'SAISIE RESTAURANT'!TCL5</f>
        <v>0</v>
      </c>
      <c r="TCC6" s="389">
        <f>'SAISIE RESTAURANT'!TCM5</f>
        <v>0</v>
      </c>
      <c r="TCD6" s="389">
        <f>'SAISIE RESTAURANT'!TCN5</f>
        <v>0</v>
      </c>
      <c r="TCE6" s="389">
        <f>'SAISIE RESTAURANT'!TCO5</f>
        <v>0</v>
      </c>
      <c r="TCF6" s="389">
        <f>'SAISIE RESTAURANT'!TCP5</f>
        <v>0</v>
      </c>
      <c r="TCG6" s="389">
        <f>'SAISIE RESTAURANT'!TCQ5</f>
        <v>0</v>
      </c>
      <c r="TCH6" s="389">
        <f>'SAISIE RESTAURANT'!TCR5</f>
        <v>0</v>
      </c>
      <c r="TCI6" s="389">
        <f>'SAISIE RESTAURANT'!TCS5</f>
        <v>0</v>
      </c>
      <c r="TCJ6" s="389">
        <f>'SAISIE RESTAURANT'!TCT5</f>
        <v>0</v>
      </c>
      <c r="TCK6" s="389">
        <f>'SAISIE RESTAURANT'!TCU5</f>
        <v>0</v>
      </c>
      <c r="TCL6" s="389">
        <f>'SAISIE RESTAURANT'!TCV5</f>
        <v>0</v>
      </c>
      <c r="TCM6" s="389">
        <f>'SAISIE RESTAURANT'!TCW5</f>
        <v>0</v>
      </c>
      <c r="TCN6" s="389">
        <f>'SAISIE RESTAURANT'!TCX5</f>
        <v>0</v>
      </c>
      <c r="TCO6" s="389">
        <f>'SAISIE RESTAURANT'!TCY5</f>
        <v>0</v>
      </c>
      <c r="TCP6" s="389">
        <f>'SAISIE RESTAURANT'!TCZ5</f>
        <v>0</v>
      </c>
      <c r="TCQ6" s="389">
        <f>'SAISIE RESTAURANT'!TDA5</f>
        <v>0</v>
      </c>
      <c r="TCR6" s="389">
        <f>'SAISIE RESTAURANT'!TDB5</f>
        <v>0</v>
      </c>
      <c r="TCS6" s="389">
        <f>'SAISIE RESTAURANT'!TDC5</f>
        <v>0</v>
      </c>
      <c r="TCT6" s="389">
        <f>'SAISIE RESTAURANT'!TDD5</f>
        <v>0</v>
      </c>
      <c r="TCU6" s="389">
        <f>'SAISIE RESTAURANT'!TDE5</f>
        <v>0</v>
      </c>
      <c r="TCV6" s="389">
        <f>'SAISIE RESTAURANT'!TDF5</f>
        <v>0</v>
      </c>
      <c r="TCW6" s="389">
        <f>'SAISIE RESTAURANT'!TDG5</f>
        <v>0</v>
      </c>
      <c r="TCX6" s="389">
        <f>'SAISIE RESTAURANT'!TDH5</f>
        <v>0</v>
      </c>
      <c r="TCY6" s="389">
        <f>'SAISIE RESTAURANT'!TDI5</f>
        <v>0</v>
      </c>
      <c r="TCZ6" s="389">
        <f>'SAISIE RESTAURANT'!TDJ5</f>
        <v>0</v>
      </c>
      <c r="TDA6" s="389">
        <f>'SAISIE RESTAURANT'!TDK5</f>
        <v>0</v>
      </c>
      <c r="TDB6" s="389">
        <f>'SAISIE RESTAURANT'!TDL5</f>
        <v>0</v>
      </c>
      <c r="TDC6" s="389">
        <f>'SAISIE RESTAURANT'!TDM5</f>
        <v>0</v>
      </c>
      <c r="TDD6" s="389">
        <f>'SAISIE RESTAURANT'!TDN5</f>
        <v>0</v>
      </c>
      <c r="TDE6" s="389">
        <f>'SAISIE RESTAURANT'!TDO5</f>
        <v>0</v>
      </c>
      <c r="TDF6" s="389">
        <f>'SAISIE RESTAURANT'!TDP5</f>
        <v>0</v>
      </c>
      <c r="TDG6" s="389">
        <f>'SAISIE RESTAURANT'!TDQ5</f>
        <v>0</v>
      </c>
      <c r="TDH6" s="389">
        <f>'SAISIE RESTAURANT'!TDR5</f>
        <v>0</v>
      </c>
      <c r="TDI6" s="389">
        <f>'SAISIE RESTAURANT'!TDS5</f>
        <v>0</v>
      </c>
      <c r="TDJ6" s="389">
        <f>'SAISIE RESTAURANT'!TDT5</f>
        <v>0</v>
      </c>
      <c r="TDK6" s="389">
        <f>'SAISIE RESTAURANT'!TDU5</f>
        <v>0</v>
      </c>
      <c r="TDL6" s="389">
        <f>'SAISIE RESTAURANT'!TDV5</f>
        <v>0</v>
      </c>
      <c r="TDM6" s="389">
        <f>'SAISIE RESTAURANT'!TDW5</f>
        <v>0</v>
      </c>
      <c r="TDN6" s="389">
        <f>'SAISIE RESTAURANT'!TDX5</f>
        <v>0</v>
      </c>
      <c r="TDO6" s="389">
        <f>'SAISIE RESTAURANT'!TDY5</f>
        <v>0</v>
      </c>
      <c r="TDP6" s="389">
        <f>'SAISIE RESTAURANT'!TDZ5</f>
        <v>0</v>
      </c>
      <c r="TDQ6" s="389">
        <f>'SAISIE RESTAURANT'!TEA5</f>
        <v>0</v>
      </c>
      <c r="TDR6" s="389">
        <f>'SAISIE RESTAURANT'!TEB5</f>
        <v>0</v>
      </c>
      <c r="TDS6" s="389">
        <f>'SAISIE RESTAURANT'!TEC5</f>
        <v>0</v>
      </c>
      <c r="TDT6" s="389">
        <f>'SAISIE RESTAURANT'!TED5</f>
        <v>0</v>
      </c>
      <c r="TDU6" s="389">
        <f>'SAISIE RESTAURANT'!TEE5</f>
        <v>0</v>
      </c>
      <c r="TDV6" s="389">
        <f>'SAISIE RESTAURANT'!TEF5</f>
        <v>0</v>
      </c>
      <c r="TDW6" s="389">
        <f>'SAISIE RESTAURANT'!TEG5</f>
        <v>0</v>
      </c>
      <c r="TDX6" s="389">
        <f>'SAISIE RESTAURANT'!TEH5</f>
        <v>0</v>
      </c>
      <c r="TDY6" s="389">
        <f>'SAISIE RESTAURANT'!TEI5</f>
        <v>0</v>
      </c>
      <c r="TDZ6" s="389">
        <f>'SAISIE RESTAURANT'!TEJ5</f>
        <v>0</v>
      </c>
      <c r="TEA6" s="389">
        <f>'SAISIE RESTAURANT'!TEK5</f>
        <v>0</v>
      </c>
      <c r="TEB6" s="389">
        <f>'SAISIE RESTAURANT'!TEL5</f>
        <v>0</v>
      </c>
      <c r="TEC6" s="389">
        <f>'SAISIE RESTAURANT'!TEM5</f>
        <v>0</v>
      </c>
      <c r="TED6" s="389">
        <f>'SAISIE RESTAURANT'!TEN5</f>
        <v>0</v>
      </c>
      <c r="TEE6" s="389">
        <f>'SAISIE RESTAURANT'!TEO5</f>
        <v>0</v>
      </c>
      <c r="TEF6" s="389">
        <f>'SAISIE RESTAURANT'!TEP5</f>
        <v>0</v>
      </c>
      <c r="TEG6" s="389">
        <f>'SAISIE RESTAURANT'!TEQ5</f>
        <v>0</v>
      </c>
      <c r="TEH6" s="389">
        <f>'SAISIE RESTAURANT'!TER5</f>
        <v>0</v>
      </c>
      <c r="TEI6" s="389">
        <f>'SAISIE RESTAURANT'!TES5</f>
        <v>0</v>
      </c>
      <c r="TEJ6" s="389">
        <f>'SAISIE RESTAURANT'!TET5</f>
        <v>0</v>
      </c>
      <c r="TEK6" s="389">
        <f>'SAISIE RESTAURANT'!TEU5</f>
        <v>0</v>
      </c>
      <c r="TEL6" s="389">
        <f>'SAISIE RESTAURANT'!TEV5</f>
        <v>0</v>
      </c>
      <c r="TEM6" s="389">
        <f>'SAISIE RESTAURANT'!TEW5</f>
        <v>0</v>
      </c>
      <c r="TEN6" s="389">
        <f>'SAISIE RESTAURANT'!TEX5</f>
        <v>0</v>
      </c>
      <c r="TEO6" s="389">
        <f>'SAISIE RESTAURANT'!TEY5</f>
        <v>0</v>
      </c>
      <c r="TEP6" s="389">
        <f>'SAISIE RESTAURANT'!TEZ5</f>
        <v>0</v>
      </c>
      <c r="TEQ6" s="389">
        <f>'SAISIE RESTAURANT'!TFA5</f>
        <v>0</v>
      </c>
      <c r="TER6" s="389">
        <f>'SAISIE RESTAURANT'!TFB5</f>
        <v>0</v>
      </c>
      <c r="TES6" s="389">
        <f>'SAISIE RESTAURANT'!TFC5</f>
        <v>0</v>
      </c>
      <c r="TET6" s="389">
        <f>'SAISIE RESTAURANT'!TFD5</f>
        <v>0</v>
      </c>
      <c r="TEU6" s="389">
        <f>'SAISIE RESTAURANT'!TFE5</f>
        <v>0</v>
      </c>
      <c r="TEV6" s="389">
        <f>'SAISIE RESTAURANT'!TFF5</f>
        <v>0</v>
      </c>
      <c r="TEW6" s="389">
        <f>'SAISIE RESTAURANT'!TFG5</f>
        <v>0</v>
      </c>
      <c r="TEX6" s="389">
        <f>'SAISIE RESTAURANT'!TFH5</f>
        <v>0</v>
      </c>
      <c r="TEY6" s="389">
        <f>'SAISIE RESTAURANT'!TFI5</f>
        <v>0</v>
      </c>
      <c r="TEZ6" s="389">
        <f>'SAISIE RESTAURANT'!TFJ5</f>
        <v>0</v>
      </c>
      <c r="TFA6" s="389">
        <f>'SAISIE RESTAURANT'!TFK5</f>
        <v>0</v>
      </c>
      <c r="TFB6" s="389">
        <f>'SAISIE RESTAURANT'!TFL5</f>
        <v>0</v>
      </c>
      <c r="TFC6" s="389">
        <f>'SAISIE RESTAURANT'!TFM5</f>
        <v>0</v>
      </c>
      <c r="TFD6" s="389">
        <f>'SAISIE RESTAURANT'!TFN5</f>
        <v>0</v>
      </c>
      <c r="TFE6" s="389">
        <f>'SAISIE RESTAURANT'!TFO5</f>
        <v>0</v>
      </c>
      <c r="TFF6" s="389">
        <f>'SAISIE RESTAURANT'!TFP5</f>
        <v>0</v>
      </c>
      <c r="TFG6" s="389">
        <f>'SAISIE RESTAURANT'!TFQ5</f>
        <v>0</v>
      </c>
      <c r="TFH6" s="389">
        <f>'SAISIE RESTAURANT'!TFR5</f>
        <v>0</v>
      </c>
      <c r="TFI6" s="389">
        <f>'SAISIE RESTAURANT'!TFS5</f>
        <v>0</v>
      </c>
      <c r="TFJ6" s="389">
        <f>'SAISIE RESTAURANT'!TFT5</f>
        <v>0</v>
      </c>
      <c r="TFK6" s="389">
        <f>'SAISIE RESTAURANT'!TFU5</f>
        <v>0</v>
      </c>
      <c r="TFL6" s="389">
        <f>'SAISIE RESTAURANT'!TFV5</f>
        <v>0</v>
      </c>
      <c r="TFM6" s="389">
        <f>'SAISIE RESTAURANT'!TFW5</f>
        <v>0</v>
      </c>
      <c r="TFN6" s="389">
        <f>'SAISIE RESTAURANT'!TFX5</f>
        <v>0</v>
      </c>
      <c r="TFO6" s="389">
        <f>'SAISIE RESTAURANT'!TFY5</f>
        <v>0</v>
      </c>
      <c r="TFP6" s="389">
        <f>'SAISIE RESTAURANT'!TFZ5</f>
        <v>0</v>
      </c>
      <c r="TFQ6" s="389">
        <f>'SAISIE RESTAURANT'!TGA5</f>
        <v>0</v>
      </c>
      <c r="TFR6" s="389">
        <f>'SAISIE RESTAURANT'!TGB5</f>
        <v>0</v>
      </c>
      <c r="TFS6" s="389">
        <f>'SAISIE RESTAURANT'!TGC5</f>
        <v>0</v>
      </c>
      <c r="TFT6" s="389">
        <f>'SAISIE RESTAURANT'!TGD5</f>
        <v>0</v>
      </c>
      <c r="TFU6" s="389">
        <f>'SAISIE RESTAURANT'!TGE5</f>
        <v>0</v>
      </c>
      <c r="TFV6" s="389">
        <f>'SAISIE RESTAURANT'!TGF5</f>
        <v>0</v>
      </c>
      <c r="TFW6" s="389">
        <f>'SAISIE RESTAURANT'!TGG5</f>
        <v>0</v>
      </c>
      <c r="TFX6" s="389">
        <f>'SAISIE RESTAURANT'!TGH5</f>
        <v>0</v>
      </c>
      <c r="TFY6" s="389">
        <f>'SAISIE RESTAURANT'!TGI5</f>
        <v>0</v>
      </c>
      <c r="TFZ6" s="389">
        <f>'SAISIE RESTAURANT'!TGJ5</f>
        <v>0</v>
      </c>
      <c r="TGA6" s="389">
        <f>'SAISIE RESTAURANT'!TGK5</f>
        <v>0</v>
      </c>
      <c r="TGB6" s="389">
        <f>'SAISIE RESTAURANT'!TGL5</f>
        <v>0</v>
      </c>
      <c r="TGC6" s="389">
        <f>'SAISIE RESTAURANT'!TGM5</f>
        <v>0</v>
      </c>
      <c r="TGD6" s="389">
        <f>'SAISIE RESTAURANT'!TGN5</f>
        <v>0</v>
      </c>
      <c r="TGE6" s="389">
        <f>'SAISIE RESTAURANT'!TGO5</f>
        <v>0</v>
      </c>
      <c r="TGF6" s="389">
        <f>'SAISIE RESTAURANT'!TGP5</f>
        <v>0</v>
      </c>
      <c r="TGG6" s="389">
        <f>'SAISIE RESTAURANT'!TGQ5</f>
        <v>0</v>
      </c>
      <c r="TGH6" s="389">
        <f>'SAISIE RESTAURANT'!TGR5</f>
        <v>0</v>
      </c>
      <c r="TGI6" s="389">
        <f>'SAISIE RESTAURANT'!TGS5</f>
        <v>0</v>
      </c>
      <c r="TGJ6" s="389">
        <f>'SAISIE RESTAURANT'!TGT5</f>
        <v>0</v>
      </c>
      <c r="TGK6" s="389">
        <f>'SAISIE RESTAURANT'!TGU5</f>
        <v>0</v>
      </c>
      <c r="TGL6" s="389">
        <f>'SAISIE RESTAURANT'!TGV5</f>
        <v>0</v>
      </c>
      <c r="TGM6" s="389">
        <f>'SAISIE RESTAURANT'!TGW5</f>
        <v>0</v>
      </c>
      <c r="TGN6" s="389">
        <f>'SAISIE RESTAURANT'!TGX5</f>
        <v>0</v>
      </c>
      <c r="TGO6" s="389">
        <f>'SAISIE RESTAURANT'!TGY5</f>
        <v>0</v>
      </c>
      <c r="TGP6" s="389">
        <f>'SAISIE RESTAURANT'!TGZ5</f>
        <v>0</v>
      </c>
      <c r="TGQ6" s="389">
        <f>'SAISIE RESTAURANT'!THA5</f>
        <v>0</v>
      </c>
      <c r="TGR6" s="389">
        <f>'SAISIE RESTAURANT'!THB5</f>
        <v>0</v>
      </c>
      <c r="TGS6" s="389">
        <f>'SAISIE RESTAURANT'!THC5</f>
        <v>0</v>
      </c>
      <c r="TGT6" s="389">
        <f>'SAISIE RESTAURANT'!THD5</f>
        <v>0</v>
      </c>
      <c r="TGU6" s="389">
        <f>'SAISIE RESTAURANT'!THE5</f>
        <v>0</v>
      </c>
      <c r="TGV6" s="389">
        <f>'SAISIE RESTAURANT'!THF5</f>
        <v>0</v>
      </c>
      <c r="TGW6" s="389">
        <f>'SAISIE RESTAURANT'!THG5</f>
        <v>0</v>
      </c>
      <c r="TGX6" s="389">
        <f>'SAISIE RESTAURANT'!THH5</f>
        <v>0</v>
      </c>
      <c r="TGY6" s="389">
        <f>'SAISIE RESTAURANT'!THI5</f>
        <v>0</v>
      </c>
      <c r="TGZ6" s="389">
        <f>'SAISIE RESTAURANT'!THJ5</f>
        <v>0</v>
      </c>
      <c r="THA6" s="389">
        <f>'SAISIE RESTAURANT'!THK5</f>
        <v>0</v>
      </c>
      <c r="THB6" s="389">
        <f>'SAISIE RESTAURANT'!THL5</f>
        <v>0</v>
      </c>
      <c r="THC6" s="389">
        <f>'SAISIE RESTAURANT'!THM5</f>
        <v>0</v>
      </c>
      <c r="THD6" s="389">
        <f>'SAISIE RESTAURANT'!THN5</f>
        <v>0</v>
      </c>
      <c r="THE6" s="389">
        <f>'SAISIE RESTAURANT'!THO5</f>
        <v>0</v>
      </c>
      <c r="THF6" s="389">
        <f>'SAISIE RESTAURANT'!THP5</f>
        <v>0</v>
      </c>
      <c r="THG6" s="389">
        <f>'SAISIE RESTAURANT'!THQ5</f>
        <v>0</v>
      </c>
      <c r="THH6" s="389">
        <f>'SAISIE RESTAURANT'!THR5</f>
        <v>0</v>
      </c>
      <c r="THI6" s="389">
        <f>'SAISIE RESTAURANT'!THS5</f>
        <v>0</v>
      </c>
      <c r="THJ6" s="389">
        <f>'SAISIE RESTAURANT'!THT5</f>
        <v>0</v>
      </c>
      <c r="THK6" s="389">
        <f>'SAISIE RESTAURANT'!THU5</f>
        <v>0</v>
      </c>
      <c r="THL6" s="389">
        <f>'SAISIE RESTAURANT'!THV5</f>
        <v>0</v>
      </c>
      <c r="THM6" s="389">
        <f>'SAISIE RESTAURANT'!THW5</f>
        <v>0</v>
      </c>
      <c r="THN6" s="389">
        <f>'SAISIE RESTAURANT'!THX5</f>
        <v>0</v>
      </c>
      <c r="THO6" s="389">
        <f>'SAISIE RESTAURANT'!THY5</f>
        <v>0</v>
      </c>
      <c r="THP6" s="389">
        <f>'SAISIE RESTAURANT'!THZ5</f>
        <v>0</v>
      </c>
      <c r="THQ6" s="389">
        <f>'SAISIE RESTAURANT'!TIA5</f>
        <v>0</v>
      </c>
      <c r="THR6" s="389">
        <f>'SAISIE RESTAURANT'!TIB5</f>
        <v>0</v>
      </c>
      <c r="THS6" s="389">
        <f>'SAISIE RESTAURANT'!TIC5</f>
        <v>0</v>
      </c>
      <c r="THT6" s="389">
        <f>'SAISIE RESTAURANT'!TID5</f>
        <v>0</v>
      </c>
      <c r="THU6" s="389">
        <f>'SAISIE RESTAURANT'!TIE5</f>
        <v>0</v>
      </c>
      <c r="THV6" s="389">
        <f>'SAISIE RESTAURANT'!TIF5</f>
        <v>0</v>
      </c>
      <c r="THW6" s="389">
        <f>'SAISIE RESTAURANT'!TIG5</f>
        <v>0</v>
      </c>
      <c r="THX6" s="389">
        <f>'SAISIE RESTAURANT'!TIH5</f>
        <v>0</v>
      </c>
      <c r="THY6" s="389">
        <f>'SAISIE RESTAURANT'!TII5</f>
        <v>0</v>
      </c>
      <c r="THZ6" s="389">
        <f>'SAISIE RESTAURANT'!TIJ5</f>
        <v>0</v>
      </c>
      <c r="TIA6" s="389">
        <f>'SAISIE RESTAURANT'!TIK5</f>
        <v>0</v>
      </c>
      <c r="TIB6" s="389">
        <f>'SAISIE RESTAURANT'!TIL5</f>
        <v>0</v>
      </c>
      <c r="TIC6" s="389">
        <f>'SAISIE RESTAURANT'!TIM5</f>
        <v>0</v>
      </c>
      <c r="TID6" s="389">
        <f>'SAISIE RESTAURANT'!TIN5</f>
        <v>0</v>
      </c>
      <c r="TIE6" s="389">
        <f>'SAISIE RESTAURANT'!TIO5</f>
        <v>0</v>
      </c>
      <c r="TIF6" s="389">
        <f>'SAISIE RESTAURANT'!TIP5</f>
        <v>0</v>
      </c>
      <c r="TIG6" s="389">
        <f>'SAISIE RESTAURANT'!TIQ5</f>
        <v>0</v>
      </c>
      <c r="TIH6" s="389">
        <f>'SAISIE RESTAURANT'!TIR5</f>
        <v>0</v>
      </c>
      <c r="TII6" s="389">
        <f>'SAISIE RESTAURANT'!TIS5</f>
        <v>0</v>
      </c>
      <c r="TIJ6" s="389">
        <f>'SAISIE RESTAURANT'!TIT5</f>
        <v>0</v>
      </c>
      <c r="TIK6" s="389">
        <f>'SAISIE RESTAURANT'!TIU5</f>
        <v>0</v>
      </c>
      <c r="TIL6" s="389">
        <f>'SAISIE RESTAURANT'!TIV5</f>
        <v>0</v>
      </c>
      <c r="TIM6" s="389">
        <f>'SAISIE RESTAURANT'!TIW5</f>
        <v>0</v>
      </c>
      <c r="TIN6" s="389">
        <f>'SAISIE RESTAURANT'!TIX5</f>
        <v>0</v>
      </c>
      <c r="TIO6" s="389">
        <f>'SAISIE RESTAURANT'!TIY5</f>
        <v>0</v>
      </c>
      <c r="TIP6" s="389">
        <f>'SAISIE RESTAURANT'!TIZ5</f>
        <v>0</v>
      </c>
      <c r="TIQ6" s="389">
        <f>'SAISIE RESTAURANT'!TJA5</f>
        <v>0</v>
      </c>
      <c r="TIR6" s="389">
        <f>'SAISIE RESTAURANT'!TJB5</f>
        <v>0</v>
      </c>
      <c r="TIS6" s="389">
        <f>'SAISIE RESTAURANT'!TJC5</f>
        <v>0</v>
      </c>
      <c r="TIT6" s="389">
        <f>'SAISIE RESTAURANT'!TJD5</f>
        <v>0</v>
      </c>
      <c r="TIU6" s="389">
        <f>'SAISIE RESTAURANT'!TJE5</f>
        <v>0</v>
      </c>
      <c r="TIV6" s="389">
        <f>'SAISIE RESTAURANT'!TJF5</f>
        <v>0</v>
      </c>
      <c r="TIW6" s="389">
        <f>'SAISIE RESTAURANT'!TJG5</f>
        <v>0</v>
      </c>
      <c r="TIX6" s="389">
        <f>'SAISIE RESTAURANT'!TJH5</f>
        <v>0</v>
      </c>
      <c r="TIY6" s="389">
        <f>'SAISIE RESTAURANT'!TJI5</f>
        <v>0</v>
      </c>
      <c r="TIZ6" s="389">
        <f>'SAISIE RESTAURANT'!TJJ5</f>
        <v>0</v>
      </c>
      <c r="TJA6" s="389">
        <f>'SAISIE RESTAURANT'!TJK5</f>
        <v>0</v>
      </c>
      <c r="TJB6" s="389">
        <f>'SAISIE RESTAURANT'!TJL5</f>
        <v>0</v>
      </c>
      <c r="TJC6" s="389">
        <f>'SAISIE RESTAURANT'!TJM5</f>
        <v>0</v>
      </c>
      <c r="TJD6" s="389">
        <f>'SAISIE RESTAURANT'!TJN5</f>
        <v>0</v>
      </c>
      <c r="TJE6" s="389">
        <f>'SAISIE RESTAURANT'!TJO5</f>
        <v>0</v>
      </c>
      <c r="TJF6" s="389">
        <f>'SAISIE RESTAURANT'!TJP5</f>
        <v>0</v>
      </c>
      <c r="TJG6" s="389">
        <f>'SAISIE RESTAURANT'!TJQ5</f>
        <v>0</v>
      </c>
      <c r="TJH6" s="389">
        <f>'SAISIE RESTAURANT'!TJR5</f>
        <v>0</v>
      </c>
      <c r="TJI6" s="389">
        <f>'SAISIE RESTAURANT'!TJS5</f>
        <v>0</v>
      </c>
      <c r="TJJ6" s="389">
        <f>'SAISIE RESTAURANT'!TJT5</f>
        <v>0</v>
      </c>
      <c r="TJK6" s="389">
        <f>'SAISIE RESTAURANT'!TJU5</f>
        <v>0</v>
      </c>
      <c r="TJL6" s="389">
        <f>'SAISIE RESTAURANT'!TJV5</f>
        <v>0</v>
      </c>
      <c r="TJM6" s="389">
        <f>'SAISIE RESTAURANT'!TJW5</f>
        <v>0</v>
      </c>
      <c r="TJN6" s="389">
        <f>'SAISIE RESTAURANT'!TJX5</f>
        <v>0</v>
      </c>
      <c r="TJO6" s="389">
        <f>'SAISIE RESTAURANT'!TJY5</f>
        <v>0</v>
      </c>
      <c r="TJP6" s="389">
        <f>'SAISIE RESTAURANT'!TJZ5</f>
        <v>0</v>
      </c>
      <c r="TJQ6" s="389">
        <f>'SAISIE RESTAURANT'!TKA5</f>
        <v>0</v>
      </c>
      <c r="TJR6" s="389">
        <f>'SAISIE RESTAURANT'!TKB5</f>
        <v>0</v>
      </c>
      <c r="TJS6" s="389">
        <f>'SAISIE RESTAURANT'!TKC5</f>
        <v>0</v>
      </c>
      <c r="TJT6" s="389">
        <f>'SAISIE RESTAURANT'!TKD5</f>
        <v>0</v>
      </c>
      <c r="TJU6" s="389">
        <f>'SAISIE RESTAURANT'!TKE5</f>
        <v>0</v>
      </c>
      <c r="TJV6" s="389">
        <f>'SAISIE RESTAURANT'!TKF5</f>
        <v>0</v>
      </c>
      <c r="TJW6" s="389">
        <f>'SAISIE RESTAURANT'!TKG5</f>
        <v>0</v>
      </c>
      <c r="TJX6" s="389">
        <f>'SAISIE RESTAURANT'!TKH5</f>
        <v>0</v>
      </c>
      <c r="TJY6" s="389">
        <f>'SAISIE RESTAURANT'!TKI5</f>
        <v>0</v>
      </c>
      <c r="TJZ6" s="389">
        <f>'SAISIE RESTAURANT'!TKJ5</f>
        <v>0</v>
      </c>
      <c r="TKA6" s="389">
        <f>'SAISIE RESTAURANT'!TKK5</f>
        <v>0</v>
      </c>
      <c r="TKB6" s="389">
        <f>'SAISIE RESTAURANT'!TKL5</f>
        <v>0</v>
      </c>
      <c r="TKC6" s="389">
        <f>'SAISIE RESTAURANT'!TKM5</f>
        <v>0</v>
      </c>
      <c r="TKD6" s="389">
        <f>'SAISIE RESTAURANT'!TKN5</f>
        <v>0</v>
      </c>
      <c r="TKE6" s="389">
        <f>'SAISIE RESTAURANT'!TKO5</f>
        <v>0</v>
      </c>
      <c r="TKF6" s="389">
        <f>'SAISIE RESTAURANT'!TKP5</f>
        <v>0</v>
      </c>
      <c r="TKG6" s="389">
        <f>'SAISIE RESTAURANT'!TKQ5</f>
        <v>0</v>
      </c>
      <c r="TKH6" s="389">
        <f>'SAISIE RESTAURANT'!TKR5</f>
        <v>0</v>
      </c>
      <c r="TKI6" s="389">
        <f>'SAISIE RESTAURANT'!TKS5</f>
        <v>0</v>
      </c>
      <c r="TKJ6" s="389">
        <f>'SAISIE RESTAURANT'!TKT5</f>
        <v>0</v>
      </c>
      <c r="TKK6" s="389">
        <f>'SAISIE RESTAURANT'!TKU5</f>
        <v>0</v>
      </c>
      <c r="TKL6" s="389">
        <f>'SAISIE RESTAURANT'!TKV5</f>
        <v>0</v>
      </c>
      <c r="TKM6" s="389">
        <f>'SAISIE RESTAURANT'!TKW5</f>
        <v>0</v>
      </c>
      <c r="TKN6" s="389">
        <f>'SAISIE RESTAURANT'!TKX5</f>
        <v>0</v>
      </c>
      <c r="TKO6" s="389">
        <f>'SAISIE RESTAURANT'!TKY5</f>
        <v>0</v>
      </c>
      <c r="TKP6" s="389">
        <f>'SAISIE RESTAURANT'!TKZ5</f>
        <v>0</v>
      </c>
      <c r="TKQ6" s="389">
        <f>'SAISIE RESTAURANT'!TLA5</f>
        <v>0</v>
      </c>
      <c r="TKR6" s="389">
        <f>'SAISIE RESTAURANT'!TLB5</f>
        <v>0</v>
      </c>
      <c r="TKS6" s="389">
        <f>'SAISIE RESTAURANT'!TLC5</f>
        <v>0</v>
      </c>
      <c r="TKT6" s="389">
        <f>'SAISIE RESTAURANT'!TLD5</f>
        <v>0</v>
      </c>
      <c r="TKU6" s="389">
        <f>'SAISIE RESTAURANT'!TLE5</f>
        <v>0</v>
      </c>
      <c r="TKV6" s="389">
        <f>'SAISIE RESTAURANT'!TLF5</f>
        <v>0</v>
      </c>
      <c r="TKW6" s="389">
        <f>'SAISIE RESTAURANT'!TLG5</f>
        <v>0</v>
      </c>
      <c r="TKX6" s="389">
        <f>'SAISIE RESTAURANT'!TLH5</f>
        <v>0</v>
      </c>
      <c r="TKY6" s="389">
        <f>'SAISIE RESTAURANT'!TLI5</f>
        <v>0</v>
      </c>
      <c r="TKZ6" s="389">
        <f>'SAISIE RESTAURANT'!TLJ5</f>
        <v>0</v>
      </c>
      <c r="TLA6" s="389">
        <f>'SAISIE RESTAURANT'!TLK5</f>
        <v>0</v>
      </c>
      <c r="TLB6" s="389">
        <f>'SAISIE RESTAURANT'!TLL5</f>
        <v>0</v>
      </c>
      <c r="TLC6" s="389">
        <f>'SAISIE RESTAURANT'!TLM5</f>
        <v>0</v>
      </c>
      <c r="TLD6" s="389">
        <f>'SAISIE RESTAURANT'!TLN5</f>
        <v>0</v>
      </c>
      <c r="TLE6" s="389">
        <f>'SAISIE RESTAURANT'!TLO5</f>
        <v>0</v>
      </c>
      <c r="TLF6" s="389">
        <f>'SAISIE RESTAURANT'!TLP5</f>
        <v>0</v>
      </c>
      <c r="TLG6" s="389">
        <f>'SAISIE RESTAURANT'!TLQ5</f>
        <v>0</v>
      </c>
      <c r="TLH6" s="389">
        <f>'SAISIE RESTAURANT'!TLR5</f>
        <v>0</v>
      </c>
      <c r="TLI6" s="389">
        <f>'SAISIE RESTAURANT'!TLS5</f>
        <v>0</v>
      </c>
      <c r="TLJ6" s="389">
        <f>'SAISIE RESTAURANT'!TLT5</f>
        <v>0</v>
      </c>
      <c r="TLK6" s="389">
        <f>'SAISIE RESTAURANT'!TLU5</f>
        <v>0</v>
      </c>
      <c r="TLL6" s="389">
        <f>'SAISIE RESTAURANT'!TLV5</f>
        <v>0</v>
      </c>
      <c r="TLM6" s="389">
        <f>'SAISIE RESTAURANT'!TLW5</f>
        <v>0</v>
      </c>
      <c r="TLN6" s="389">
        <f>'SAISIE RESTAURANT'!TLX5</f>
        <v>0</v>
      </c>
      <c r="TLO6" s="389">
        <f>'SAISIE RESTAURANT'!TLY5</f>
        <v>0</v>
      </c>
      <c r="TLP6" s="389">
        <f>'SAISIE RESTAURANT'!TLZ5</f>
        <v>0</v>
      </c>
      <c r="TLQ6" s="389">
        <f>'SAISIE RESTAURANT'!TMA5</f>
        <v>0</v>
      </c>
      <c r="TLR6" s="389">
        <f>'SAISIE RESTAURANT'!TMB5</f>
        <v>0</v>
      </c>
      <c r="TLS6" s="389">
        <f>'SAISIE RESTAURANT'!TMC5</f>
        <v>0</v>
      </c>
      <c r="TLT6" s="389">
        <f>'SAISIE RESTAURANT'!TMD5</f>
        <v>0</v>
      </c>
      <c r="TLU6" s="389">
        <f>'SAISIE RESTAURANT'!TME5</f>
        <v>0</v>
      </c>
      <c r="TLV6" s="389">
        <f>'SAISIE RESTAURANT'!TMF5</f>
        <v>0</v>
      </c>
      <c r="TLW6" s="389">
        <f>'SAISIE RESTAURANT'!TMG5</f>
        <v>0</v>
      </c>
      <c r="TLX6" s="389">
        <f>'SAISIE RESTAURANT'!TMH5</f>
        <v>0</v>
      </c>
      <c r="TLY6" s="389">
        <f>'SAISIE RESTAURANT'!TMI5</f>
        <v>0</v>
      </c>
      <c r="TLZ6" s="389">
        <f>'SAISIE RESTAURANT'!TMJ5</f>
        <v>0</v>
      </c>
      <c r="TMA6" s="389">
        <f>'SAISIE RESTAURANT'!TMK5</f>
        <v>0</v>
      </c>
      <c r="TMB6" s="389">
        <f>'SAISIE RESTAURANT'!TML5</f>
        <v>0</v>
      </c>
      <c r="TMC6" s="389">
        <f>'SAISIE RESTAURANT'!TMM5</f>
        <v>0</v>
      </c>
      <c r="TMD6" s="389">
        <f>'SAISIE RESTAURANT'!TMN5</f>
        <v>0</v>
      </c>
      <c r="TME6" s="389">
        <f>'SAISIE RESTAURANT'!TMO5</f>
        <v>0</v>
      </c>
      <c r="TMF6" s="389">
        <f>'SAISIE RESTAURANT'!TMP5</f>
        <v>0</v>
      </c>
      <c r="TMG6" s="389">
        <f>'SAISIE RESTAURANT'!TMQ5</f>
        <v>0</v>
      </c>
      <c r="TMH6" s="389">
        <f>'SAISIE RESTAURANT'!TMR5</f>
        <v>0</v>
      </c>
      <c r="TMI6" s="389">
        <f>'SAISIE RESTAURANT'!TMS5</f>
        <v>0</v>
      </c>
      <c r="TMJ6" s="389">
        <f>'SAISIE RESTAURANT'!TMT5</f>
        <v>0</v>
      </c>
      <c r="TMK6" s="389">
        <f>'SAISIE RESTAURANT'!TMU5</f>
        <v>0</v>
      </c>
      <c r="TML6" s="389">
        <f>'SAISIE RESTAURANT'!TMV5</f>
        <v>0</v>
      </c>
      <c r="TMM6" s="389">
        <f>'SAISIE RESTAURANT'!TMW5</f>
        <v>0</v>
      </c>
      <c r="TMN6" s="389">
        <f>'SAISIE RESTAURANT'!TMX5</f>
        <v>0</v>
      </c>
      <c r="TMO6" s="389">
        <f>'SAISIE RESTAURANT'!TMY5</f>
        <v>0</v>
      </c>
      <c r="TMP6" s="389">
        <f>'SAISIE RESTAURANT'!TMZ5</f>
        <v>0</v>
      </c>
      <c r="TMQ6" s="389">
        <f>'SAISIE RESTAURANT'!TNA5</f>
        <v>0</v>
      </c>
      <c r="TMR6" s="389">
        <f>'SAISIE RESTAURANT'!TNB5</f>
        <v>0</v>
      </c>
      <c r="TMS6" s="389">
        <f>'SAISIE RESTAURANT'!TNC5</f>
        <v>0</v>
      </c>
      <c r="TMT6" s="389">
        <f>'SAISIE RESTAURANT'!TND5</f>
        <v>0</v>
      </c>
      <c r="TMU6" s="389">
        <f>'SAISIE RESTAURANT'!TNE5</f>
        <v>0</v>
      </c>
      <c r="TMV6" s="389">
        <f>'SAISIE RESTAURANT'!TNF5</f>
        <v>0</v>
      </c>
      <c r="TMW6" s="389">
        <f>'SAISIE RESTAURANT'!TNG5</f>
        <v>0</v>
      </c>
      <c r="TMX6" s="389">
        <f>'SAISIE RESTAURANT'!TNH5</f>
        <v>0</v>
      </c>
      <c r="TMY6" s="389">
        <f>'SAISIE RESTAURANT'!TNI5</f>
        <v>0</v>
      </c>
      <c r="TMZ6" s="389">
        <f>'SAISIE RESTAURANT'!TNJ5</f>
        <v>0</v>
      </c>
      <c r="TNA6" s="389">
        <f>'SAISIE RESTAURANT'!TNK5</f>
        <v>0</v>
      </c>
      <c r="TNB6" s="389">
        <f>'SAISIE RESTAURANT'!TNL5</f>
        <v>0</v>
      </c>
      <c r="TNC6" s="389">
        <f>'SAISIE RESTAURANT'!TNM5</f>
        <v>0</v>
      </c>
      <c r="TND6" s="389">
        <f>'SAISIE RESTAURANT'!TNN5</f>
        <v>0</v>
      </c>
      <c r="TNE6" s="389">
        <f>'SAISIE RESTAURANT'!TNO5</f>
        <v>0</v>
      </c>
      <c r="TNF6" s="389">
        <f>'SAISIE RESTAURANT'!TNP5</f>
        <v>0</v>
      </c>
      <c r="TNG6" s="389">
        <f>'SAISIE RESTAURANT'!TNQ5</f>
        <v>0</v>
      </c>
      <c r="TNH6" s="389">
        <f>'SAISIE RESTAURANT'!TNR5</f>
        <v>0</v>
      </c>
      <c r="TNI6" s="389">
        <f>'SAISIE RESTAURANT'!TNS5</f>
        <v>0</v>
      </c>
      <c r="TNJ6" s="389">
        <f>'SAISIE RESTAURANT'!TNT5</f>
        <v>0</v>
      </c>
      <c r="TNK6" s="389">
        <f>'SAISIE RESTAURANT'!TNU5</f>
        <v>0</v>
      </c>
      <c r="TNL6" s="389">
        <f>'SAISIE RESTAURANT'!TNV5</f>
        <v>0</v>
      </c>
      <c r="TNM6" s="389">
        <f>'SAISIE RESTAURANT'!TNW5</f>
        <v>0</v>
      </c>
      <c r="TNN6" s="389">
        <f>'SAISIE RESTAURANT'!TNX5</f>
        <v>0</v>
      </c>
      <c r="TNO6" s="389">
        <f>'SAISIE RESTAURANT'!TNY5</f>
        <v>0</v>
      </c>
      <c r="TNP6" s="389">
        <f>'SAISIE RESTAURANT'!TNZ5</f>
        <v>0</v>
      </c>
      <c r="TNQ6" s="389">
        <f>'SAISIE RESTAURANT'!TOA5</f>
        <v>0</v>
      </c>
      <c r="TNR6" s="389">
        <f>'SAISIE RESTAURANT'!TOB5</f>
        <v>0</v>
      </c>
      <c r="TNS6" s="389">
        <f>'SAISIE RESTAURANT'!TOC5</f>
        <v>0</v>
      </c>
      <c r="TNT6" s="389">
        <f>'SAISIE RESTAURANT'!TOD5</f>
        <v>0</v>
      </c>
      <c r="TNU6" s="389">
        <f>'SAISIE RESTAURANT'!TOE5</f>
        <v>0</v>
      </c>
      <c r="TNV6" s="389">
        <f>'SAISIE RESTAURANT'!TOF5</f>
        <v>0</v>
      </c>
      <c r="TNW6" s="389">
        <f>'SAISIE RESTAURANT'!TOG5</f>
        <v>0</v>
      </c>
      <c r="TNX6" s="389">
        <f>'SAISIE RESTAURANT'!TOH5</f>
        <v>0</v>
      </c>
      <c r="TNY6" s="389">
        <f>'SAISIE RESTAURANT'!TOI5</f>
        <v>0</v>
      </c>
      <c r="TNZ6" s="389">
        <f>'SAISIE RESTAURANT'!TOJ5</f>
        <v>0</v>
      </c>
      <c r="TOA6" s="389">
        <f>'SAISIE RESTAURANT'!TOK5</f>
        <v>0</v>
      </c>
      <c r="TOB6" s="389">
        <f>'SAISIE RESTAURANT'!TOL5</f>
        <v>0</v>
      </c>
      <c r="TOC6" s="389">
        <f>'SAISIE RESTAURANT'!TOM5</f>
        <v>0</v>
      </c>
      <c r="TOD6" s="389">
        <f>'SAISIE RESTAURANT'!TON5</f>
        <v>0</v>
      </c>
      <c r="TOE6" s="389">
        <f>'SAISIE RESTAURANT'!TOO5</f>
        <v>0</v>
      </c>
      <c r="TOF6" s="389">
        <f>'SAISIE RESTAURANT'!TOP5</f>
        <v>0</v>
      </c>
      <c r="TOG6" s="389">
        <f>'SAISIE RESTAURANT'!TOQ5</f>
        <v>0</v>
      </c>
      <c r="TOH6" s="389">
        <f>'SAISIE RESTAURANT'!TOR5</f>
        <v>0</v>
      </c>
      <c r="TOI6" s="389">
        <f>'SAISIE RESTAURANT'!TOS5</f>
        <v>0</v>
      </c>
      <c r="TOJ6" s="389">
        <f>'SAISIE RESTAURANT'!TOT5</f>
        <v>0</v>
      </c>
      <c r="TOK6" s="389">
        <f>'SAISIE RESTAURANT'!TOU5</f>
        <v>0</v>
      </c>
      <c r="TOL6" s="389">
        <f>'SAISIE RESTAURANT'!TOV5</f>
        <v>0</v>
      </c>
      <c r="TOM6" s="389">
        <f>'SAISIE RESTAURANT'!TOW5</f>
        <v>0</v>
      </c>
      <c r="TON6" s="389">
        <f>'SAISIE RESTAURANT'!TOX5</f>
        <v>0</v>
      </c>
      <c r="TOO6" s="389">
        <f>'SAISIE RESTAURANT'!TOY5</f>
        <v>0</v>
      </c>
      <c r="TOP6" s="389">
        <f>'SAISIE RESTAURANT'!TOZ5</f>
        <v>0</v>
      </c>
      <c r="TOQ6" s="389">
        <f>'SAISIE RESTAURANT'!TPA5</f>
        <v>0</v>
      </c>
      <c r="TOR6" s="389">
        <f>'SAISIE RESTAURANT'!TPB5</f>
        <v>0</v>
      </c>
      <c r="TOS6" s="389">
        <f>'SAISIE RESTAURANT'!TPC5</f>
        <v>0</v>
      </c>
      <c r="TOT6" s="389">
        <f>'SAISIE RESTAURANT'!TPD5</f>
        <v>0</v>
      </c>
      <c r="TOU6" s="389">
        <f>'SAISIE RESTAURANT'!TPE5</f>
        <v>0</v>
      </c>
      <c r="TOV6" s="389">
        <f>'SAISIE RESTAURANT'!TPF5</f>
        <v>0</v>
      </c>
      <c r="TOW6" s="389">
        <f>'SAISIE RESTAURANT'!TPG5</f>
        <v>0</v>
      </c>
      <c r="TOX6" s="389">
        <f>'SAISIE RESTAURANT'!TPH5</f>
        <v>0</v>
      </c>
      <c r="TOY6" s="389">
        <f>'SAISIE RESTAURANT'!TPI5</f>
        <v>0</v>
      </c>
      <c r="TOZ6" s="389">
        <f>'SAISIE RESTAURANT'!TPJ5</f>
        <v>0</v>
      </c>
      <c r="TPA6" s="389">
        <f>'SAISIE RESTAURANT'!TPK5</f>
        <v>0</v>
      </c>
      <c r="TPB6" s="389">
        <f>'SAISIE RESTAURANT'!TPL5</f>
        <v>0</v>
      </c>
      <c r="TPC6" s="389">
        <f>'SAISIE RESTAURANT'!TPM5</f>
        <v>0</v>
      </c>
      <c r="TPD6" s="389">
        <f>'SAISIE RESTAURANT'!TPN5</f>
        <v>0</v>
      </c>
      <c r="TPE6" s="389">
        <f>'SAISIE RESTAURANT'!TPO5</f>
        <v>0</v>
      </c>
      <c r="TPF6" s="389">
        <f>'SAISIE RESTAURANT'!TPP5</f>
        <v>0</v>
      </c>
      <c r="TPG6" s="389">
        <f>'SAISIE RESTAURANT'!TPQ5</f>
        <v>0</v>
      </c>
      <c r="TPH6" s="389">
        <f>'SAISIE RESTAURANT'!TPR5</f>
        <v>0</v>
      </c>
      <c r="TPI6" s="389">
        <f>'SAISIE RESTAURANT'!TPS5</f>
        <v>0</v>
      </c>
      <c r="TPJ6" s="389">
        <f>'SAISIE RESTAURANT'!TPT5</f>
        <v>0</v>
      </c>
      <c r="TPK6" s="389">
        <f>'SAISIE RESTAURANT'!TPU5</f>
        <v>0</v>
      </c>
      <c r="TPL6" s="389">
        <f>'SAISIE RESTAURANT'!TPV5</f>
        <v>0</v>
      </c>
      <c r="TPM6" s="389">
        <f>'SAISIE RESTAURANT'!TPW5</f>
        <v>0</v>
      </c>
      <c r="TPN6" s="389">
        <f>'SAISIE RESTAURANT'!TPX5</f>
        <v>0</v>
      </c>
      <c r="TPO6" s="389">
        <f>'SAISIE RESTAURANT'!TPY5</f>
        <v>0</v>
      </c>
      <c r="TPP6" s="389">
        <f>'SAISIE RESTAURANT'!TPZ5</f>
        <v>0</v>
      </c>
      <c r="TPQ6" s="389">
        <f>'SAISIE RESTAURANT'!TQA5</f>
        <v>0</v>
      </c>
      <c r="TPR6" s="389">
        <f>'SAISIE RESTAURANT'!TQB5</f>
        <v>0</v>
      </c>
      <c r="TPS6" s="389">
        <f>'SAISIE RESTAURANT'!TQC5</f>
        <v>0</v>
      </c>
      <c r="TPT6" s="389">
        <f>'SAISIE RESTAURANT'!TQD5</f>
        <v>0</v>
      </c>
      <c r="TPU6" s="389">
        <f>'SAISIE RESTAURANT'!TQE5</f>
        <v>0</v>
      </c>
      <c r="TPV6" s="389">
        <f>'SAISIE RESTAURANT'!TQF5</f>
        <v>0</v>
      </c>
      <c r="TPW6" s="389">
        <f>'SAISIE RESTAURANT'!TQG5</f>
        <v>0</v>
      </c>
      <c r="TPX6" s="389">
        <f>'SAISIE RESTAURANT'!TQH5</f>
        <v>0</v>
      </c>
      <c r="TPY6" s="389">
        <f>'SAISIE RESTAURANT'!TQI5</f>
        <v>0</v>
      </c>
      <c r="TPZ6" s="389">
        <f>'SAISIE RESTAURANT'!TQJ5</f>
        <v>0</v>
      </c>
      <c r="TQA6" s="389">
        <f>'SAISIE RESTAURANT'!TQK5</f>
        <v>0</v>
      </c>
      <c r="TQB6" s="389">
        <f>'SAISIE RESTAURANT'!TQL5</f>
        <v>0</v>
      </c>
      <c r="TQC6" s="389">
        <f>'SAISIE RESTAURANT'!TQM5</f>
        <v>0</v>
      </c>
      <c r="TQD6" s="389">
        <f>'SAISIE RESTAURANT'!TQN5</f>
        <v>0</v>
      </c>
      <c r="TQE6" s="389">
        <f>'SAISIE RESTAURANT'!TQO5</f>
        <v>0</v>
      </c>
      <c r="TQF6" s="389">
        <f>'SAISIE RESTAURANT'!TQP5</f>
        <v>0</v>
      </c>
      <c r="TQG6" s="389">
        <f>'SAISIE RESTAURANT'!TQQ5</f>
        <v>0</v>
      </c>
      <c r="TQH6" s="389">
        <f>'SAISIE RESTAURANT'!TQR5</f>
        <v>0</v>
      </c>
      <c r="TQI6" s="389">
        <f>'SAISIE RESTAURANT'!TQS5</f>
        <v>0</v>
      </c>
      <c r="TQJ6" s="389">
        <f>'SAISIE RESTAURANT'!TQT5</f>
        <v>0</v>
      </c>
      <c r="TQK6" s="389">
        <f>'SAISIE RESTAURANT'!TQU5</f>
        <v>0</v>
      </c>
      <c r="TQL6" s="389">
        <f>'SAISIE RESTAURANT'!TQV5</f>
        <v>0</v>
      </c>
      <c r="TQM6" s="389">
        <f>'SAISIE RESTAURANT'!TQW5</f>
        <v>0</v>
      </c>
      <c r="TQN6" s="389">
        <f>'SAISIE RESTAURANT'!TQX5</f>
        <v>0</v>
      </c>
      <c r="TQO6" s="389">
        <f>'SAISIE RESTAURANT'!TQY5</f>
        <v>0</v>
      </c>
      <c r="TQP6" s="389">
        <f>'SAISIE RESTAURANT'!TQZ5</f>
        <v>0</v>
      </c>
      <c r="TQQ6" s="389">
        <f>'SAISIE RESTAURANT'!TRA5</f>
        <v>0</v>
      </c>
      <c r="TQR6" s="389">
        <f>'SAISIE RESTAURANT'!TRB5</f>
        <v>0</v>
      </c>
      <c r="TQS6" s="389">
        <f>'SAISIE RESTAURANT'!TRC5</f>
        <v>0</v>
      </c>
      <c r="TQT6" s="389">
        <f>'SAISIE RESTAURANT'!TRD5</f>
        <v>0</v>
      </c>
      <c r="TQU6" s="389">
        <f>'SAISIE RESTAURANT'!TRE5</f>
        <v>0</v>
      </c>
      <c r="TQV6" s="389">
        <f>'SAISIE RESTAURANT'!TRF5</f>
        <v>0</v>
      </c>
      <c r="TQW6" s="389">
        <f>'SAISIE RESTAURANT'!TRG5</f>
        <v>0</v>
      </c>
      <c r="TQX6" s="389">
        <f>'SAISIE RESTAURANT'!TRH5</f>
        <v>0</v>
      </c>
      <c r="TQY6" s="389">
        <f>'SAISIE RESTAURANT'!TRI5</f>
        <v>0</v>
      </c>
      <c r="TQZ6" s="389">
        <f>'SAISIE RESTAURANT'!TRJ5</f>
        <v>0</v>
      </c>
      <c r="TRA6" s="389">
        <f>'SAISIE RESTAURANT'!TRK5</f>
        <v>0</v>
      </c>
      <c r="TRB6" s="389">
        <f>'SAISIE RESTAURANT'!TRL5</f>
        <v>0</v>
      </c>
      <c r="TRC6" s="389">
        <f>'SAISIE RESTAURANT'!TRM5</f>
        <v>0</v>
      </c>
      <c r="TRD6" s="389">
        <f>'SAISIE RESTAURANT'!TRN5</f>
        <v>0</v>
      </c>
      <c r="TRE6" s="389">
        <f>'SAISIE RESTAURANT'!TRO5</f>
        <v>0</v>
      </c>
      <c r="TRF6" s="389">
        <f>'SAISIE RESTAURANT'!TRP5</f>
        <v>0</v>
      </c>
      <c r="TRG6" s="389">
        <f>'SAISIE RESTAURANT'!TRQ5</f>
        <v>0</v>
      </c>
      <c r="TRH6" s="389">
        <f>'SAISIE RESTAURANT'!TRR5</f>
        <v>0</v>
      </c>
      <c r="TRI6" s="389">
        <f>'SAISIE RESTAURANT'!TRS5</f>
        <v>0</v>
      </c>
      <c r="TRJ6" s="389">
        <f>'SAISIE RESTAURANT'!TRT5</f>
        <v>0</v>
      </c>
      <c r="TRK6" s="389">
        <f>'SAISIE RESTAURANT'!TRU5</f>
        <v>0</v>
      </c>
      <c r="TRL6" s="389">
        <f>'SAISIE RESTAURANT'!TRV5</f>
        <v>0</v>
      </c>
      <c r="TRM6" s="389">
        <f>'SAISIE RESTAURANT'!TRW5</f>
        <v>0</v>
      </c>
      <c r="TRN6" s="389">
        <f>'SAISIE RESTAURANT'!TRX5</f>
        <v>0</v>
      </c>
      <c r="TRO6" s="389">
        <f>'SAISIE RESTAURANT'!TRY5</f>
        <v>0</v>
      </c>
      <c r="TRP6" s="389">
        <f>'SAISIE RESTAURANT'!TRZ5</f>
        <v>0</v>
      </c>
      <c r="TRQ6" s="389">
        <f>'SAISIE RESTAURANT'!TSA5</f>
        <v>0</v>
      </c>
      <c r="TRR6" s="389">
        <f>'SAISIE RESTAURANT'!TSB5</f>
        <v>0</v>
      </c>
      <c r="TRS6" s="389">
        <f>'SAISIE RESTAURANT'!TSC5</f>
        <v>0</v>
      </c>
      <c r="TRT6" s="389">
        <f>'SAISIE RESTAURANT'!TSD5</f>
        <v>0</v>
      </c>
      <c r="TRU6" s="389">
        <f>'SAISIE RESTAURANT'!TSE5</f>
        <v>0</v>
      </c>
      <c r="TRV6" s="389">
        <f>'SAISIE RESTAURANT'!TSF5</f>
        <v>0</v>
      </c>
      <c r="TRW6" s="389">
        <f>'SAISIE RESTAURANT'!TSG5</f>
        <v>0</v>
      </c>
      <c r="TRX6" s="389">
        <f>'SAISIE RESTAURANT'!TSH5</f>
        <v>0</v>
      </c>
      <c r="TRY6" s="389">
        <f>'SAISIE RESTAURANT'!TSI5</f>
        <v>0</v>
      </c>
      <c r="TRZ6" s="389">
        <f>'SAISIE RESTAURANT'!TSJ5</f>
        <v>0</v>
      </c>
      <c r="TSA6" s="389">
        <f>'SAISIE RESTAURANT'!TSK5</f>
        <v>0</v>
      </c>
      <c r="TSB6" s="389">
        <f>'SAISIE RESTAURANT'!TSL5</f>
        <v>0</v>
      </c>
      <c r="TSC6" s="389">
        <f>'SAISIE RESTAURANT'!TSM5</f>
        <v>0</v>
      </c>
      <c r="TSD6" s="389">
        <f>'SAISIE RESTAURANT'!TSN5</f>
        <v>0</v>
      </c>
      <c r="TSE6" s="389">
        <f>'SAISIE RESTAURANT'!TSO5</f>
        <v>0</v>
      </c>
      <c r="TSF6" s="389">
        <f>'SAISIE RESTAURANT'!TSP5</f>
        <v>0</v>
      </c>
      <c r="TSG6" s="389">
        <f>'SAISIE RESTAURANT'!TSQ5</f>
        <v>0</v>
      </c>
      <c r="TSH6" s="389">
        <f>'SAISIE RESTAURANT'!TSR5</f>
        <v>0</v>
      </c>
      <c r="TSI6" s="389">
        <f>'SAISIE RESTAURANT'!TSS5</f>
        <v>0</v>
      </c>
      <c r="TSJ6" s="389">
        <f>'SAISIE RESTAURANT'!TST5</f>
        <v>0</v>
      </c>
      <c r="TSK6" s="389">
        <f>'SAISIE RESTAURANT'!TSU5</f>
        <v>0</v>
      </c>
      <c r="TSL6" s="389">
        <f>'SAISIE RESTAURANT'!TSV5</f>
        <v>0</v>
      </c>
      <c r="TSM6" s="389">
        <f>'SAISIE RESTAURANT'!TSW5</f>
        <v>0</v>
      </c>
      <c r="TSN6" s="389">
        <f>'SAISIE RESTAURANT'!TSX5</f>
        <v>0</v>
      </c>
      <c r="TSO6" s="389">
        <f>'SAISIE RESTAURANT'!TSY5</f>
        <v>0</v>
      </c>
      <c r="TSP6" s="389">
        <f>'SAISIE RESTAURANT'!TSZ5</f>
        <v>0</v>
      </c>
      <c r="TSQ6" s="389">
        <f>'SAISIE RESTAURANT'!TTA5</f>
        <v>0</v>
      </c>
      <c r="TSR6" s="389">
        <f>'SAISIE RESTAURANT'!TTB5</f>
        <v>0</v>
      </c>
      <c r="TSS6" s="389">
        <f>'SAISIE RESTAURANT'!TTC5</f>
        <v>0</v>
      </c>
      <c r="TST6" s="389">
        <f>'SAISIE RESTAURANT'!TTD5</f>
        <v>0</v>
      </c>
      <c r="TSU6" s="389">
        <f>'SAISIE RESTAURANT'!TTE5</f>
        <v>0</v>
      </c>
      <c r="TSV6" s="389">
        <f>'SAISIE RESTAURANT'!TTF5</f>
        <v>0</v>
      </c>
      <c r="TSW6" s="389">
        <f>'SAISIE RESTAURANT'!TTG5</f>
        <v>0</v>
      </c>
      <c r="TSX6" s="389">
        <f>'SAISIE RESTAURANT'!TTH5</f>
        <v>0</v>
      </c>
      <c r="TSY6" s="389">
        <f>'SAISIE RESTAURANT'!TTI5</f>
        <v>0</v>
      </c>
      <c r="TSZ6" s="389">
        <f>'SAISIE RESTAURANT'!TTJ5</f>
        <v>0</v>
      </c>
      <c r="TTA6" s="389">
        <f>'SAISIE RESTAURANT'!TTK5</f>
        <v>0</v>
      </c>
      <c r="TTB6" s="389">
        <f>'SAISIE RESTAURANT'!TTL5</f>
        <v>0</v>
      </c>
      <c r="TTC6" s="389">
        <f>'SAISIE RESTAURANT'!TTM5</f>
        <v>0</v>
      </c>
      <c r="TTD6" s="389">
        <f>'SAISIE RESTAURANT'!TTN5</f>
        <v>0</v>
      </c>
      <c r="TTE6" s="389">
        <f>'SAISIE RESTAURANT'!TTO5</f>
        <v>0</v>
      </c>
      <c r="TTF6" s="389">
        <f>'SAISIE RESTAURANT'!TTP5</f>
        <v>0</v>
      </c>
      <c r="TTG6" s="389">
        <f>'SAISIE RESTAURANT'!TTQ5</f>
        <v>0</v>
      </c>
      <c r="TTH6" s="389">
        <f>'SAISIE RESTAURANT'!TTR5</f>
        <v>0</v>
      </c>
      <c r="TTI6" s="389">
        <f>'SAISIE RESTAURANT'!TTS5</f>
        <v>0</v>
      </c>
      <c r="TTJ6" s="389">
        <f>'SAISIE RESTAURANT'!TTT5</f>
        <v>0</v>
      </c>
      <c r="TTK6" s="389">
        <f>'SAISIE RESTAURANT'!TTU5</f>
        <v>0</v>
      </c>
      <c r="TTL6" s="389">
        <f>'SAISIE RESTAURANT'!TTV5</f>
        <v>0</v>
      </c>
      <c r="TTM6" s="389">
        <f>'SAISIE RESTAURANT'!TTW5</f>
        <v>0</v>
      </c>
      <c r="TTN6" s="389">
        <f>'SAISIE RESTAURANT'!TTX5</f>
        <v>0</v>
      </c>
      <c r="TTO6" s="389">
        <f>'SAISIE RESTAURANT'!TTY5</f>
        <v>0</v>
      </c>
      <c r="TTP6" s="389">
        <f>'SAISIE RESTAURANT'!TTZ5</f>
        <v>0</v>
      </c>
      <c r="TTQ6" s="389">
        <f>'SAISIE RESTAURANT'!TUA5</f>
        <v>0</v>
      </c>
      <c r="TTR6" s="389">
        <f>'SAISIE RESTAURANT'!TUB5</f>
        <v>0</v>
      </c>
      <c r="TTS6" s="389">
        <f>'SAISIE RESTAURANT'!TUC5</f>
        <v>0</v>
      </c>
      <c r="TTT6" s="389">
        <f>'SAISIE RESTAURANT'!TUD5</f>
        <v>0</v>
      </c>
      <c r="TTU6" s="389">
        <f>'SAISIE RESTAURANT'!TUE5</f>
        <v>0</v>
      </c>
      <c r="TTV6" s="389">
        <f>'SAISIE RESTAURANT'!TUF5</f>
        <v>0</v>
      </c>
      <c r="TTW6" s="389">
        <f>'SAISIE RESTAURANT'!TUG5</f>
        <v>0</v>
      </c>
      <c r="TTX6" s="389">
        <f>'SAISIE RESTAURANT'!TUH5</f>
        <v>0</v>
      </c>
      <c r="TTY6" s="389">
        <f>'SAISIE RESTAURANT'!TUI5</f>
        <v>0</v>
      </c>
      <c r="TTZ6" s="389">
        <f>'SAISIE RESTAURANT'!TUJ5</f>
        <v>0</v>
      </c>
      <c r="TUA6" s="389">
        <f>'SAISIE RESTAURANT'!TUK5</f>
        <v>0</v>
      </c>
      <c r="TUB6" s="389">
        <f>'SAISIE RESTAURANT'!TUL5</f>
        <v>0</v>
      </c>
      <c r="TUC6" s="389">
        <f>'SAISIE RESTAURANT'!TUM5</f>
        <v>0</v>
      </c>
      <c r="TUD6" s="389">
        <f>'SAISIE RESTAURANT'!TUN5</f>
        <v>0</v>
      </c>
      <c r="TUE6" s="389">
        <f>'SAISIE RESTAURANT'!TUO5</f>
        <v>0</v>
      </c>
      <c r="TUF6" s="389">
        <f>'SAISIE RESTAURANT'!TUP5</f>
        <v>0</v>
      </c>
      <c r="TUG6" s="389">
        <f>'SAISIE RESTAURANT'!TUQ5</f>
        <v>0</v>
      </c>
      <c r="TUH6" s="389">
        <f>'SAISIE RESTAURANT'!TUR5</f>
        <v>0</v>
      </c>
      <c r="TUI6" s="389">
        <f>'SAISIE RESTAURANT'!TUS5</f>
        <v>0</v>
      </c>
      <c r="TUJ6" s="389">
        <f>'SAISIE RESTAURANT'!TUT5</f>
        <v>0</v>
      </c>
      <c r="TUK6" s="389">
        <f>'SAISIE RESTAURANT'!TUU5</f>
        <v>0</v>
      </c>
      <c r="TUL6" s="389">
        <f>'SAISIE RESTAURANT'!TUV5</f>
        <v>0</v>
      </c>
      <c r="TUM6" s="389">
        <f>'SAISIE RESTAURANT'!TUW5</f>
        <v>0</v>
      </c>
      <c r="TUN6" s="389">
        <f>'SAISIE RESTAURANT'!TUX5</f>
        <v>0</v>
      </c>
      <c r="TUO6" s="389">
        <f>'SAISIE RESTAURANT'!TUY5</f>
        <v>0</v>
      </c>
      <c r="TUP6" s="389">
        <f>'SAISIE RESTAURANT'!TUZ5</f>
        <v>0</v>
      </c>
      <c r="TUQ6" s="389">
        <f>'SAISIE RESTAURANT'!TVA5</f>
        <v>0</v>
      </c>
      <c r="TUR6" s="389">
        <f>'SAISIE RESTAURANT'!TVB5</f>
        <v>0</v>
      </c>
      <c r="TUS6" s="389">
        <f>'SAISIE RESTAURANT'!TVC5</f>
        <v>0</v>
      </c>
      <c r="TUT6" s="389">
        <f>'SAISIE RESTAURANT'!TVD5</f>
        <v>0</v>
      </c>
      <c r="TUU6" s="389">
        <f>'SAISIE RESTAURANT'!TVE5</f>
        <v>0</v>
      </c>
      <c r="TUV6" s="389">
        <f>'SAISIE RESTAURANT'!TVF5</f>
        <v>0</v>
      </c>
      <c r="TUW6" s="389">
        <f>'SAISIE RESTAURANT'!TVG5</f>
        <v>0</v>
      </c>
      <c r="TUX6" s="389">
        <f>'SAISIE RESTAURANT'!TVH5</f>
        <v>0</v>
      </c>
      <c r="TUY6" s="389">
        <f>'SAISIE RESTAURANT'!TVI5</f>
        <v>0</v>
      </c>
      <c r="TUZ6" s="389">
        <f>'SAISIE RESTAURANT'!TVJ5</f>
        <v>0</v>
      </c>
      <c r="TVA6" s="389">
        <f>'SAISIE RESTAURANT'!TVK5</f>
        <v>0</v>
      </c>
      <c r="TVB6" s="389">
        <f>'SAISIE RESTAURANT'!TVL5</f>
        <v>0</v>
      </c>
      <c r="TVC6" s="389">
        <f>'SAISIE RESTAURANT'!TVM5</f>
        <v>0</v>
      </c>
      <c r="TVD6" s="389">
        <f>'SAISIE RESTAURANT'!TVN5</f>
        <v>0</v>
      </c>
      <c r="TVE6" s="389">
        <f>'SAISIE RESTAURANT'!TVO5</f>
        <v>0</v>
      </c>
      <c r="TVF6" s="389">
        <f>'SAISIE RESTAURANT'!TVP5</f>
        <v>0</v>
      </c>
      <c r="TVG6" s="389">
        <f>'SAISIE RESTAURANT'!TVQ5</f>
        <v>0</v>
      </c>
      <c r="TVH6" s="389">
        <f>'SAISIE RESTAURANT'!TVR5</f>
        <v>0</v>
      </c>
      <c r="TVI6" s="389">
        <f>'SAISIE RESTAURANT'!TVS5</f>
        <v>0</v>
      </c>
      <c r="TVJ6" s="389">
        <f>'SAISIE RESTAURANT'!TVT5</f>
        <v>0</v>
      </c>
      <c r="TVK6" s="389">
        <f>'SAISIE RESTAURANT'!TVU5</f>
        <v>0</v>
      </c>
      <c r="TVL6" s="389">
        <f>'SAISIE RESTAURANT'!TVV5</f>
        <v>0</v>
      </c>
      <c r="TVM6" s="389">
        <f>'SAISIE RESTAURANT'!TVW5</f>
        <v>0</v>
      </c>
      <c r="TVN6" s="389">
        <f>'SAISIE RESTAURANT'!TVX5</f>
        <v>0</v>
      </c>
      <c r="TVO6" s="389">
        <f>'SAISIE RESTAURANT'!TVY5</f>
        <v>0</v>
      </c>
      <c r="TVP6" s="389">
        <f>'SAISIE RESTAURANT'!TVZ5</f>
        <v>0</v>
      </c>
      <c r="TVQ6" s="389">
        <f>'SAISIE RESTAURANT'!TWA5</f>
        <v>0</v>
      </c>
      <c r="TVR6" s="389">
        <f>'SAISIE RESTAURANT'!TWB5</f>
        <v>0</v>
      </c>
      <c r="TVS6" s="389">
        <f>'SAISIE RESTAURANT'!TWC5</f>
        <v>0</v>
      </c>
      <c r="TVT6" s="389">
        <f>'SAISIE RESTAURANT'!TWD5</f>
        <v>0</v>
      </c>
      <c r="TVU6" s="389">
        <f>'SAISIE RESTAURANT'!TWE5</f>
        <v>0</v>
      </c>
      <c r="TVV6" s="389">
        <f>'SAISIE RESTAURANT'!TWF5</f>
        <v>0</v>
      </c>
      <c r="TVW6" s="389">
        <f>'SAISIE RESTAURANT'!TWG5</f>
        <v>0</v>
      </c>
      <c r="TVX6" s="389">
        <f>'SAISIE RESTAURANT'!TWH5</f>
        <v>0</v>
      </c>
      <c r="TVY6" s="389">
        <f>'SAISIE RESTAURANT'!TWI5</f>
        <v>0</v>
      </c>
      <c r="TVZ6" s="389">
        <f>'SAISIE RESTAURANT'!TWJ5</f>
        <v>0</v>
      </c>
      <c r="TWA6" s="389">
        <f>'SAISIE RESTAURANT'!TWK5</f>
        <v>0</v>
      </c>
      <c r="TWB6" s="389">
        <f>'SAISIE RESTAURANT'!TWL5</f>
        <v>0</v>
      </c>
      <c r="TWC6" s="389">
        <f>'SAISIE RESTAURANT'!TWM5</f>
        <v>0</v>
      </c>
      <c r="TWD6" s="389">
        <f>'SAISIE RESTAURANT'!TWN5</f>
        <v>0</v>
      </c>
      <c r="TWE6" s="389">
        <f>'SAISIE RESTAURANT'!TWO5</f>
        <v>0</v>
      </c>
      <c r="TWF6" s="389">
        <f>'SAISIE RESTAURANT'!TWP5</f>
        <v>0</v>
      </c>
      <c r="TWG6" s="389">
        <f>'SAISIE RESTAURANT'!TWQ5</f>
        <v>0</v>
      </c>
      <c r="TWH6" s="389">
        <f>'SAISIE RESTAURANT'!TWR5</f>
        <v>0</v>
      </c>
      <c r="TWI6" s="389">
        <f>'SAISIE RESTAURANT'!TWS5</f>
        <v>0</v>
      </c>
      <c r="TWJ6" s="389">
        <f>'SAISIE RESTAURANT'!TWT5</f>
        <v>0</v>
      </c>
      <c r="TWK6" s="389">
        <f>'SAISIE RESTAURANT'!TWU5</f>
        <v>0</v>
      </c>
      <c r="TWL6" s="389">
        <f>'SAISIE RESTAURANT'!TWV5</f>
        <v>0</v>
      </c>
      <c r="TWM6" s="389">
        <f>'SAISIE RESTAURANT'!TWW5</f>
        <v>0</v>
      </c>
      <c r="TWN6" s="389">
        <f>'SAISIE RESTAURANT'!TWX5</f>
        <v>0</v>
      </c>
      <c r="TWO6" s="389">
        <f>'SAISIE RESTAURANT'!TWY5</f>
        <v>0</v>
      </c>
      <c r="TWP6" s="389">
        <f>'SAISIE RESTAURANT'!TWZ5</f>
        <v>0</v>
      </c>
      <c r="TWQ6" s="389">
        <f>'SAISIE RESTAURANT'!TXA5</f>
        <v>0</v>
      </c>
      <c r="TWR6" s="389">
        <f>'SAISIE RESTAURANT'!TXB5</f>
        <v>0</v>
      </c>
      <c r="TWS6" s="389">
        <f>'SAISIE RESTAURANT'!TXC5</f>
        <v>0</v>
      </c>
      <c r="TWT6" s="389">
        <f>'SAISIE RESTAURANT'!TXD5</f>
        <v>0</v>
      </c>
      <c r="TWU6" s="389">
        <f>'SAISIE RESTAURANT'!TXE5</f>
        <v>0</v>
      </c>
      <c r="TWV6" s="389">
        <f>'SAISIE RESTAURANT'!TXF5</f>
        <v>0</v>
      </c>
      <c r="TWW6" s="389">
        <f>'SAISIE RESTAURANT'!TXG5</f>
        <v>0</v>
      </c>
      <c r="TWX6" s="389">
        <f>'SAISIE RESTAURANT'!TXH5</f>
        <v>0</v>
      </c>
      <c r="TWY6" s="389">
        <f>'SAISIE RESTAURANT'!TXI5</f>
        <v>0</v>
      </c>
      <c r="TWZ6" s="389">
        <f>'SAISIE RESTAURANT'!TXJ5</f>
        <v>0</v>
      </c>
      <c r="TXA6" s="389">
        <f>'SAISIE RESTAURANT'!TXK5</f>
        <v>0</v>
      </c>
      <c r="TXB6" s="389">
        <f>'SAISIE RESTAURANT'!TXL5</f>
        <v>0</v>
      </c>
      <c r="TXC6" s="389">
        <f>'SAISIE RESTAURANT'!TXM5</f>
        <v>0</v>
      </c>
      <c r="TXD6" s="389">
        <f>'SAISIE RESTAURANT'!TXN5</f>
        <v>0</v>
      </c>
      <c r="TXE6" s="389">
        <f>'SAISIE RESTAURANT'!TXO5</f>
        <v>0</v>
      </c>
      <c r="TXF6" s="389">
        <f>'SAISIE RESTAURANT'!TXP5</f>
        <v>0</v>
      </c>
      <c r="TXG6" s="389">
        <f>'SAISIE RESTAURANT'!TXQ5</f>
        <v>0</v>
      </c>
      <c r="TXH6" s="389">
        <f>'SAISIE RESTAURANT'!TXR5</f>
        <v>0</v>
      </c>
      <c r="TXI6" s="389">
        <f>'SAISIE RESTAURANT'!TXS5</f>
        <v>0</v>
      </c>
      <c r="TXJ6" s="389">
        <f>'SAISIE RESTAURANT'!TXT5</f>
        <v>0</v>
      </c>
      <c r="TXK6" s="389">
        <f>'SAISIE RESTAURANT'!TXU5</f>
        <v>0</v>
      </c>
      <c r="TXL6" s="389">
        <f>'SAISIE RESTAURANT'!TXV5</f>
        <v>0</v>
      </c>
      <c r="TXM6" s="389">
        <f>'SAISIE RESTAURANT'!TXW5</f>
        <v>0</v>
      </c>
      <c r="TXN6" s="389">
        <f>'SAISIE RESTAURANT'!TXX5</f>
        <v>0</v>
      </c>
      <c r="TXO6" s="389">
        <f>'SAISIE RESTAURANT'!TXY5</f>
        <v>0</v>
      </c>
      <c r="TXP6" s="389">
        <f>'SAISIE RESTAURANT'!TXZ5</f>
        <v>0</v>
      </c>
      <c r="TXQ6" s="389">
        <f>'SAISIE RESTAURANT'!TYA5</f>
        <v>0</v>
      </c>
      <c r="TXR6" s="389">
        <f>'SAISIE RESTAURANT'!TYB5</f>
        <v>0</v>
      </c>
      <c r="TXS6" s="389">
        <f>'SAISIE RESTAURANT'!TYC5</f>
        <v>0</v>
      </c>
      <c r="TXT6" s="389">
        <f>'SAISIE RESTAURANT'!TYD5</f>
        <v>0</v>
      </c>
      <c r="TXU6" s="389">
        <f>'SAISIE RESTAURANT'!TYE5</f>
        <v>0</v>
      </c>
      <c r="TXV6" s="389">
        <f>'SAISIE RESTAURANT'!TYF5</f>
        <v>0</v>
      </c>
      <c r="TXW6" s="389">
        <f>'SAISIE RESTAURANT'!TYG5</f>
        <v>0</v>
      </c>
      <c r="TXX6" s="389">
        <f>'SAISIE RESTAURANT'!TYH5</f>
        <v>0</v>
      </c>
      <c r="TXY6" s="389">
        <f>'SAISIE RESTAURANT'!TYI5</f>
        <v>0</v>
      </c>
      <c r="TXZ6" s="389">
        <f>'SAISIE RESTAURANT'!TYJ5</f>
        <v>0</v>
      </c>
      <c r="TYA6" s="389">
        <f>'SAISIE RESTAURANT'!TYK5</f>
        <v>0</v>
      </c>
      <c r="TYB6" s="389">
        <f>'SAISIE RESTAURANT'!TYL5</f>
        <v>0</v>
      </c>
      <c r="TYC6" s="389">
        <f>'SAISIE RESTAURANT'!TYM5</f>
        <v>0</v>
      </c>
      <c r="TYD6" s="389">
        <f>'SAISIE RESTAURANT'!TYN5</f>
        <v>0</v>
      </c>
      <c r="TYE6" s="389">
        <f>'SAISIE RESTAURANT'!TYO5</f>
        <v>0</v>
      </c>
      <c r="TYF6" s="389">
        <f>'SAISIE RESTAURANT'!TYP5</f>
        <v>0</v>
      </c>
      <c r="TYG6" s="389">
        <f>'SAISIE RESTAURANT'!TYQ5</f>
        <v>0</v>
      </c>
      <c r="TYH6" s="389">
        <f>'SAISIE RESTAURANT'!TYR5</f>
        <v>0</v>
      </c>
      <c r="TYI6" s="389">
        <f>'SAISIE RESTAURANT'!TYS5</f>
        <v>0</v>
      </c>
      <c r="TYJ6" s="389">
        <f>'SAISIE RESTAURANT'!TYT5</f>
        <v>0</v>
      </c>
      <c r="TYK6" s="389">
        <f>'SAISIE RESTAURANT'!TYU5</f>
        <v>0</v>
      </c>
      <c r="TYL6" s="389">
        <f>'SAISIE RESTAURANT'!TYV5</f>
        <v>0</v>
      </c>
      <c r="TYM6" s="389">
        <f>'SAISIE RESTAURANT'!TYW5</f>
        <v>0</v>
      </c>
      <c r="TYN6" s="389">
        <f>'SAISIE RESTAURANT'!TYX5</f>
        <v>0</v>
      </c>
      <c r="TYO6" s="389">
        <f>'SAISIE RESTAURANT'!TYY5</f>
        <v>0</v>
      </c>
      <c r="TYP6" s="389">
        <f>'SAISIE RESTAURANT'!TYZ5</f>
        <v>0</v>
      </c>
      <c r="TYQ6" s="389">
        <f>'SAISIE RESTAURANT'!TZA5</f>
        <v>0</v>
      </c>
      <c r="TYR6" s="389">
        <f>'SAISIE RESTAURANT'!TZB5</f>
        <v>0</v>
      </c>
      <c r="TYS6" s="389">
        <f>'SAISIE RESTAURANT'!TZC5</f>
        <v>0</v>
      </c>
      <c r="TYT6" s="389">
        <f>'SAISIE RESTAURANT'!TZD5</f>
        <v>0</v>
      </c>
      <c r="TYU6" s="389">
        <f>'SAISIE RESTAURANT'!TZE5</f>
        <v>0</v>
      </c>
      <c r="TYV6" s="389">
        <f>'SAISIE RESTAURANT'!TZF5</f>
        <v>0</v>
      </c>
      <c r="TYW6" s="389">
        <f>'SAISIE RESTAURANT'!TZG5</f>
        <v>0</v>
      </c>
      <c r="TYX6" s="389">
        <f>'SAISIE RESTAURANT'!TZH5</f>
        <v>0</v>
      </c>
      <c r="TYY6" s="389">
        <f>'SAISIE RESTAURANT'!TZI5</f>
        <v>0</v>
      </c>
      <c r="TYZ6" s="389">
        <f>'SAISIE RESTAURANT'!TZJ5</f>
        <v>0</v>
      </c>
      <c r="TZA6" s="389">
        <f>'SAISIE RESTAURANT'!TZK5</f>
        <v>0</v>
      </c>
      <c r="TZB6" s="389">
        <f>'SAISIE RESTAURANT'!TZL5</f>
        <v>0</v>
      </c>
      <c r="TZC6" s="389">
        <f>'SAISIE RESTAURANT'!TZM5</f>
        <v>0</v>
      </c>
      <c r="TZD6" s="389">
        <f>'SAISIE RESTAURANT'!TZN5</f>
        <v>0</v>
      </c>
      <c r="TZE6" s="389">
        <f>'SAISIE RESTAURANT'!TZO5</f>
        <v>0</v>
      </c>
      <c r="TZF6" s="389">
        <f>'SAISIE RESTAURANT'!TZP5</f>
        <v>0</v>
      </c>
      <c r="TZG6" s="389">
        <f>'SAISIE RESTAURANT'!TZQ5</f>
        <v>0</v>
      </c>
      <c r="TZH6" s="389">
        <f>'SAISIE RESTAURANT'!TZR5</f>
        <v>0</v>
      </c>
      <c r="TZI6" s="389">
        <f>'SAISIE RESTAURANT'!TZS5</f>
        <v>0</v>
      </c>
      <c r="TZJ6" s="389">
        <f>'SAISIE RESTAURANT'!TZT5</f>
        <v>0</v>
      </c>
      <c r="TZK6" s="389">
        <f>'SAISIE RESTAURANT'!TZU5</f>
        <v>0</v>
      </c>
      <c r="TZL6" s="389">
        <f>'SAISIE RESTAURANT'!TZV5</f>
        <v>0</v>
      </c>
      <c r="TZM6" s="389">
        <f>'SAISIE RESTAURANT'!TZW5</f>
        <v>0</v>
      </c>
      <c r="TZN6" s="389">
        <f>'SAISIE RESTAURANT'!TZX5</f>
        <v>0</v>
      </c>
      <c r="TZO6" s="389">
        <f>'SAISIE RESTAURANT'!TZY5</f>
        <v>0</v>
      </c>
      <c r="TZP6" s="389">
        <f>'SAISIE RESTAURANT'!TZZ5</f>
        <v>0</v>
      </c>
      <c r="TZQ6" s="389">
        <f>'SAISIE RESTAURANT'!UAA5</f>
        <v>0</v>
      </c>
      <c r="TZR6" s="389">
        <f>'SAISIE RESTAURANT'!UAB5</f>
        <v>0</v>
      </c>
      <c r="TZS6" s="389">
        <f>'SAISIE RESTAURANT'!UAC5</f>
        <v>0</v>
      </c>
      <c r="TZT6" s="389">
        <f>'SAISIE RESTAURANT'!UAD5</f>
        <v>0</v>
      </c>
      <c r="TZU6" s="389">
        <f>'SAISIE RESTAURANT'!UAE5</f>
        <v>0</v>
      </c>
      <c r="TZV6" s="389">
        <f>'SAISIE RESTAURANT'!UAF5</f>
        <v>0</v>
      </c>
      <c r="TZW6" s="389">
        <f>'SAISIE RESTAURANT'!UAG5</f>
        <v>0</v>
      </c>
      <c r="TZX6" s="389">
        <f>'SAISIE RESTAURANT'!UAH5</f>
        <v>0</v>
      </c>
      <c r="TZY6" s="389">
        <f>'SAISIE RESTAURANT'!UAI5</f>
        <v>0</v>
      </c>
      <c r="TZZ6" s="389">
        <f>'SAISIE RESTAURANT'!UAJ5</f>
        <v>0</v>
      </c>
      <c r="UAA6" s="389">
        <f>'SAISIE RESTAURANT'!UAK5</f>
        <v>0</v>
      </c>
      <c r="UAB6" s="389">
        <f>'SAISIE RESTAURANT'!UAL5</f>
        <v>0</v>
      </c>
      <c r="UAC6" s="389">
        <f>'SAISIE RESTAURANT'!UAM5</f>
        <v>0</v>
      </c>
      <c r="UAD6" s="389">
        <f>'SAISIE RESTAURANT'!UAN5</f>
        <v>0</v>
      </c>
      <c r="UAE6" s="389">
        <f>'SAISIE RESTAURANT'!UAO5</f>
        <v>0</v>
      </c>
      <c r="UAF6" s="389">
        <f>'SAISIE RESTAURANT'!UAP5</f>
        <v>0</v>
      </c>
      <c r="UAG6" s="389">
        <f>'SAISIE RESTAURANT'!UAQ5</f>
        <v>0</v>
      </c>
      <c r="UAH6" s="389">
        <f>'SAISIE RESTAURANT'!UAR5</f>
        <v>0</v>
      </c>
      <c r="UAI6" s="389">
        <f>'SAISIE RESTAURANT'!UAS5</f>
        <v>0</v>
      </c>
      <c r="UAJ6" s="389">
        <f>'SAISIE RESTAURANT'!UAT5</f>
        <v>0</v>
      </c>
      <c r="UAK6" s="389">
        <f>'SAISIE RESTAURANT'!UAU5</f>
        <v>0</v>
      </c>
      <c r="UAL6" s="389">
        <f>'SAISIE RESTAURANT'!UAV5</f>
        <v>0</v>
      </c>
      <c r="UAM6" s="389">
        <f>'SAISIE RESTAURANT'!UAW5</f>
        <v>0</v>
      </c>
      <c r="UAN6" s="389">
        <f>'SAISIE RESTAURANT'!UAX5</f>
        <v>0</v>
      </c>
      <c r="UAO6" s="389">
        <f>'SAISIE RESTAURANT'!UAY5</f>
        <v>0</v>
      </c>
      <c r="UAP6" s="389">
        <f>'SAISIE RESTAURANT'!UAZ5</f>
        <v>0</v>
      </c>
      <c r="UAQ6" s="389">
        <f>'SAISIE RESTAURANT'!UBA5</f>
        <v>0</v>
      </c>
      <c r="UAR6" s="389">
        <f>'SAISIE RESTAURANT'!UBB5</f>
        <v>0</v>
      </c>
      <c r="UAS6" s="389">
        <f>'SAISIE RESTAURANT'!UBC5</f>
        <v>0</v>
      </c>
      <c r="UAT6" s="389">
        <f>'SAISIE RESTAURANT'!UBD5</f>
        <v>0</v>
      </c>
      <c r="UAU6" s="389">
        <f>'SAISIE RESTAURANT'!UBE5</f>
        <v>0</v>
      </c>
      <c r="UAV6" s="389">
        <f>'SAISIE RESTAURANT'!UBF5</f>
        <v>0</v>
      </c>
      <c r="UAW6" s="389">
        <f>'SAISIE RESTAURANT'!UBG5</f>
        <v>0</v>
      </c>
      <c r="UAX6" s="389">
        <f>'SAISIE RESTAURANT'!UBH5</f>
        <v>0</v>
      </c>
      <c r="UAY6" s="389">
        <f>'SAISIE RESTAURANT'!UBI5</f>
        <v>0</v>
      </c>
      <c r="UAZ6" s="389">
        <f>'SAISIE RESTAURANT'!UBJ5</f>
        <v>0</v>
      </c>
      <c r="UBA6" s="389">
        <f>'SAISIE RESTAURANT'!UBK5</f>
        <v>0</v>
      </c>
      <c r="UBB6" s="389">
        <f>'SAISIE RESTAURANT'!UBL5</f>
        <v>0</v>
      </c>
      <c r="UBC6" s="389">
        <f>'SAISIE RESTAURANT'!UBM5</f>
        <v>0</v>
      </c>
      <c r="UBD6" s="389">
        <f>'SAISIE RESTAURANT'!UBN5</f>
        <v>0</v>
      </c>
      <c r="UBE6" s="389">
        <f>'SAISIE RESTAURANT'!UBO5</f>
        <v>0</v>
      </c>
      <c r="UBF6" s="389">
        <f>'SAISIE RESTAURANT'!UBP5</f>
        <v>0</v>
      </c>
      <c r="UBG6" s="389">
        <f>'SAISIE RESTAURANT'!UBQ5</f>
        <v>0</v>
      </c>
      <c r="UBH6" s="389">
        <f>'SAISIE RESTAURANT'!UBR5</f>
        <v>0</v>
      </c>
      <c r="UBI6" s="389">
        <f>'SAISIE RESTAURANT'!UBS5</f>
        <v>0</v>
      </c>
      <c r="UBJ6" s="389">
        <f>'SAISIE RESTAURANT'!UBT5</f>
        <v>0</v>
      </c>
      <c r="UBK6" s="389">
        <f>'SAISIE RESTAURANT'!UBU5</f>
        <v>0</v>
      </c>
      <c r="UBL6" s="389">
        <f>'SAISIE RESTAURANT'!UBV5</f>
        <v>0</v>
      </c>
      <c r="UBM6" s="389">
        <f>'SAISIE RESTAURANT'!UBW5</f>
        <v>0</v>
      </c>
      <c r="UBN6" s="389">
        <f>'SAISIE RESTAURANT'!UBX5</f>
        <v>0</v>
      </c>
      <c r="UBO6" s="389">
        <f>'SAISIE RESTAURANT'!UBY5</f>
        <v>0</v>
      </c>
      <c r="UBP6" s="389">
        <f>'SAISIE RESTAURANT'!UBZ5</f>
        <v>0</v>
      </c>
      <c r="UBQ6" s="389">
        <f>'SAISIE RESTAURANT'!UCA5</f>
        <v>0</v>
      </c>
      <c r="UBR6" s="389">
        <f>'SAISIE RESTAURANT'!UCB5</f>
        <v>0</v>
      </c>
      <c r="UBS6" s="389">
        <f>'SAISIE RESTAURANT'!UCC5</f>
        <v>0</v>
      </c>
      <c r="UBT6" s="389">
        <f>'SAISIE RESTAURANT'!UCD5</f>
        <v>0</v>
      </c>
      <c r="UBU6" s="389">
        <f>'SAISIE RESTAURANT'!UCE5</f>
        <v>0</v>
      </c>
      <c r="UBV6" s="389">
        <f>'SAISIE RESTAURANT'!UCF5</f>
        <v>0</v>
      </c>
      <c r="UBW6" s="389">
        <f>'SAISIE RESTAURANT'!UCG5</f>
        <v>0</v>
      </c>
      <c r="UBX6" s="389">
        <f>'SAISIE RESTAURANT'!UCH5</f>
        <v>0</v>
      </c>
      <c r="UBY6" s="389">
        <f>'SAISIE RESTAURANT'!UCI5</f>
        <v>0</v>
      </c>
      <c r="UBZ6" s="389">
        <f>'SAISIE RESTAURANT'!UCJ5</f>
        <v>0</v>
      </c>
      <c r="UCA6" s="389">
        <f>'SAISIE RESTAURANT'!UCK5</f>
        <v>0</v>
      </c>
      <c r="UCB6" s="389">
        <f>'SAISIE RESTAURANT'!UCL5</f>
        <v>0</v>
      </c>
      <c r="UCC6" s="389">
        <f>'SAISIE RESTAURANT'!UCM5</f>
        <v>0</v>
      </c>
      <c r="UCD6" s="389">
        <f>'SAISIE RESTAURANT'!UCN5</f>
        <v>0</v>
      </c>
      <c r="UCE6" s="389">
        <f>'SAISIE RESTAURANT'!UCO5</f>
        <v>0</v>
      </c>
      <c r="UCF6" s="389">
        <f>'SAISIE RESTAURANT'!UCP5</f>
        <v>0</v>
      </c>
      <c r="UCG6" s="389">
        <f>'SAISIE RESTAURANT'!UCQ5</f>
        <v>0</v>
      </c>
      <c r="UCH6" s="389">
        <f>'SAISIE RESTAURANT'!UCR5</f>
        <v>0</v>
      </c>
      <c r="UCI6" s="389">
        <f>'SAISIE RESTAURANT'!UCS5</f>
        <v>0</v>
      </c>
      <c r="UCJ6" s="389">
        <f>'SAISIE RESTAURANT'!UCT5</f>
        <v>0</v>
      </c>
      <c r="UCK6" s="389">
        <f>'SAISIE RESTAURANT'!UCU5</f>
        <v>0</v>
      </c>
      <c r="UCL6" s="389">
        <f>'SAISIE RESTAURANT'!UCV5</f>
        <v>0</v>
      </c>
      <c r="UCM6" s="389">
        <f>'SAISIE RESTAURANT'!UCW5</f>
        <v>0</v>
      </c>
      <c r="UCN6" s="389">
        <f>'SAISIE RESTAURANT'!UCX5</f>
        <v>0</v>
      </c>
      <c r="UCO6" s="389">
        <f>'SAISIE RESTAURANT'!UCY5</f>
        <v>0</v>
      </c>
      <c r="UCP6" s="389">
        <f>'SAISIE RESTAURANT'!UCZ5</f>
        <v>0</v>
      </c>
      <c r="UCQ6" s="389">
        <f>'SAISIE RESTAURANT'!UDA5</f>
        <v>0</v>
      </c>
      <c r="UCR6" s="389">
        <f>'SAISIE RESTAURANT'!UDB5</f>
        <v>0</v>
      </c>
      <c r="UCS6" s="389">
        <f>'SAISIE RESTAURANT'!UDC5</f>
        <v>0</v>
      </c>
      <c r="UCT6" s="389">
        <f>'SAISIE RESTAURANT'!UDD5</f>
        <v>0</v>
      </c>
      <c r="UCU6" s="389">
        <f>'SAISIE RESTAURANT'!UDE5</f>
        <v>0</v>
      </c>
      <c r="UCV6" s="389">
        <f>'SAISIE RESTAURANT'!UDF5</f>
        <v>0</v>
      </c>
      <c r="UCW6" s="389">
        <f>'SAISIE RESTAURANT'!UDG5</f>
        <v>0</v>
      </c>
      <c r="UCX6" s="389">
        <f>'SAISIE RESTAURANT'!UDH5</f>
        <v>0</v>
      </c>
      <c r="UCY6" s="389">
        <f>'SAISIE RESTAURANT'!UDI5</f>
        <v>0</v>
      </c>
      <c r="UCZ6" s="389">
        <f>'SAISIE RESTAURANT'!UDJ5</f>
        <v>0</v>
      </c>
      <c r="UDA6" s="389">
        <f>'SAISIE RESTAURANT'!UDK5</f>
        <v>0</v>
      </c>
      <c r="UDB6" s="389">
        <f>'SAISIE RESTAURANT'!UDL5</f>
        <v>0</v>
      </c>
      <c r="UDC6" s="389">
        <f>'SAISIE RESTAURANT'!UDM5</f>
        <v>0</v>
      </c>
      <c r="UDD6" s="389">
        <f>'SAISIE RESTAURANT'!UDN5</f>
        <v>0</v>
      </c>
      <c r="UDE6" s="389">
        <f>'SAISIE RESTAURANT'!UDO5</f>
        <v>0</v>
      </c>
      <c r="UDF6" s="389">
        <f>'SAISIE RESTAURANT'!UDP5</f>
        <v>0</v>
      </c>
      <c r="UDG6" s="389">
        <f>'SAISIE RESTAURANT'!UDQ5</f>
        <v>0</v>
      </c>
      <c r="UDH6" s="389">
        <f>'SAISIE RESTAURANT'!UDR5</f>
        <v>0</v>
      </c>
      <c r="UDI6" s="389">
        <f>'SAISIE RESTAURANT'!UDS5</f>
        <v>0</v>
      </c>
      <c r="UDJ6" s="389">
        <f>'SAISIE RESTAURANT'!UDT5</f>
        <v>0</v>
      </c>
      <c r="UDK6" s="389">
        <f>'SAISIE RESTAURANT'!UDU5</f>
        <v>0</v>
      </c>
      <c r="UDL6" s="389">
        <f>'SAISIE RESTAURANT'!UDV5</f>
        <v>0</v>
      </c>
      <c r="UDM6" s="389">
        <f>'SAISIE RESTAURANT'!UDW5</f>
        <v>0</v>
      </c>
      <c r="UDN6" s="389">
        <f>'SAISIE RESTAURANT'!UDX5</f>
        <v>0</v>
      </c>
      <c r="UDO6" s="389">
        <f>'SAISIE RESTAURANT'!UDY5</f>
        <v>0</v>
      </c>
      <c r="UDP6" s="389">
        <f>'SAISIE RESTAURANT'!UDZ5</f>
        <v>0</v>
      </c>
      <c r="UDQ6" s="389">
        <f>'SAISIE RESTAURANT'!UEA5</f>
        <v>0</v>
      </c>
      <c r="UDR6" s="389">
        <f>'SAISIE RESTAURANT'!UEB5</f>
        <v>0</v>
      </c>
      <c r="UDS6" s="389">
        <f>'SAISIE RESTAURANT'!UEC5</f>
        <v>0</v>
      </c>
      <c r="UDT6" s="389">
        <f>'SAISIE RESTAURANT'!UED5</f>
        <v>0</v>
      </c>
      <c r="UDU6" s="389">
        <f>'SAISIE RESTAURANT'!UEE5</f>
        <v>0</v>
      </c>
      <c r="UDV6" s="389">
        <f>'SAISIE RESTAURANT'!UEF5</f>
        <v>0</v>
      </c>
      <c r="UDW6" s="389">
        <f>'SAISIE RESTAURANT'!UEG5</f>
        <v>0</v>
      </c>
      <c r="UDX6" s="389">
        <f>'SAISIE RESTAURANT'!UEH5</f>
        <v>0</v>
      </c>
      <c r="UDY6" s="389">
        <f>'SAISIE RESTAURANT'!UEI5</f>
        <v>0</v>
      </c>
      <c r="UDZ6" s="389">
        <f>'SAISIE RESTAURANT'!UEJ5</f>
        <v>0</v>
      </c>
      <c r="UEA6" s="389">
        <f>'SAISIE RESTAURANT'!UEK5</f>
        <v>0</v>
      </c>
      <c r="UEB6" s="389">
        <f>'SAISIE RESTAURANT'!UEL5</f>
        <v>0</v>
      </c>
      <c r="UEC6" s="389">
        <f>'SAISIE RESTAURANT'!UEM5</f>
        <v>0</v>
      </c>
      <c r="UED6" s="389">
        <f>'SAISIE RESTAURANT'!UEN5</f>
        <v>0</v>
      </c>
      <c r="UEE6" s="389">
        <f>'SAISIE RESTAURANT'!UEO5</f>
        <v>0</v>
      </c>
      <c r="UEF6" s="389">
        <f>'SAISIE RESTAURANT'!UEP5</f>
        <v>0</v>
      </c>
      <c r="UEG6" s="389">
        <f>'SAISIE RESTAURANT'!UEQ5</f>
        <v>0</v>
      </c>
      <c r="UEH6" s="389">
        <f>'SAISIE RESTAURANT'!UER5</f>
        <v>0</v>
      </c>
      <c r="UEI6" s="389">
        <f>'SAISIE RESTAURANT'!UES5</f>
        <v>0</v>
      </c>
      <c r="UEJ6" s="389">
        <f>'SAISIE RESTAURANT'!UET5</f>
        <v>0</v>
      </c>
      <c r="UEK6" s="389">
        <f>'SAISIE RESTAURANT'!UEU5</f>
        <v>0</v>
      </c>
      <c r="UEL6" s="389">
        <f>'SAISIE RESTAURANT'!UEV5</f>
        <v>0</v>
      </c>
      <c r="UEM6" s="389">
        <f>'SAISIE RESTAURANT'!UEW5</f>
        <v>0</v>
      </c>
      <c r="UEN6" s="389">
        <f>'SAISIE RESTAURANT'!UEX5</f>
        <v>0</v>
      </c>
      <c r="UEO6" s="389">
        <f>'SAISIE RESTAURANT'!UEY5</f>
        <v>0</v>
      </c>
      <c r="UEP6" s="389">
        <f>'SAISIE RESTAURANT'!UEZ5</f>
        <v>0</v>
      </c>
      <c r="UEQ6" s="389">
        <f>'SAISIE RESTAURANT'!UFA5</f>
        <v>0</v>
      </c>
      <c r="UER6" s="389">
        <f>'SAISIE RESTAURANT'!UFB5</f>
        <v>0</v>
      </c>
      <c r="UES6" s="389">
        <f>'SAISIE RESTAURANT'!UFC5</f>
        <v>0</v>
      </c>
      <c r="UET6" s="389">
        <f>'SAISIE RESTAURANT'!UFD5</f>
        <v>0</v>
      </c>
      <c r="UEU6" s="389">
        <f>'SAISIE RESTAURANT'!UFE5</f>
        <v>0</v>
      </c>
      <c r="UEV6" s="389">
        <f>'SAISIE RESTAURANT'!UFF5</f>
        <v>0</v>
      </c>
      <c r="UEW6" s="389">
        <f>'SAISIE RESTAURANT'!UFG5</f>
        <v>0</v>
      </c>
      <c r="UEX6" s="389">
        <f>'SAISIE RESTAURANT'!UFH5</f>
        <v>0</v>
      </c>
      <c r="UEY6" s="389">
        <f>'SAISIE RESTAURANT'!UFI5</f>
        <v>0</v>
      </c>
      <c r="UEZ6" s="389">
        <f>'SAISIE RESTAURANT'!UFJ5</f>
        <v>0</v>
      </c>
      <c r="UFA6" s="389">
        <f>'SAISIE RESTAURANT'!UFK5</f>
        <v>0</v>
      </c>
      <c r="UFB6" s="389">
        <f>'SAISIE RESTAURANT'!UFL5</f>
        <v>0</v>
      </c>
      <c r="UFC6" s="389">
        <f>'SAISIE RESTAURANT'!UFM5</f>
        <v>0</v>
      </c>
      <c r="UFD6" s="389">
        <f>'SAISIE RESTAURANT'!UFN5</f>
        <v>0</v>
      </c>
      <c r="UFE6" s="389">
        <f>'SAISIE RESTAURANT'!UFO5</f>
        <v>0</v>
      </c>
      <c r="UFF6" s="389">
        <f>'SAISIE RESTAURANT'!UFP5</f>
        <v>0</v>
      </c>
      <c r="UFG6" s="389">
        <f>'SAISIE RESTAURANT'!UFQ5</f>
        <v>0</v>
      </c>
      <c r="UFH6" s="389">
        <f>'SAISIE RESTAURANT'!UFR5</f>
        <v>0</v>
      </c>
      <c r="UFI6" s="389">
        <f>'SAISIE RESTAURANT'!UFS5</f>
        <v>0</v>
      </c>
      <c r="UFJ6" s="389">
        <f>'SAISIE RESTAURANT'!UFT5</f>
        <v>0</v>
      </c>
      <c r="UFK6" s="389">
        <f>'SAISIE RESTAURANT'!UFU5</f>
        <v>0</v>
      </c>
      <c r="UFL6" s="389">
        <f>'SAISIE RESTAURANT'!UFV5</f>
        <v>0</v>
      </c>
      <c r="UFM6" s="389">
        <f>'SAISIE RESTAURANT'!UFW5</f>
        <v>0</v>
      </c>
      <c r="UFN6" s="389">
        <f>'SAISIE RESTAURANT'!UFX5</f>
        <v>0</v>
      </c>
      <c r="UFO6" s="389">
        <f>'SAISIE RESTAURANT'!UFY5</f>
        <v>0</v>
      </c>
      <c r="UFP6" s="389">
        <f>'SAISIE RESTAURANT'!UFZ5</f>
        <v>0</v>
      </c>
      <c r="UFQ6" s="389">
        <f>'SAISIE RESTAURANT'!UGA5</f>
        <v>0</v>
      </c>
      <c r="UFR6" s="389">
        <f>'SAISIE RESTAURANT'!UGB5</f>
        <v>0</v>
      </c>
      <c r="UFS6" s="389">
        <f>'SAISIE RESTAURANT'!UGC5</f>
        <v>0</v>
      </c>
      <c r="UFT6" s="389">
        <f>'SAISIE RESTAURANT'!UGD5</f>
        <v>0</v>
      </c>
      <c r="UFU6" s="389">
        <f>'SAISIE RESTAURANT'!UGE5</f>
        <v>0</v>
      </c>
      <c r="UFV6" s="389">
        <f>'SAISIE RESTAURANT'!UGF5</f>
        <v>0</v>
      </c>
      <c r="UFW6" s="389">
        <f>'SAISIE RESTAURANT'!UGG5</f>
        <v>0</v>
      </c>
      <c r="UFX6" s="389">
        <f>'SAISIE RESTAURANT'!UGH5</f>
        <v>0</v>
      </c>
      <c r="UFY6" s="389">
        <f>'SAISIE RESTAURANT'!UGI5</f>
        <v>0</v>
      </c>
      <c r="UFZ6" s="389">
        <f>'SAISIE RESTAURANT'!UGJ5</f>
        <v>0</v>
      </c>
      <c r="UGA6" s="389">
        <f>'SAISIE RESTAURANT'!UGK5</f>
        <v>0</v>
      </c>
      <c r="UGB6" s="389">
        <f>'SAISIE RESTAURANT'!UGL5</f>
        <v>0</v>
      </c>
      <c r="UGC6" s="389">
        <f>'SAISIE RESTAURANT'!UGM5</f>
        <v>0</v>
      </c>
      <c r="UGD6" s="389">
        <f>'SAISIE RESTAURANT'!UGN5</f>
        <v>0</v>
      </c>
      <c r="UGE6" s="389">
        <f>'SAISIE RESTAURANT'!UGO5</f>
        <v>0</v>
      </c>
      <c r="UGF6" s="389">
        <f>'SAISIE RESTAURANT'!UGP5</f>
        <v>0</v>
      </c>
      <c r="UGG6" s="389">
        <f>'SAISIE RESTAURANT'!UGQ5</f>
        <v>0</v>
      </c>
      <c r="UGH6" s="389">
        <f>'SAISIE RESTAURANT'!UGR5</f>
        <v>0</v>
      </c>
      <c r="UGI6" s="389">
        <f>'SAISIE RESTAURANT'!UGS5</f>
        <v>0</v>
      </c>
      <c r="UGJ6" s="389">
        <f>'SAISIE RESTAURANT'!UGT5</f>
        <v>0</v>
      </c>
      <c r="UGK6" s="389">
        <f>'SAISIE RESTAURANT'!UGU5</f>
        <v>0</v>
      </c>
      <c r="UGL6" s="389">
        <f>'SAISIE RESTAURANT'!UGV5</f>
        <v>0</v>
      </c>
      <c r="UGM6" s="389">
        <f>'SAISIE RESTAURANT'!UGW5</f>
        <v>0</v>
      </c>
      <c r="UGN6" s="389">
        <f>'SAISIE RESTAURANT'!UGX5</f>
        <v>0</v>
      </c>
      <c r="UGO6" s="389">
        <f>'SAISIE RESTAURANT'!UGY5</f>
        <v>0</v>
      </c>
      <c r="UGP6" s="389">
        <f>'SAISIE RESTAURANT'!UGZ5</f>
        <v>0</v>
      </c>
      <c r="UGQ6" s="389">
        <f>'SAISIE RESTAURANT'!UHA5</f>
        <v>0</v>
      </c>
      <c r="UGR6" s="389">
        <f>'SAISIE RESTAURANT'!UHB5</f>
        <v>0</v>
      </c>
      <c r="UGS6" s="389">
        <f>'SAISIE RESTAURANT'!UHC5</f>
        <v>0</v>
      </c>
      <c r="UGT6" s="389">
        <f>'SAISIE RESTAURANT'!UHD5</f>
        <v>0</v>
      </c>
      <c r="UGU6" s="389">
        <f>'SAISIE RESTAURANT'!UHE5</f>
        <v>0</v>
      </c>
      <c r="UGV6" s="389">
        <f>'SAISIE RESTAURANT'!UHF5</f>
        <v>0</v>
      </c>
      <c r="UGW6" s="389">
        <f>'SAISIE RESTAURANT'!UHG5</f>
        <v>0</v>
      </c>
      <c r="UGX6" s="389">
        <f>'SAISIE RESTAURANT'!UHH5</f>
        <v>0</v>
      </c>
      <c r="UGY6" s="389">
        <f>'SAISIE RESTAURANT'!UHI5</f>
        <v>0</v>
      </c>
      <c r="UGZ6" s="389">
        <f>'SAISIE RESTAURANT'!UHJ5</f>
        <v>0</v>
      </c>
      <c r="UHA6" s="389">
        <f>'SAISIE RESTAURANT'!UHK5</f>
        <v>0</v>
      </c>
      <c r="UHB6" s="389">
        <f>'SAISIE RESTAURANT'!UHL5</f>
        <v>0</v>
      </c>
      <c r="UHC6" s="389">
        <f>'SAISIE RESTAURANT'!UHM5</f>
        <v>0</v>
      </c>
      <c r="UHD6" s="389">
        <f>'SAISIE RESTAURANT'!UHN5</f>
        <v>0</v>
      </c>
      <c r="UHE6" s="389">
        <f>'SAISIE RESTAURANT'!UHO5</f>
        <v>0</v>
      </c>
      <c r="UHF6" s="389">
        <f>'SAISIE RESTAURANT'!UHP5</f>
        <v>0</v>
      </c>
      <c r="UHG6" s="389">
        <f>'SAISIE RESTAURANT'!UHQ5</f>
        <v>0</v>
      </c>
      <c r="UHH6" s="389">
        <f>'SAISIE RESTAURANT'!UHR5</f>
        <v>0</v>
      </c>
      <c r="UHI6" s="389">
        <f>'SAISIE RESTAURANT'!UHS5</f>
        <v>0</v>
      </c>
      <c r="UHJ6" s="389">
        <f>'SAISIE RESTAURANT'!UHT5</f>
        <v>0</v>
      </c>
      <c r="UHK6" s="389">
        <f>'SAISIE RESTAURANT'!UHU5</f>
        <v>0</v>
      </c>
      <c r="UHL6" s="389">
        <f>'SAISIE RESTAURANT'!UHV5</f>
        <v>0</v>
      </c>
      <c r="UHM6" s="389">
        <f>'SAISIE RESTAURANT'!UHW5</f>
        <v>0</v>
      </c>
      <c r="UHN6" s="389">
        <f>'SAISIE RESTAURANT'!UHX5</f>
        <v>0</v>
      </c>
      <c r="UHO6" s="389">
        <f>'SAISIE RESTAURANT'!UHY5</f>
        <v>0</v>
      </c>
      <c r="UHP6" s="389">
        <f>'SAISIE RESTAURANT'!UHZ5</f>
        <v>0</v>
      </c>
      <c r="UHQ6" s="389">
        <f>'SAISIE RESTAURANT'!UIA5</f>
        <v>0</v>
      </c>
      <c r="UHR6" s="389">
        <f>'SAISIE RESTAURANT'!UIB5</f>
        <v>0</v>
      </c>
      <c r="UHS6" s="389">
        <f>'SAISIE RESTAURANT'!UIC5</f>
        <v>0</v>
      </c>
      <c r="UHT6" s="389">
        <f>'SAISIE RESTAURANT'!UID5</f>
        <v>0</v>
      </c>
      <c r="UHU6" s="389">
        <f>'SAISIE RESTAURANT'!UIE5</f>
        <v>0</v>
      </c>
      <c r="UHV6" s="389">
        <f>'SAISIE RESTAURANT'!UIF5</f>
        <v>0</v>
      </c>
      <c r="UHW6" s="389">
        <f>'SAISIE RESTAURANT'!UIG5</f>
        <v>0</v>
      </c>
      <c r="UHX6" s="389">
        <f>'SAISIE RESTAURANT'!UIH5</f>
        <v>0</v>
      </c>
      <c r="UHY6" s="389">
        <f>'SAISIE RESTAURANT'!UII5</f>
        <v>0</v>
      </c>
      <c r="UHZ6" s="389">
        <f>'SAISIE RESTAURANT'!UIJ5</f>
        <v>0</v>
      </c>
      <c r="UIA6" s="389">
        <f>'SAISIE RESTAURANT'!UIK5</f>
        <v>0</v>
      </c>
      <c r="UIB6" s="389">
        <f>'SAISIE RESTAURANT'!UIL5</f>
        <v>0</v>
      </c>
      <c r="UIC6" s="389">
        <f>'SAISIE RESTAURANT'!UIM5</f>
        <v>0</v>
      </c>
      <c r="UID6" s="389">
        <f>'SAISIE RESTAURANT'!UIN5</f>
        <v>0</v>
      </c>
      <c r="UIE6" s="389">
        <f>'SAISIE RESTAURANT'!UIO5</f>
        <v>0</v>
      </c>
      <c r="UIF6" s="389">
        <f>'SAISIE RESTAURANT'!UIP5</f>
        <v>0</v>
      </c>
      <c r="UIG6" s="389">
        <f>'SAISIE RESTAURANT'!UIQ5</f>
        <v>0</v>
      </c>
      <c r="UIH6" s="389">
        <f>'SAISIE RESTAURANT'!UIR5</f>
        <v>0</v>
      </c>
      <c r="UII6" s="389">
        <f>'SAISIE RESTAURANT'!UIS5</f>
        <v>0</v>
      </c>
      <c r="UIJ6" s="389">
        <f>'SAISIE RESTAURANT'!UIT5</f>
        <v>0</v>
      </c>
      <c r="UIK6" s="389">
        <f>'SAISIE RESTAURANT'!UIU5</f>
        <v>0</v>
      </c>
      <c r="UIL6" s="389">
        <f>'SAISIE RESTAURANT'!UIV5</f>
        <v>0</v>
      </c>
      <c r="UIM6" s="389">
        <f>'SAISIE RESTAURANT'!UIW5</f>
        <v>0</v>
      </c>
      <c r="UIN6" s="389">
        <f>'SAISIE RESTAURANT'!UIX5</f>
        <v>0</v>
      </c>
      <c r="UIO6" s="389">
        <f>'SAISIE RESTAURANT'!UIY5</f>
        <v>0</v>
      </c>
      <c r="UIP6" s="389">
        <f>'SAISIE RESTAURANT'!UIZ5</f>
        <v>0</v>
      </c>
      <c r="UIQ6" s="389">
        <f>'SAISIE RESTAURANT'!UJA5</f>
        <v>0</v>
      </c>
      <c r="UIR6" s="389">
        <f>'SAISIE RESTAURANT'!UJB5</f>
        <v>0</v>
      </c>
      <c r="UIS6" s="389">
        <f>'SAISIE RESTAURANT'!UJC5</f>
        <v>0</v>
      </c>
      <c r="UIT6" s="389">
        <f>'SAISIE RESTAURANT'!UJD5</f>
        <v>0</v>
      </c>
      <c r="UIU6" s="389">
        <f>'SAISIE RESTAURANT'!UJE5</f>
        <v>0</v>
      </c>
      <c r="UIV6" s="389">
        <f>'SAISIE RESTAURANT'!UJF5</f>
        <v>0</v>
      </c>
      <c r="UIW6" s="389">
        <f>'SAISIE RESTAURANT'!UJG5</f>
        <v>0</v>
      </c>
      <c r="UIX6" s="389">
        <f>'SAISIE RESTAURANT'!UJH5</f>
        <v>0</v>
      </c>
      <c r="UIY6" s="389">
        <f>'SAISIE RESTAURANT'!UJI5</f>
        <v>0</v>
      </c>
      <c r="UIZ6" s="389">
        <f>'SAISIE RESTAURANT'!UJJ5</f>
        <v>0</v>
      </c>
      <c r="UJA6" s="389">
        <f>'SAISIE RESTAURANT'!UJK5</f>
        <v>0</v>
      </c>
      <c r="UJB6" s="389">
        <f>'SAISIE RESTAURANT'!UJL5</f>
        <v>0</v>
      </c>
      <c r="UJC6" s="389">
        <f>'SAISIE RESTAURANT'!UJM5</f>
        <v>0</v>
      </c>
      <c r="UJD6" s="389">
        <f>'SAISIE RESTAURANT'!UJN5</f>
        <v>0</v>
      </c>
      <c r="UJE6" s="389">
        <f>'SAISIE RESTAURANT'!UJO5</f>
        <v>0</v>
      </c>
      <c r="UJF6" s="389">
        <f>'SAISIE RESTAURANT'!UJP5</f>
        <v>0</v>
      </c>
      <c r="UJG6" s="389">
        <f>'SAISIE RESTAURANT'!UJQ5</f>
        <v>0</v>
      </c>
      <c r="UJH6" s="389">
        <f>'SAISIE RESTAURANT'!UJR5</f>
        <v>0</v>
      </c>
      <c r="UJI6" s="389">
        <f>'SAISIE RESTAURANT'!UJS5</f>
        <v>0</v>
      </c>
      <c r="UJJ6" s="389">
        <f>'SAISIE RESTAURANT'!UJT5</f>
        <v>0</v>
      </c>
      <c r="UJK6" s="389">
        <f>'SAISIE RESTAURANT'!UJU5</f>
        <v>0</v>
      </c>
      <c r="UJL6" s="389">
        <f>'SAISIE RESTAURANT'!UJV5</f>
        <v>0</v>
      </c>
      <c r="UJM6" s="389">
        <f>'SAISIE RESTAURANT'!UJW5</f>
        <v>0</v>
      </c>
      <c r="UJN6" s="389">
        <f>'SAISIE RESTAURANT'!UJX5</f>
        <v>0</v>
      </c>
      <c r="UJO6" s="389">
        <f>'SAISIE RESTAURANT'!UJY5</f>
        <v>0</v>
      </c>
      <c r="UJP6" s="389">
        <f>'SAISIE RESTAURANT'!UJZ5</f>
        <v>0</v>
      </c>
      <c r="UJQ6" s="389">
        <f>'SAISIE RESTAURANT'!UKA5</f>
        <v>0</v>
      </c>
      <c r="UJR6" s="389">
        <f>'SAISIE RESTAURANT'!UKB5</f>
        <v>0</v>
      </c>
      <c r="UJS6" s="389">
        <f>'SAISIE RESTAURANT'!UKC5</f>
        <v>0</v>
      </c>
      <c r="UJT6" s="389">
        <f>'SAISIE RESTAURANT'!UKD5</f>
        <v>0</v>
      </c>
      <c r="UJU6" s="389">
        <f>'SAISIE RESTAURANT'!UKE5</f>
        <v>0</v>
      </c>
      <c r="UJV6" s="389">
        <f>'SAISIE RESTAURANT'!UKF5</f>
        <v>0</v>
      </c>
      <c r="UJW6" s="389">
        <f>'SAISIE RESTAURANT'!UKG5</f>
        <v>0</v>
      </c>
      <c r="UJX6" s="389">
        <f>'SAISIE RESTAURANT'!UKH5</f>
        <v>0</v>
      </c>
      <c r="UJY6" s="389">
        <f>'SAISIE RESTAURANT'!UKI5</f>
        <v>0</v>
      </c>
      <c r="UJZ6" s="389">
        <f>'SAISIE RESTAURANT'!UKJ5</f>
        <v>0</v>
      </c>
      <c r="UKA6" s="389">
        <f>'SAISIE RESTAURANT'!UKK5</f>
        <v>0</v>
      </c>
      <c r="UKB6" s="389">
        <f>'SAISIE RESTAURANT'!UKL5</f>
        <v>0</v>
      </c>
      <c r="UKC6" s="389">
        <f>'SAISIE RESTAURANT'!UKM5</f>
        <v>0</v>
      </c>
      <c r="UKD6" s="389">
        <f>'SAISIE RESTAURANT'!UKN5</f>
        <v>0</v>
      </c>
      <c r="UKE6" s="389">
        <f>'SAISIE RESTAURANT'!UKO5</f>
        <v>0</v>
      </c>
      <c r="UKF6" s="389">
        <f>'SAISIE RESTAURANT'!UKP5</f>
        <v>0</v>
      </c>
      <c r="UKG6" s="389">
        <f>'SAISIE RESTAURANT'!UKQ5</f>
        <v>0</v>
      </c>
      <c r="UKH6" s="389">
        <f>'SAISIE RESTAURANT'!UKR5</f>
        <v>0</v>
      </c>
      <c r="UKI6" s="389">
        <f>'SAISIE RESTAURANT'!UKS5</f>
        <v>0</v>
      </c>
      <c r="UKJ6" s="389">
        <f>'SAISIE RESTAURANT'!UKT5</f>
        <v>0</v>
      </c>
      <c r="UKK6" s="389">
        <f>'SAISIE RESTAURANT'!UKU5</f>
        <v>0</v>
      </c>
      <c r="UKL6" s="389">
        <f>'SAISIE RESTAURANT'!UKV5</f>
        <v>0</v>
      </c>
      <c r="UKM6" s="389">
        <f>'SAISIE RESTAURANT'!UKW5</f>
        <v>0</v>
      </c>
      <c r="UKN6" s="389">
        <f>'SAISIE RESTAURANT'!UKX5</f>
        <v>0</v>
      </c>
      <c r="UKO6" s="389">
        <f>'SAISIE RESTAURANT'!UKY5</f>
        <v>0</v>
      </c>
      <c r="UKP6" s="389">
        <f>'SAISIE RESTAURANT'!UKZ5</f>
        <v>0</v>
      </c>
      <c r="UKQ6" s="389">
        <f>'SAISIE RESTAURANT'!ULA5</f>
        <v>0</v>
      </c>
      <c r="UKR6" s="389">
        <f>'SAISIE RESTAURANT'!ULB5</f>
        <v>0</v>
      </c>
      <c r="UKS6" s="389">
        <f>'SAISIE RESTAURANT'!ULC5</f>
        <v>0</v>
      </c>
      <c r="UKT6" s="389">
        <f>'SAISIE RESTAURANT'!ULD5</f>
        <v>0</v>
      </c>
      <c r="UKU6" s="389">
        <f>'SAISIE RESTAURANT'!ULE5</f>
        <v>0</v>
      </c>
      <c r="UKV6" s="389">
        <f>'SAISIE RESTAURANT'!ULF5</f>
        <v>0</v>
      </c>
      <c r="UKW6" s="389">
        <f>'SAISIE RESTAURANT'!ULG5</f>
        <v>0</v>
      </c>
      <c r="UKX6" s="389">
        <f>'SAISIE RESTAURANT'!ULH5</f>
        <v>0</v>
      </c>
      <c r="UKY6" s="389">
        <f>'SAISIE RESTAURANT'!ULI5</f>
        <v>0</v>
      </c>
      <c r="UKZ6" s="389">
        <f>'SAISIE RESTAURANT'!ULJ5</f>
        <v>0</v>
      </c>
      <c r="ULA6" s="389">
        <f>'SAISIE RESTAURANT'!ULK5</f>
        <v>0</v>
      </c>
      <c r="ULB6" s="389">
        <f>'SAISIE RESTAURANT'!ULL5</f>
        <v>0</v>
      </c>
      <c r="ULC6" s="389">
        <f>'SAISIE RESTAURANT'!ULM5</f>
        <v>0</v>
      </c>
      <c r="ULD6" s="389">
        <f>'SAISIE RESTAURANT'!ULN5</f>
        <v>0</v>
      </c>
      <c r="ULE6" s="389">
        <f>'SAISIE RESTAURANT'!ULO5</f>
        <v>0</v>
      </c>
      <c r="ULF6" s="389">
        <f>'SAISIE RESTAURANT'!ULP5</f>
        <v>0</v>
      </c>
      <c r="ULG6" s="389">
        <f>'SAISIE RESTAURANT'!ULQ5</f>
        <v>0</v>
      </c>
      <c r="ULH6" s="389">
        <f>'SAISIE RESTAURANT'!ULR5</f>
        <v>0</v>
      </c>
      <c r="ULI6" s="389">
        <f>'SAISIE RESTAURANT'!ULS5</f>
        <v>0</v>
      </c>
      <c r="ULJ6" s="389">
        <f>'SAISIE RESTAURANT'!ULT5</f>
        <v>0</v>
      </c>
      <c r="ULK6" s="389">
        <f>'SAISIE RESTAURANT'!ULU5</f>
        <v>0</v>
      </c>
      <c r="ULL6" s="389">
        <f>'SAISIE RESTAURANT'!ULV5</f>
        <v>0</v>
      </c>
      <c r="ULM6" s="389">
        <f>'SAISIE RESTAURANT'!ULW5</f>
        <v>0</v>
      </c>
      <c r="ULN6" s="389">
        <f>'SAISIE RESTAURANT'!ULX5</f>
        <v>0</v>
      </c>
      <c r="ULO6" s="389">
        <f>'SAISIE RESTAURANT'!ULY5</f>
        <v>0</v>
      </c>
      <c r="ULP6" s="389">
        <f>'SAISIE RESTAURANT'!ULZ5</f>
        <v>0</v>
      </c>
      <c r="ULQ6" s="389">
        <f>'SAISIE RESTAURANT'!UMA5</f>
        <v>0</v>
      </c>
      <c r="ULR6" s="389">
        <f>'SAISIE RESTAURANT'!UMB5</f>
        <v>0</v>
      </c>
      <c r="ULS6" s="389">
        <f>'SAISIE RESTAURANT'!UMC5</f>
        <v>0</v>
      </c>
      <c r="ULT6" s="389">
        <f>'SAISIE RESTAURANT'!UMD5</f>
        <v>0</v>
      </c>
      <c r="ULU6" s="389">
        <f>'SAISIE RESTAURANT'!UME5</f>
        <v>0</v>
      </c>
      <c r="ULV6" s="389">
        <f>'SAISIE RESTAURANT'!UMF5</f>
        <v>0</v>
      </c>
      <c r="ULW6" s="389">
        <f>'SAISIE RESTAURANT'!UMG5</f>
        <v>0</v>
      </c>
      <c r="ULX6" s="389">
        <f>'SAISIE RESTAURANT'!UMH5</f>
        <v>0</v>
      </c>
      <c r="ULY6" s="389">
        <f>'SAISIE RESTAURANT'!UMI5</f>
        <v>0</v>
      </c>
      <c r="ULZ6" s="389">
        <f>'SAISIE RESTAURANT'!UMJ5</f>
        <v>0</v>
      </c>
      <c r="UMA6" s="389">
        <f>'SAISIE RESTAURANT'!UMK5</f>
        <v>0</v>
      </c>
      <c r="UMB6" s="389">
        <f>'SAISIE RESTAURANT'!UML5</f>
        <v>0</v>
      </c>
      <c r="UMC6" s="389">
        <f>'SAISIE RESTAURANT'!UMM5</f>
        <v>0</v>
      </c>
      <c r="UMD6" s="389">
        <f>'SAISIE RESTAURANT'!UMN5</f>
        <v>0</v>
      </c>
      <c r="UME6" s="389">
        <f>'SAISIE RESTAURANT'!UMO5</f>
        <v>0</v>
      </c>
      <c r="UMF6" s="389">
        <f>'SAISIE RESTAURANT'!UMP5</f>
        <v>0</v>
      </c>
      <c r="UMG6" s="389">
        <f>'SAISIE RESTAURANT'!UMQ5</f>
        <v>0</v>
      </c>
      <c r="UMH6" s="389">
        <f>'SAISIE RESTAURANT'!UMR5</f>
        <v>0</v>
      </c>
      <c r="UMI6" s="389">
        <f>'SAISIE RESTAURANT'!UMS5</f>
        <v>0</v>
      </c>
      <c r="UMJ6" s="389">
        <f>'SAISIE RESTAURANT'!UMT5</f>
        <v>0</v>
      </c>
      <c r="UMK6" s="389">
        <f>'SAISIE RESTAURANT'!UMU5</f>
        <v>0</v>
      </c>
      <c r="UML6" s="389">
        <f>'SAISIE RESTAURANT'!UMV5</f>
        <v>0</v>
      </c>
      <c r="UMM6" s="389">
        <f>'SAISIE RESTAURANT'!UMW5</f>
        <v>0</v>
      </c>
      <c r="UMN6" s="389">
        <f>'SAISIE RESTAURANT'!UMX5</f>
        <v>0</v>
      </c>
      <c r="UMO6" s="389">
        <f>'SAISIE RESTAURANT'!UMY5</f>
        <v>0</v>
      </c>
      <c r="UMP6" s="389">
        <f>'SAISIE RESTAURANT'!UMZ5</f>
        <v>0</v>
      </c>
      <c r="UMQ6" s="389">
        <f>'SAISIE RESTAURANT'!UNA5</f>
        <v>0</v>
      </c>
      <c r="UMR6" s="389">
        <f>'SAISIE RESTAURANT'!UNB5</f>
        <v>0</v>
      </c>
      <c r="UMS6" s="389">
        <f>'SAISIE RESTAURANT'!UNC5</f>
        <v>0</v>
      </c>
      <c r="UMT6" s="389">
        <f>'SAISIE RESTAURANT'!UND5</f>
        <v>0</v>
      </c>
      <c r="UMU6" s="389">
        <f>'SAISIE RESTAURANT'!UNE5</f>
        <v>0</v>
      </c>
      <c r="UMV6" s="389">
        <f>'SAISIE RESTAURANT'!UNF5</f>
        <v>0</v>
      </c>
      <c r="UMW6" s="389">
        <f>'SAISIE RESTAURANT'!UNG5</f>
        <v>0</v>
      </c>
      <c r="UMX6" s="389">
        <f>'SAISIE RESTAURANT'!UNH5</f>
        <v>0</v>
      </c>
      <c r="UMY6" s="389">
        <f>'SAISIE RESTAURANT'!UNI5</f>
        <v>0</v>
      </c>
      <c r="UMZ6" s="389">
        <f>'SAISIE RESTAURANT'!UNJ5</f>
        <v>0</v>
      </c>
      <c r="UNA6" s="389">
        <f>'SAISIE RESTAURANT'!UNK5</f>
        <v>0</v>
      </c>
      <c r="UNB6" s="389">
        <f>'SAISIE RESTAURANT'!UNL5</f>
        <v>0</v>
      </c>
      <c r="UNC6" s="389">
        <f>'SAISIE RESTAURANT'!UNM5</f>
        <v>0</v>
      </c>
      <c r="UND6" s="389">
        <f>'SAISIE RESTAURANT'!UNN5</f>
        <v>0</v>
      </c>
      <c r="UNE6" s="389">
        <f>'SAISIE RESTAURANT'!UNO5</f>
        <v>0</v>
      </c>
      <c r="UNF6" s="389">
        <f>'SAISIE RESTAURANT'!UNP5</f>
        <v>0</v>
      </c>
      <c r="UNG6" s="389">
        <f>'SAISIE RESTAURANT'!UNQ5</f>
        <v>0</v>
      </c>
      <c r="UNH6" s="389">
        <f>'SAISIE RESTAURANT'!UNR5</f>
        <v>0</v>
      </c>
      <c r="UNI6" s="389">
        <f>'SAISIE RESTAURANT'!UNS5</f>
        <v>0</v>
      </c>
      <c r="UNJ6" s="389">
        <f>'SAISIE RESTAURANT'!UNT5</f>
        <v>0</v>
      </c>
      <c r="UNK6" s="389">
        <f>'SAISIE RESTAURANT'!UNU5</f>
        <v>0</v>
      </c>
      <c r="UNL6" s="389">
        <f>'SAISIE RESTAURANT'!UNV5</f>
        <v>0</v>
      </c>
      <c r="UNM6" s="389">
        <f>'SAISIE RESTAURANT'!UNW5</f>
        <v>0</v>
      </c>
      <c r="UNN6" s="389">
        <f>'SAISIE RESTAURANT'!UNX5</f>
        <v>0</v>
      </c>
      <c r="UNO6" s="389">
        <f>'SAISIE RESTAURANT'!UNY5</f>
        <v>0</v>
      </c>
      <c r="UNP6" s="389">
        <f>'SAISIE RESTAURANT'!UNZ5</f>
        <v>0</v>
      </c>
      <c r="UNQ6" s="389">
        <f>'SAISIE RESTAURANT'!UOA5</f>
        <v>0</v>
      </c>
      <c r="UNR6" s="389">
        <f>'SAISIE RESTAURANT'!UOB5</f>
        <v>0</v>
      </c>
      <c r="UNS6" s="389">
        <f>'SAISIE RESTAURANT'!UOC5</f>
        <v>0</v>
      </c>
      <c r="UNT6" s="389">
        <f>'SAISIE RESTAURANT'!UOD5</f>
        <v>0</v>
      </c>
      <c r="UNU6" s="389">
        <f>'SAISIE RESTAURANT'!UOE5</f>
        <v>0</v>
      </c>
      <c r="UNV6" s="389">
        <f>'SAISIE RESTAURANT'!UOF5</f>
        <v>0</v>
      </c>
      <c r="UNW6" s="389">
        <f>'SAISIE RESTAURANT'!UOG5</f>
        <v>0</v>
      </c>
      <c r="UNX6" s="389">
        <f>'SAISIE RESTAURANT'!UOH5</f>
        <v>0</v>
      </c>
      <c r="UNY6" s="389">
        <f>'SAISIE RESTAURANT'!UOI5</f>
        <v>0</v>
      </c>
      <c r="UNZ6" s="389">
        <f>'SAISIE RESTAURANT'!UOJ5</f>
        <v>0</v>
      </c>
      <c r="UOA6" s="389">
        <f>'SAISIE RESTAURANT'!UOK5</f>
        <v>0</v>
      </c>
      <c r="UOB6" s="389">
        <f>'SAISIE RESTAURANT'!UOL5</f>
        <v>0</v>
      </c>
      <c r="UOC6" s="389">
        <f>'SAISIE RESTAURANT'!UOM5</f>
        <v>0</v>
      </c>
      <c r="UOD6" s="389">
        <f>'SAISIE RESTAURANT'!UON5</f>
        <v>0</v>
      </c>
      <c r="UOE6" s="389">
        <f>'SAISIE RESTAURANT'!UOO5</f>
        <v>0</v>
      </c>
      <c r="UOF6" s="389">
        <f>'SAISIE RESTAURANT'!UOP5</f>
        <v>0</v>
      </c>
      <c r="UOG6" s="389">
        <f>'SAISIE RESTAURANT'!UOQ5</f>
        <v>0</v>
      </c>
      <c r="UOH6" s="389">
        <f>'SAISIE RESTAURANT'!UOR5</f>
        <v>0</v>
      </c>
      <c r="UOI6" s="389">
        <f>'SAISIE RESTAURANT'!UOS5</f>
        <v>0</v>
      </c>
      <c r="UOJ6" s="389">
        <f>'SAISIE RESTAURANT'!UOT5</f>
        <v>0</v>
      </c>
      <c r="UOK6" s="389">
        <f>'SAISIE RESTAURANT'!UOU5</f>
        <v>0</v>
      </c>
      <c r="UOL6" s="389">
        <f>'SAISIE RESTAURANT'!UOV5</f>
        <v>0</v>
      </c>
      <c r="UOM6" s="389">
        <f>'SAISIE RESTAURANT'!UOW5</f>
        <v>0</v>
      </c>
      <c r="UON6" s="389">
        <f>'SAISIE RESTAURANT'!UOX5</f>
        <v>0</v>
      </c>
      <c r="UOO6" s="389">
        <f>'SAISIE RESTAURANT'!UOY5</f>
        <v>0</v>
      </c>
      <c r="UOP6" s="389">
        <f>'SAISIE RESTAURANT'!UOZ5</f>
        <v>0</v>
      </c>
      <c r="UOQ6" s="389">
        <f>'SAISIE RESTAURANT'!UPA5</f>
        <v>0</v>
      </c>
      <c r="UOR6" s="389">
        <f>'SAISIE RESTAURANT'!UPB5</f>
        <v>0</v>
      </c>
      <c r="UOS6" s="389">
        <f>'SAISIE RESTAURANT'!UPC5</f>
        <v>0</v>
      </c>
      <c r="UOT6" s="389">
        <f>'SAISIE RESTAURANT'!UPD5</f>
        <v>0</v>
      </c>
      <c r="UOU6" s="389">
        <f>'SAISIE RESTAURANT'!UPE5</f>
        <v>0</v>
      </c>
      <c r="UOV6" s="389">
        <f>'SAISIE RESTAURANT'!UPF5</f>
        <v>0</v>
      </c>
      <c r="UOW6" s="389">
        <f>'SAISIE RESTAURANT'!UPG5</f>
        <v>0</v>
      </c>
      <c r="UOX6" s="389">
        <f>'SAISIE RESTAURANT'!UPH5</f>
        <v>0</v>
      </c>
      <c r="UOY6" s="389">
        <f>'SAISIE RESTAURANT'!UPI5</f>
        <v>0</v>
      </c>
      <c r="UOZ6" s="389">
        <f>'SAISIE RESTAURANT'!UPJ5</f>
        <v>0</v>
      </c>
      <c r="UPA6" s="389">
        <f>'SAISIE RESTAURANT'!UPK5</f>
        <v>0</v>
      </c>
      <c r="UPB6" s="389">
        <f>'SAISIE RESTAURANT'!UPL5</f>
        <v>0</v>
      </c>
      <c r="UPC6" s="389">
        <f>'SAISIE RESTAURANT'!UPM5</f>
        <v>0</v>
      </c>
      <c r="UPD6" s="389">
        <f>'SAISIE RESTAURANT'!UPN5</f>
        <v>0</v>
      </c>
      <c r="UPE6" s="389">
        <f>'SAISIE RESTAURANT'!UPO5</f>
        <v>0</v>
      </c>
      <c r="UPF6" s="389">
        <f>'SAISIE RESTAURANT'!UPP5</f>
        <v>0</v>
      </c>
      <c r="UPG6" s="389">
        <f>'SAISIE RESTAURANT'!UPQ5</f>
        <v>0</v>
      </c>
      <c r="UPH6" s="389">
        <f>'SAISIE RESTAURANT'!UPR5</f>
        <v>0</v>
      </c>
      <c r="UPI6" s="389">
        <f>'SAISIE RESTAURANT'!UPS5</f>
        <v>0</v>
      </c>
      <c r="UPJ6" s="389">
        <f>'SAISIE RESTAURANT'!UPT5</f>
        <v>0</v>
      </c>
      <c r="UPK6" s="389">
        <f>'SAISIE RESTAURANT'!UPU5</f>
        <v>0</v>
      </c>
      <c r="UPL6" s="389">
        <f>'SAISIE RESTAURANT'!UPV5</f>
        <v>0</v>
      </c>
      <c r="UPM6" s="389">
        <f>'SAISIE RESTAURANT'!UPW5</f>
        <v>0</v>
      </c>
      <c r="UPN6" s="389">
        <f>'SAISIE RESTAURANT'!UPX5</f>
        <v>0</v>
      </c>
      <c r="UPO6" s="389">
        <f>'SAISIE RESTAURANT'!UPY5</f>
        <v>0</v>
      </c>
      <c r="UPP6" s="389">
        <f>'SAISIE RESTAURANT'!UPZ5</f>
        <v>0</v>
      </c>
      <c r="UPQ6" s="389">
        <f>'SAISIE RESTAURANT'!UQA5</f>
        <v>0</v>
      </c>
      <c r="UPR6" s="389">
        <f>'SAISIE RESTAURANT'!UQB5</f>
        <v>0</v>
      </c>
      <c r="UPS6" s="389">
        <f>'SAISIE RESTAURANT'!UQC5</f>
        <v>0</v>
      </c>
      <c r="UPT6" s="389">
        <f>'SAISIE RESTAURANT'!UQD5</f>
        <v>0</v>
      </c>
      <c r="UPU6" s="389">
        <f>'SAISIE RESTAURANT'!UQE5</f>
        <v>0</v>
      </c>
      <c r="UPV6" s="389">
        <f>'SAISIE RESTAURANT'!UQF5</f>
        <v>0</v>
      </c>
      <c r="UPW6" s="389">
        <f>'SAISIE RESTAURANT'!UQG5</f>
        <v>0</v>
      </c>
      <c r="UPX6" s="389">
        <f>'SAISIE RESTAURANT'!UQH5</f>
        <v>0</v>
      </c>
      <c r="UPY6" s="389">
        <f>'SAISIE RESTAURANT'!UQI5</f>
        <v>0</v>
      </c>
      <c r="UPZ6" s="389">
        <f>'SAISIE RESTAURANT'!UQJ5</f>
        <v>0</v>
      </c>
      <c r="UQA6" s="389">
        <f>'SAISIE RESTAURANT'!UQK5</f>
        <v>0</v>
      </c>
      <c r="UQB6" s="389">
        <f>'SAISIE RESTAURANT'!UQL5</f>
        <v>0</v>
      </c>
      <c r="UQC6" s="389">
        <f>'SAISIE RESTAURANT'!UQM5</f>
        <v>0</v>
      </c>
      <c r="UQD6" s="389">
        <f>'SAISIE RESTAURANT'!UQN5</f>
        <v>0</v>
      </c>
      <c r="UQE6" s="389">
        <f>'SAISIE RESTAURANT'!UQO5</f>
        <v>0</v>
      </c>
      <c r="UQF6" s="389">
        <f>'SAISIE RESTAURANT'!UQP5</f>
        <v>0</v>
      </c>
      <c r="UQG6" s="389">
        <f>'SAISIE RESTAURANT'!UQQ5</f>
        <v>0</v>
      </c>
      <c r="UQH6" s="389">
        <f>'SAISIE RESTAURANT'!UQR5</f>
        <v>0</v>
      </c>
      <c r="UQI6" s="389">
        <f>'SAISIE RESTAURANT'!UQS5</f>
        <v>0</v>
      </c>
      <c r="UQJ6" s="389">
        <f>'SAISIE RESTAURANT'!UQT5</f>
        <v>0</v>
      </c>
      <c r="UQK6" s="389">
        <f>'SAISIE RESTAURANT'!UQU5</f>
        <v>0</v>
      </c>
      <c r="UQL6" s="389">
        <f>'SAISIE RESTAURANT'!UQV5</f>
        <v>0</v>
      </c>
      <c r="UQM6" s="389">
        <f>'SAISIE RESTAURANT'!UQW5</f>
        <v>0</v>
      </c>
      <c r="UQN6" s="389">
        <f>'SAISIE RESTAURANT'!UQX5</f>
        <v>0</v>
      </c>
      <c r="UQO6" s="389">
        <f>'SAISIE RESTAURANT'!UQY5</f>
        <v>0</v>
      </c>
      <c r="UQP6" s="389">
        <f>'SAISIE RESTAURANT'!UQZ5</f>
        <v>0</v>
      </c>
      <c r="UQQ6" s="389">
        <f>'SAISIE RESTAURANT'!URA5</f>
        <v>0</v>
      </c>
      <c r="UQR6" s="389">
        <f>'SAISIE RESTAURANT'!URB5</f>
        <v>0</v>
      </c>
      <c r="UQS6" s="389">
        <f>'SAISIE RESTAURANT'!URC5</f>
        <v>0</v>
      </c>
      <c r="UQT6" s="389">
        <f>'SAISIE RESTAURANT'!URD5</f>
        <v>0</v>
      </c>
      <c r="UQU6" s="389">
        <f>'SAISIE RESTAURANT'!URE5</f>
        <v>0</v>
      </c>
      <c r="UQV6" s="389">
        <f>'SAISIE RESTAURANT'!URF5</f>
        <v>0</v>
      </c>
      <c r="UQW6" s="389">
        <f>'SAISIE RESTAURANT'!URG5</f>
        <v>0</v>
      </c>
      <c r="UQX6" s="389">
        <f>'SAISIE RESTAURANT'!URH5</f>
        <v>0</v>
      </c>
      <c r="UQY6" s="389">
        <f>'SAISIE RESTAURANT'!URI5</f>
        <v>0</v>
      </c>
      <c r="UQZ6" s="389">
        <f>'SAISIE RESTAURANT'!URJ5</f>
        <v>0</v>
      </c>
      <c r="URA6" s="389">
        <f>'SAISIE RESTAURANT'!URK5</f>
        <v>0</v>
      </c>
      <c r="URB6" s="389">
        <f>'SAISIE RESTAURANT'!URL5</f>
        <v>0</v>
      </c>
      <c r="URC6" s="389">
        <f>'SAISIE RESTAURANT'!URM5</f>
        <v>0</v>
      </c>
      <c r="URD6" s="389">
        <f>'SAISIE RESTAURANT'!URN5</f>
        <v>0</v>
      </c>
      <c r="URE6" s="389">
        <f>'SAISIE RESTAURANT'!URO5</f>
        <v>0</v>
      </c>
      <c r="URF6" s="389">
        <f>'SAISIE RESTAURANT'!URP5</f>
        <v>0</v>
      </c>
      <c r="URG6" s="389">
        <f>'SAISIE RESTAURANT'!URQ5</f>
        <v>0</v>
      </c>
      <c r="URH6" s="389">
        <f>'SAISIE RESTAURANT'!URR5</f>
        <v>0</v>
      </c>
      <c r="URI6" s="389">
        <f>'SAISIE RESTAURANT'!URS5</f>
        <v>0</v>
      </c>
      <c r="URJ6" s="389">
        <f>'SAISIE RESTAURANT'!URT5</f>
        <v>0</v>
      </c>
      <c r="URK6" s="389">
        <f>'SAISIE RESTAURANT'!URU5</f>
        <v>0</v>
      </c>
      <c r="URL6" s="389">
        <f>'SAISIE RESTAURANT'!URV5</f>
        <v>0</v>
      </c>
      <c r="URM6" s="389">
        <f>'SAISIE RESTAURANT'!URW5</f>
        <v>0</v>
      </c>
      <c r="URN6" s="389">
        <f>'SAISIE RESTAURANT'!URX5</f>
        <v>0</v>
      </c>
      <c r="URO6" s="389">
        <f>'SAISIE RESTAURANT'!URY5</f>
        <v>0</v>
      </c>
      <c r="URP6" s="389">
        <f>'SAISIE RESTAURANT'!URZ5</f>
        <v>0</v>
      </c>
      <c r="URQ6" s="389">
        <f>'SAISIE RESTAURANT'!USA5</f>
        <v>0</v>
      </c>
      <c r="URR6" s="389">
        <f>'SAISIE RESTAURANT'!USB5</f>
        <v>0</v>
      </c>
      <c r="URS6" s="389">
        <f>'SAISIE RESTAURANT'!USC5</f>
        <v>0</v>
      </c>
      <c r="URT6" s="389">
        <f>'SAISIE RESTAURANT'!USD5</f>
        <v>0</v>
      </c>
      <c r="URU6" s="389">
        <f>'SAISIE RESTAURANT'!USE5</f>
        <v>0</v>
      </c>
      <c r="URV6" s="389">
        <f>'SAISIE RESTAURANT'!USF5</f>
        <v>0</v>
      </c>
      <c r="URW6" s="389">
        <f>'SAISIE RESTAURANT'!USG5</f>
        <v>0</v>
      </c>
      <c r="URX6" s="389">
        <f>'SAISIE RESTAURANT'!USH5</f>
        <v>0</v>
      </c>
      <c r="URY6" s="389">
        <f>'SAISIE RESTAURANT'!USI5</f>
        <v>0</v>
      </c>
      <c r="URZ6" s="389">
        <f>'SAISIE RESTAURANT'!USJ5</f>
        <v>0</v>
      </c>
      <c r="USA6" s="389">
        <f>'SAISIE RESTAURANT'!USK5</f>
        <v>0</v>
      </c>
      <c r="USB6" s="389">
        <f>'SAISIE RESTAURANT'!USL5</f>
        <v>0</v>
      </c>
      <c r="USC6" s="389">
        <f>'SAISIE RESTAURANT'!USM5</f>
        <v>0</v>
      </c>
      <c r="USD6" s="389">
        <f>'SAISIE RESTAURANT'!USN5</f>
        <v>0</v>
      </c>
      <c r="USE6" s="389">
        <f>'SAISIE RESTAURANT'!USO5</f>
        <v>0</v>
      </c>
      <c r="USF6" s="389">
        <f>'SAISIE RESTAURANT'!USP5</f>
        <v>0</v>
      </c>
      <c r="USG6" s="389">
        <f>'SAISIE RESTAURANT'!USQ5</f>
        <v>0</v>
      </c>
      <c r="USH6" s="389">
        <f>'SAISIE RESTAURANT'!USR5</f>
        <v>0</v>
      </c>
      <c r="USI6" s="389">
        <f>'SAISIE RESTAURANT'!USS5</f>
        <v>0</v>
      </c>
      <c r="USJ6" s="389">
        <f>'SAISIE RESTAURANT'!UST5</f>
        <v>0</v>
      </c>
      <c r="USK6" s="389">
        <f>'SAISIE RESTAURANT'!USU5</f>
        <v>0</v>
      </c>
      <c r="USL6" s="389">
        <f>'SAISIE RESTAURANT'!USV5</f>
        <v>0</v>
      </c>
      <c r="USM6" s="389">
        <f>'SAISIE RESTAURANT'!USW5</f>
        <v>0</v>
      </c>
      <c r="USN6" s="389">
        <f>'SAISIE RESTAURANT'!USX5</f>
        <v>0</v>
      </c>
      <c r="USO6" s="389">
        <f>'SAISIE RESTAURANT'!USY5</f>
        <v>0</v>
      </c>
      <c r="USP6" s="389">
        <f>'SAISIE RESTAURANT'!USZ5</f>
        <v>0</v>
      </c>
      <c r="USQ6" s="389">
        <f>'SAISIE RESTAURANT'!UTA5</f>
        <v>0</v>
      </c>
      <c r="USR6" s="389">
        <f>'SAISIE RESTAURANT'!UTB5</f>
        <v>0</v>
      </c>
      <c r="USS6" s="389">
        <f>'SAISIE RESTAURANT'!UTC5</f>
        <v>0</v>
      </c>
      <c r="UST6" s="389">
        <f>'SAISIE RESTAURANT'!UTD5</f>
        <v>0</v>
      </c>
      <c r="USU6" s="389">
        <f>'SAISIE RESTAURANT'!UTE5</f>
        <v>0</v>
      </c>
      <c r="USV6" s="389">
        <f>'SAISIE RESTAURANT'!UTF5</f>
        <v>0</v>
      </c>
      <c r="USW6" s="389">
        <f>'SAISIE RESTAURANT'!UTG5</f>
        <v>0</v>
      </c>
      <c r="USX6" s="389">
        <f>'SAISIE RESTAURANT'!UTH5</f>
        <v>0</v>
      </c>
      <c r="USY6" s="389">
        <f>'SAISIE RESTAURANT'!UTI5</f>
        <v>0</v>
      </c>
      <c r="USZ6" s="389">
        <f>'SAISIE RESTAURANT'!UTJ5</f>
        <v>0</v>
      </c>
      <c r="UTA6" s="389">
        <f>'SAISIE RESTAURANT'!UTK5</f>
        <v>0</v>
      </c>
      <c r="UTB6" s="389">
        <f>'SAISIE RESTAURANT'!UTL5</f>
        <v>0</v>
      </c>
      <c r="UTC6" s="389">
        <f>'SAISIE RESTAURANT'!UTM5</f>
        <v>0</v>
      </c>
      <c r="UTD6" s="389">
        <f>'SAISIE RESTAURANT'!UTN5</f>
        <v>0</v>
      </c>
      <c r="UTE6" s="389">
        <f>'SAISIE RESTAURANT'!UTO5</f>
        <v>0</v>
      </c>
      <c r="UTF6" s="389">
        <f>'SAISIE RESTAURANT'!UTP5</f>
        <v>0</v>
      </c>
      <c r="UTG6" s="389">
        <f>'SAISIE RESTAURANT'!UTQ5</f>
        <v>0</v>
      </c>
      <c r="UTH6" s="389">
        <f>'SAISIE RESTAURANT'!UTR5</f>
        <v>0</v>
      </c>
      <c r="UTI6" s="389">
        <f>'SAISIE RESTAURANT'!UTS5</f>
        <v>0</v>
      </c>
      <c r="UTJ6" s="389">
        <f>'SAISIE RESTAURANT'!UTT5</f>
        <v>0</v>
      </c>
      <c r="UTK6" s="389">
        <f>'SAISIE RESTAURANT'!UTU5</f>
        <v>0</v>
      </c>
      <c r="UTL6" s="389">
        <f>'SAISIE RESTAURANT'!UTV5</f>
        <v>0</v>
      </c>
      <c r="UTM6" s="389">
        <f>'SAISIE RESTAURANT'!UTW5</f>
        <v>0</v>
      </c>
      <c r="UTN6" s="389">
        <f>'SAISIE RESTAURANT'!UTX5</f>
        <v>0</v>
      </c>
      <c r="UTO6" s="389">
        <f>'SAISIE RESTAURANT'!UTY5</f>
        <v>0</v>
      </c>
      <c r="UTP6" s="389">
        <f>'SAISIE RESTAURANT'!UTZ5</f>
        <v>0</v>
      </c>
      <c r="UTQ6" s="389">
        <f>'SAISIE RESTAURANT'!UUA5</f>
        <v>0</v>
      </c>
      <c r="UTR6" s="389">
        <f>'SAISIE RESTAURANT'!UUB5</f>
        <v>0</v>
      </c>
      <c r="UTS6" s="389">
        <f>'SAISIE RESTAURANT'!UUC5</f>
        <v>0</v>
      </c>
      <c r="UTT6" s="389">
        <f>'SAISIE RESTAURANT'!UUD5</f>
        <v>0</v>
      </c>
      <c r="UTU6" s="389">
        <f>'SAISIE RESTAURANT'!UUE5</f>
        <v>0</v>
      </c>
      <c r="UTV6" s="389">
        <f>'SAISIE RESTAURANT'!UUF5</f>
        <v>0</v>
      </c>
      <c r="UTW6" s="389">
        <f>'SAISIE RESTAURANT'!UUG5</f>
        <v>0</v>
      </c>
      <c r="UTX6" s="389">
        <f>'SAISIE RESTAURANT'!UUH5</f>
        <v>0</v>
      </c>
      <c r="UTY6" s="389">
        <f>'SAISIE RESTAURANT'!UUI5</f>
        <v>0</v>
      </c>
      <c r="UTZ6" s="389">
        <f>'SAISIE RESTAURANT'!UUJ5</f>
        <v>0</v>
      </c>
      <c r="UUA6" s="389">
        <f>'SAISIE RESTAURANT'!UUK5</f>
        <v>0</v>
      </c>
      <c r="UUB6" s="389">
        <f>'SAISIE RESTAURANT'!UUL5</f>
        <v>0</v>
      </c>
      <c r="UUC6" s="389">
        <f>'SAISIE RESTAURANT'!UUM5</f>
        <v>0</v>
      </c>
      <c r="UUD6" s="389">
        <f>'SAISIE RESTAURANT'!UUN5</f>
        <v>0</v>
      </c>
      <c r="UUE6" s="389">
        <f>'SAISIE RESTAURANT'!UUO5</f>
        <v>0</v>
      </c>
      <c r="UUF6" s="389">
        <f>'SAISIE RESTAURANT'!UUP5</f>
        <v>0</v>
      </c>
      <c r="UUG6" s="389">
        <f>'SAISIE RESTAURANT'!UUQ5</f>
        <v>0</v>
      </c>
      <c r="UUH6" s="389">
        <f>'SAISIE RESTAURANT'!UUR5</f>
        <v>0</v>
      </c>
      <c r="UUI6" s="389">
        <f>'SAISIE RESTAURANT'!UUS5</f>
        <v>0</v>
      </c>
      <c r="UUJ6" s="389">
        <f>'SAISIE RESTAURANT'!UUT5</f>
        <v>0</v>
      </c>
      <c r="UUK6" s="389">
        <f>'SAISIE RESTAURANT'!UUU5</f>
        <v>0</v>
      </c>
      <c r="UUL6" s="389">
        <f>'SAISIE RESTAURANT'!UUV5</f>
        <v>0</v>
      </c>
      <c r="UUM6" s="389">
        <f>'SAISIE RESTAURANT'!UUW5</f>
        <v>0</v>
      </c>
      <c r="UUN6" s="389">
        <f>'SAISIE RESTAURANT'!UUX5</f>
        <v>0</v>
      </c>
      <c r="UUO6" s="389">
        <f>'SAISIE RESTAURANT'!UUY5</f>
        <v>0</v>
      </c>
      <c r="UUP6" s="389">
        <f>'SAISIE RESTAURANT'!UUZ5</f>
        <v>0</v>
      </c>
      <c r="UUQ6" s="389">
        <f>'SAISIE RESTAURANT'!UVA5</f>
        <v>0</v>
      </c>
      <c r="UUR6" s="389">
        <f>'SAISIE RESTAURANT'!UVB5</f>
        <v>0</v>
      </c>
      <c r="UUS6" s="389">
        <f>'SAISIE RESTAURANT'!UVC5</f>
        <v>0</v>
      </c>
      <c r="UUT6" s="389">
        <f>'SAISIE RESTAURANT'!UVD5</f>
        <v>0</v>
      </c>
      <c r="UUU6" s="389">
        <f>'SAISIE RESTAURANT'!UVE5</f>
        <v>0</v>
      </c>
      <c r="UUV6" s="389">
        <f>'SAISIE RESTAURANT'!UVF5</f>
        <v>0</v>
      </c>
      <c r="UUW6" s="389">
        <f>'SAISIE RESTAURANT'!UVG5</f>
        <v>0</v>
      </c>
      <c r="UUX6" s="389">
        <f>'SAISIE RESTAURANT'!UVH5</f>
        <v>0</v>
      </c>
      <c r="UUY6" s="389">
        <f>'SAISIE RESTAURANT'!UVI5</f>
        <v>0</v>
      </c>
      <c r="UUZ6" s="389">
        <f>'SAISIE RESTAURANT'!UVJ5</f>
        <v>0</v>
      </c>
      <c r="UVA6" s="389">
        <f>'SAISIE RESTAURANT'!UVK5</f>
        <v>0</v>
      </c>
      <c r="UVB6" s="389">
        <f>'SAISIE RESTAURANT'!UVL5</f>
        <v>0</v>
      </c>
      <c r="UVC6" s="389">
        <f>'SAISIE RESTAURANT'!UVM5</f>
        <v>0</v>
      </c>
      <c r="UVD6" s="389">
        <f>'SAISIE RESTAURANT'!UVN5</f>
        <v>0</v>
      </c>
      <c r="UVE6" s="389">
        <f>'SAISIE RESTAURANT'!UVO5</f>
        <v>0</v>
      </c>
      <c r="UVF6" s="389">
        <f>'SAISIE RESTAURANT'!UVP5</f>
        <v>0</v>
      </c>
      <c r="UVG6" s="389">
        <f>'SAISIE RESTAURANT'!UVQ5</f>
        <v>0</v>
      </c>
      <c r="UVH6" s="389">
        <f>'SAISIE RESTAURANT'!UVR5</f>
        <v>0</v>
      </c>
      <c r="UVI6" s="389">
        <f>'SAISIE RESTAURANT'!UVS5</f>
        <v>0</v>
      </c>
      <c r="UVJ6" s="389">
        <f>'SAISIE RESTAURANT'!UVT5</f>
        <v>0</v>
      </c>
      <c r="UVK6" s="389">
        <f>'SAISIE RESTAURANT'!UVU5</f>
        <v>0</v>
      </c>
      <c r="UVL6" s="389">
        <f>'SAISIE RESTAURANT'!UVV5</f>
        <v>0</v>
      </c>
      <c r="UVM6" s="389">
        <f>'SAISIE RESTAURANT'!UVW5</f>
        <v>0</v>
      </c>
      <c r="UVN6" s="389">
        <f>'SAISIE RESTAURANT'!UVX5</f>
        <v>0</v>
      </c>
      <c r="UVO6" s="389">
        <f>'SAISIE RESTAURANT'!UVY5</f>
        <v>0</v>
      </c>
      <c r="UVP6" s="389">
        <f>'SAISIE RESTAURANT'!UVZ5</f>
        <v>0</v>
      </c>
      <c r="UVQ6" s="389">
        <f>'SAISIE RESTAURANT'!UWA5</f>
        <v>0</v>
      </c>
      <c r="UVR6" s="389">
        <f>'SAISIE RESTAURANT'!UWB5</f>
        <v>0</v>
      </c>
      <c r="UVS6" s="389">
        <f>'SAISIE RESTAURANT'!UWC5</f>
        <v>0</v>
      </c>
      <c r="UVT6" s="389">
        <f>'SAISIE RESTAURANT'!UWD5</f>
        <v>0</v>
      </c>
      <c r="UVU6" s="389">
        <f>'SAISIE RESTAURANT'!UWE5</f>
        <v>0</v>
      </c>
      <c r="UVV6" s="389">
        <f>'SAISIE RESTAURANT'!UWF5</f>
        <v>0</v>
      </c>
      <c r="UVW6" s="389">
        <f>'SAISIE RESTAURANT'!UWG5</f>
        <v>0</v>
      </c>
      <c r="UVX6" s="389">
        <f>'SAISIE RESTAURANT'!UWH5</f>
        <v>0</v>
      </c>
      <c r="UVY6" s="389">
        <f>'SAISIE RESTAURANT'!UWI5</f>
        <v>0</v>
      </c>
      <c r="UVZ6" s="389">
        <f>'SAISIE RESTAURANT'!UWJ5</f>
        <v>0</v>
      </c>
      <c r="UWA6" s="389">
        <f>'SAISIE RESTAURANT'!UWK5</f>
        <v>0</v>
      </c>
      <c r="UWB6" s="389">
        <f>'SAISIE RESTAURANT'!UWL5</f>
        <v>0</v>
      </c>
      <c r="UWC6" s="389">
        <f>'SAISIE RESTAURANT'!UWM5</f>
        <v>0</v>
      </c>
      <c r="UWD6" s="389">
        <f>'SAISIE RESTAURANT'!UWN5</f>
        <v>0</v>
      </c>
      <c r="UWE6" s="389">
        <f>'SAISIE RESTAURANT'!UWO5</f>
        <v>0</v>
      </c>
      <c r="UWF6" s="389">
        <f>'SAISIE RESTAURANT'!UWP5</f>
        <v>0</v>
      </c>
      <c r="UWG6" s="389">
        <f>'SAISIE RESTAURANT'!UWQ5</f>
        <v>0</v>
      </c>
      <c r="UWH6" s="389">
        <f>'SAISIE RESTAURANT'!UWR5</f>
        <v>0</v>
      </c>
      <c r="UWI6" s="389">
        <f>'SAISIE RESTAURANT'!UWS5</f>
        <v>0</v>
      </c>
      <c r="UWJ6" s="389">
        <f>'SAISIE RESTAURANT'!UWT5</f>
        <v>0</v>
      </c>
      <c r="UWK6" s="389">
        <f>'SAISIE RESTAURANT'!UWU5</f>
        <v>0</v>
      </c>
      <c r="UWL6" s="389">
        <f>'SAISIE RESTAURANT'!UWV5</f>
        <v>0</v>
      </c>
      <c r="UWM6" s="389">
        <f>'SAISIE RESTAURANT'!UWW5</f>
        <v>0</v>
      </c>
      <c r="UWN6" s="389">
        <f>'SAISIE RESTAURANT'!UWX5</f>
        <v>0</v>
      </c>
      <c r="UWO6" s="389">
        <f>'SAISIE RESTAURANT'!UWY5</f>
        <v>0</v>
      </c>
      <c r="UWP6" s="389">
        <f>'SAISIE RESTAURANT'!UWZ5</f>
        <v>0</v>
      </c>
      <c r="UWQ6" s="389">
        <f>'SAISIE RESTAURANT'!UXA5</f>
        <v>0</v>
      </c>
      <c r="UWR6" s="389">
        <f>'SAISIE RESTAURANT'!UXB5</f>
        <v>0</v>
      </c>
      <c r="UWS6" s="389">
        <f>'SAISIE RESTAURANT'!UXC5</f>
        <v>0</v>
      </c>
      <c r="UWT6" s="389">
        <f>'SAISIE RESTAURANT'!UXD5</f>
        <v>0</v>
      </c>
      <c r="UWU6" s="389">
        <f>'SAISIE RESTAURANT'!UXE5</f>
        <v>0</v>
      </c>
      <c r="UWV6" s="389">
        <f>'SAISIE RESTAURANT'!UXF5</f>
        <v>0</v>
      </c>
      <c r="UWW6" s="389">
        <f>'SAISIE RESTAURANT'!UXG5</f>
        <v>0</v>
      </c>
      <c r="UWX6" s="389">
        <f>'SAISIE RESTAURANT'!UXH5</f>
        <v>0</v>
      </c>
      <c r="UWY6" s="389">
        <f>'SAISIE RESTAURANT'!UXI5</f>
        <v>0</v>
      </c>
      <c r="UWZ6" s="389">
        <f>'SAISIE RESTAURANT'!UXJ5</f>
        <v>0</v>
      </c>
      <c r="UXA6" s="389">
        <f>'SAISIE RESTAURANT'!UXK5</f>
        <v>0</v>
      </c>
      <c r="UXB6" s="389">
        <f>'SAISIE RESTAURANT'!UXL5</f>
        <v>0</v>
      </c>
      <c r="UXC6" s="389">
        <f>'SAISIE RESTAURANT'!UXM5</f>
        <v>0</v>
      </c>
      <c r="UXD6" s="389">
        <f>'SAISIE RESTAURANT'!UXN5</f>
        <v>0</v>
      </c>
      <c r="UXE6" s="389">
        <f>'SAISIE RESTAURANT'!UXO5</f>
        <v>0</v>
      </c>
      <c r="UXF6" s="389">
        <f>'SAISIE RESTAURANT'!UXP5</f>
        <v>0</v>
      </c>
      <c r="UXG6" s="389">
        <f>'SAISIE RESTAURANT'!UXQ5</f>
        <v>0</v>
      </c>
      <c r="UXH6" s="389">
        <f>'SAISIE RESTAURANT'!UXR5</f>
        <v>0</v>
      </c>
      <c r="UXI6" s="389">
        <f>'SAISIE RESTAURANT'!UXS5</f>
        <v>0</v>
      </c>
      <c r="UXJ6" s="389">
        <f>'SAISIE RESTAURANT'!UXT5</f>
        <v>0</v>
      </c>
      <c r="UXK6" s="389">
        <f>'SAISIE RESTAURANT'!UXU5</f>
        <v>0</v>
      </c>
      <c r="UXL6" s="389">
        <f>'SAISIE RESTAURANT'!UXV5</f>
        <v>0</v>
      </c>
      <c r="UXM6" s="389">
        <f>'SAISIE RESTAURANT'!UXW5</f>
        <v>0</v>
      </c>
      <c r="UXN6" s="389">
        <f>'SAISIE RESTAURANT'!UXX5</f>
        <v>0</v>
      </c>
      <c r="UXO6" s="389">
        <f>'SAISIE RESTAURANT'!UXY5</f>
        <v>0</v>
      </c>
      <c r="UXP6" s="389">
        <f>'SAISIE RESTAURANT'!UXZ5</f>
        <v>0</v>
      </c>
      <c r="UXQ6" s="389">
        <f>'SAISIE RESTAURANT'!UYA5</f>
        <v>0</v>
      </c>
      <c r="UXR6" s="389">
        <f>'SAISIE RESTAURANT'!UYB5</f>
        <v>0</v>
      </c>
      <c r="UXS6" s="389">
        <f>'SAISIE RESTAURANT'!UYC5</f>
        <v>0</v>
      </c>
      <c r="UXT6" s="389">
        <f>'SAISIE RESTAURANT'!UYD5</f>
        <v>0</v>
      </c>
      <c r="UXU6" s="389">
        <f>'SAISIE RESTAURANT'!UYE5</f>
        <v>0</v>
      </c>
      <c r="UXV6" s="389">
        <f>'SAISIE RESTAURANT'!UYF5</f>
        <v>0</v>
      </c>
      <c r="UXW6" s="389">
        <f>'SAISIE RESTAURANT'!UYG5</f>
        <v>0</v>
      </c>
      <c r="UXX6" s="389">
        <f>'SAISIE RESTAURANT'!UYH5</f>
        <v>0</v>
      </c>
      <c r="UXY6" s="389">
        <f>'SAISIE RESTAURANT'!UYI5</f>
        <v>0</v>
      </c>
      <c r="UXZ6" s="389">
        <f>'SAISIE RESTAURANT'!UYJ5</f>
        <v>0</v>
      </c>
      <c r="UYA6" s="389">
        <f>'SAISIE RESTAURANT'!UYK5</f>
        <v>0</v>
      </c>
      <c r="UYB6" s="389">
        <f>'SAISIE RESTAURANT'!UYL5</f>
        <v>0</v>
      </c>
      <c r="UYC6" s="389">
        <f>'SAISIE RESTAURANT'!UYM5</f>
        <v>0</v>
      </c>
      <c r="UYD6" s="389">
        <f>'SAISIE RESTAURANT'!UYN5</f>
        <v>0</v>
      </c>
      <c r="UYE6" s="389">
        <f>'SAISIE RESTAURANT'!UYO5</f>
        <v>0</v>
      </c>
      <c r="UYF6" s="389">
        <f>'SAISIE RESTAURANT'!UYP5</f>
        <v>0</v>
      </c>
      <c r="UYG6" s="389">
        <f>'SAISIE RESTAURANT'!UYQ5</f>
        <v>0</v>
      </c>
      <c r="UYH6" s="389">
        <f>'SAISIE RESTAURANT'!UYR5</f>
        <v>0</v>
      </c>
      <c r="UYI6" s="389">
        <f>'SAISIE RESTAURANT'!UYS5</f>
        <v>0</v>
      </c>
      <c r="UYJ6" s="389">
        <f>'SAISIE RESTAURANT'!UYT5</f>
        <v>0</v>
      </c>
      <c r="UYK6" s="389">
        <f>'SAISIE RESTAURANT'!UYU5</f>
        <v>0</v>
      </c>
      <c r="UYL6" s="389">
        <f>'SAISIE RESTAURANT'!UYV5</f>
        <v>0</v>
      </c>
      <c r="UYM6" s="389">
        <f>'SAISIE RESTAURANT'!UYW5</f>
        <v>0</v>
      </c>
      <c r="UYN6" s="389">
        <f>'SAISIE RESTAURANT'!UYX5</f>
        <v>0</v>
      </c>
      <c r="UYO6" s="389">
        <f>'SAISIE RESTAURANT'!UYY5</f>
        <v>0</v>
      </c>
      <c r="UYP6" s="389">
        <f>'SAISIE RESTAURANT'!UYZ5</f>
        <v>0</v>
      </c>
      <c r="UYQ6" s="389">
        <f>'SAISIE RESTAURANT'!UZA5</f>
        <v>0</v>
      </c>
      <c r="UYR6" s="389">
        <f>'SAISIE RESTAURANT'!UZB5</f>
        <v>0</v>
      </c>
      <c r="UYS6" s="389">
        <f>'SAISIE RESTAURANT'!UZC5</f>
        <v>0</v>
      </c>
      <c r="UYT6" s="389">
        <f>'SAISIE RESTAURANT'!UZD5</f>
        <v>0</v>
      </c>
      <c r="UYU6" s="389">
        <f>'SAISIE RESTAURANT'!UZE5</f>
        <v>0</v>
      </c>
      <c r="UYV6" s="389">
        <f>'SAISIE RESTAURANT'!UZF5</f>
        <v>0</v>
      </c>
      <c r="UYW6" s="389">
        <f>'SAISIE RESTAURANT'!UZG5</f>
        <v>0</v>
      </c>
      <c r="UYX6" s="389">
        <f>'SAISIE RESTAURANT'!UZH5</f>
        <v>0</v>
      </c>
      <c r="UYY6" s="389">
        <f>'SAISIE RESTAURANT'!UZI5</f>
        <v>0</v>
      </c>
      <c r="UYZ6" s="389">
        <f>'SAISIE RESTAURANT'!UZJ5</f>
        <v>0</v>
      </c>
      <c r="UZA6" s="389">
        <f>'SAISIE RESTAURANT'!UZK5</f>
        <v>0</v>
      </c>
      <c r="UZB6" s="389">
        <f>'SAISIE RESTAURANT'!UZL5</f>
        <v>0</v>
      </c>
      <c r="UZC6" s="389">
        <f>'SAISIE RESTAURANT'!UZM5</f>
        <v>0</v>
      </c>
      <c r="UZD6" s="389">
        <f>'SAISIE RESTAURANT'!UZN5</f>
        <v>0</v>
      </c>
      <c r="UZE6" s="389">
        <f>'SAISIE RESTAURANT'!UZO5</f>
        <v>0</v>
      </c>
      <c r="UZF6" s="389">
        <f>'SAISIE RESTAURANT'!UZP5</f>
        <v>0</v>
      </c>
      <c r="UZG6" s="389">
        <f>'SAISIE RESTAURANT'!UZQ5</f>
        <v>0</v>
      </c>
      <c r="UZH6" s="389">
        <f>'SAISIE RESTAURANT'!UZR5</f>
        <v>0</v>
      </c>
      <c r="UZI6" s="389">
        <f>'SAISIE RESTAURANT'!UZS5</f>
        <v>0</v>
      </c>
      <c r="UZJ6" s="389">
        <f>'SAISIE RESTAURANT'!UZT5</f>
        <v>0</v>
      </c>
      <c r="UZK6" s="389">
        <f>'SAISIE RESTAURANT'!UZU5</f>
        <v>0</v>
      </c>
      <c r="UZL6" s="389">
        <f>'SAISIE RESTAURANT'!UZV5</f>
        <v>0</v>
      </c>
      <c r="UZM6" s="389">
        <f>'SAISIE RESTAURANT'!UZW5</f>
        <v>0</v>
      </c>
      <c r="UZN6" s="389">
        <f>'SAISIE RESTAURANT'!UZX5</f>
        <v>0</v>
      </c>
      <c r="UZO6" s="389">
        <f>'SAISIE RESTAURANT'!UZY5</f>
        <v>0</v>
      </c>
      <c r="UZP6" s="389">
        <f>'SAISIE RESTAURANT'!UZZ5</f>
        <v>0</v>
      </c>
      <c r="UZQ6" s="389">
        <f>'SAISIE RESTAURANT'!VAA5</f>
        <v>0</v>
      </c>
      <c r="UZR6" s="389">
        <f>'SAISIE RESTAURANT'!VAB5</f>
        <v>0</v>
      </c>
      <c r="UZS6" s="389">
        <f>'SAISIE RESTAURANT'!VAC5</f>
        <v>0</v>
      </c>
      <c r="UZT6" s="389">
        <f>'SAISIE RESTAURANT'!VAD5</f>
        <v>0</v>
      </c>
      <c r="UZU6" s="389">
        <f>'SAISIE RESTAURANT'!VAE5</f>
        <v>0</v>
      </c>
      <c r="UZV6" s="389">
        <f>'SAISIE RESTAURANT'!VAF5</f>
        <v>0</v>
      </c>
      <c r="UZW6" s="389">
        <f>'SAISIE RESTAURANT'!VAG5</f>
        <v>0</v>
      </c>
      <c r="UZX6" s="389">
        <f>'SAISIE RESTAURANT'!VAH5</f>
        <v>0</v>
      </c>
      <c r="UZY6" s="389">
        <f>'SAISIE RESTAURANT'!VAI5</f>
        <v>0</v>
      </c>
      <c r="UZZ6" s="389">
        <f>'SAISIE RESTAURANT'!VAJ5</f>
        <v>0</v>
      </c>
      <c r="VAA6" s="389">
        <f>'SAISIE RESTAURANT'!VAK5</f>
        <v>0</v>
      </c>
      <c r="VAB6" s="389">
        <f>'SAISIE RESTAURANT'!VAL5</f>
        <v>0</v>
      </c>
      <c r="VAC6" s="389">
        <f>'SAISIE RESTAURANT'!VAM5</f>
        <v>0</v>
      </c>
      <c r="VAD6" s="389">
        <f>'SAISIE RESTAURANT'!VAN5</f>
        <v>0</v>
      </c>
      <c r="VAE6" s="389">
        <f>'SAISIE RESTAURANT'!VAO5</f>
        <v>0</v>
      </c>
      <c r="VAF6" s="389">
        <f>'SAISIE RESTAURANT'!VAP5</f>
        <v>0</v>
      </c>
      <c r="VAG6" s="389">
        <f>'SAISIE RESTAURANT'!VAQ5</f>
        <v>0</v>
      </c>
      <c r="VAH6" s="389">
        <f>'SAISIE RESTAURANT'!VAR5</f>
        <v>0</v>
      </c>
      <c r="VAI6" s="389">
        <f>'SAISIE RESTAURANT'!VAS5</f>
        <v>0</v>
      </c>
      <c r="VAJ6" s="389">
        <f>'SAISIE RESTAURANT'!VAT5</f>
        <v>0</v>
      </c>
      <c r="VAK6" s="389">
        <f>'SAISIE RESTAURANT'!VAU5</f>
        <v>0</v>
      </c>
      <c r="VAL6" s="389">
        <f>'SAISIE RESTAURANT'!VAV5</f>
        <v>0</v>
      </c>
      <c r="VAM6" s="389">
        <f>'SAISIE RESTAURANT'!VAW5</f>
        <v>0</v>
      </c>
      <c r="VAN6" s="389">
        <f>'SAISIE RESTAURANT'!VAX5</f>
        <v>0</v>
      </c>
      <c r="VAO6" s="389">
        <f>'SAISIE RESTAURANT'!VAY5</f>
        <v>0</v>
      </c>
      <c r="VAP6" s="389">
        <f>'SAISIE RESTAURANT'!VAZ5</f>
        <v>0</v>
      </c>
      <c r="VAQ6" s="389">
        <f>'SAISIE RESTAURANT'!VBA5</f>
        <v>0</v>
      </c>
      <c r="VAR6" s="389">
        <f>'SAISIE RESTAURANT'!VBB5</f>
        <v>0</v>
      </c>
      <c r="VAS6" s="389">
        <f>'SAISIE RESTAURANT'!VBC5</f>
        <v>0</v>
      </c>
      <c r="VAT6" s="389">
        <f>'SAISIE RESTAURANT'!VBD5</f>
        <v>0</v>
      </c>
      <c r="VAU6" s="389">
        <f>'SAISIE RESTAURANT'!VBE5</f>
        <v>0</v>
      </c>
      <c r="VAV6" s="389">
        <f>'SAISIE RESTAURANT'!VBF5</f>
        <v>0</v>
      </c>
      <c r="VAW6" s="389">
        <f>'SAISIE RESTAURANT'!VBG5</f>
        <v>0</v>
      </c>
      <c r="VAX6" s="389">
        <f>'SAISIE RESTAURANT'!VBH5</f>
        <v>0</v>
      </c>
      <c r="VAY6" s="389">
        <f>'SAISIE RESTAURANT'!VBI5</f>
        <v>0</v>
      </c>
      <c r="VAZ6" s="389">
        <f>'SAISIE RESTAURANT'!VBJ5</f>
        <v>0</v>
      </c>
      <c r="VBA6" s="389">
        <f>'SAISIE RESTAURANT'!VBK5</f>
        <v>0</v>
      </c>
      <c r="VBB6" s="389">
        <f>'SAISIE RESTAURANT'!VBL5</f>
        <v>0</v>
      </c>
      <c r="VBC6" s="389">
        <f>'SAISIE RESTAURANT'!VBM5</f>
        <v>0</v>
      </c>
      <c r="VBD6" s="389">
        <f>'SAISIE RESTAURANT'!VBN5</f>
        <v>0</v>
      </c>
      <c r="VBE6" s="389">
        <f>'SAISIE RESTAURANT'!VBO5</f>
        <v>0</v>
      </c>
      <c r="VBF6" s="389">
        <f>'SAISIE RESTAURANT'!VBP5</f>
        <v>0</v>
      </c>
      <c r="VBG6" s="389">
        <f>'SAISIE RESTAURANT'!VBQ5</f>
        <v>0</v>
      </c>
      <c r="VBH6" s="389">
        <f>'SAISIE RESTAURANT'!VBR5</f>
        <v>0</v>
      </c>
      <c r="VBI6" s="389">
        <f>'SAISIE RESTAURANT'!VBS5</f>
        <v>0</v>
      </c>
      <c r="VBJ6" s="389">
        <f>'SAISIE RESTAURANT'!VBT5</f>
        <v>0</v>
      </c>
      <c r="VBK6" s="389">
        <f>'SAISIE RESTAURANT'!VBU5</f>
        <v>0</v>
      </c>
      <c r="VBL6" s="389">
        <f>'SAISIE RESTAURANT'!VBV5</f>
        <v>0</v>
      </c>
      <c r="VBM6" s="389">
        <f>'SAISIE RESTAURANT'!VBW5</f>
        <v>0</v>
      </c>
      <c r="VBN6" s="389">
        <f>'SAISIE RESTAURANT'!VBX5</f>
        <v>0</v>
      </c>
      <c r="VBO6" s="389">
        <f>'SAISIE RESTAURANT'!VBY5</f>
        <v>0</v>
      </c>
      <c r="VBP6" s="389">
        <f>'SAISIE RESTAURANT'!VBZ5</f>
        <v>0</v>
      </c>
      <c r="VBQ6" s="389">
        <f>'SAISIE RESTAURANT'!VCA5</f>
        <v>0</v>
      </c>
      <c r="VBR6" s="389">
        <f>'SAISIE RESTAURANT'!VCB5</f>
        <v>0</v>
      </c>
      <c r="VBS6" s="389">
        <f>'SAISIE RESTAURANT'!VCC5</f>
        <v>0</v>
      </c>
      <c r="VBT6" s="389">
        <f>'SAISIE RESTAURANT'!VCD5</f>
        <v>0</v>
      </c>
      <c r="VBU6" s="389">
        <f>'SAISIE RESTAURANT'!VCE5</f>
        <v>0</v>
      </c>
      <c r="VBV6" s="389">
        <f>'SAISIE RESTAURANT'!VCF5</f>
        <v>0</v>
      </c>
      <c r="VBW6" s="389">
        <f>'SAISIE RESTAURANT'!VCG5</f>
        <v>0</v>
      </c>
      <c r="VBX6" s="389">
        <f>'SAISIE RESTAURANT'!VCH5</f>
        <v>0</v>
      </c>
      <c r="VBY6" s="389">
        <f>'SAISIE RESTAURANT'!VCI5</f>
        <v>0</v>
      </c>
      <c r="VBZ6" s="389">
        <f>'SAISIE RESTAURANT'!VCJ5</f>
        <v>0</v>
      </c>
      <c r="VCA6" s="389">
        <f>'SAISIE RESTAURANT'!VCK5</f>
        <v>0</v>
      </c>
      <c r="VCB6" s="389">
        <f>'SAISIE RESTAURANT'!VCL5</f>
        <v>0</v>
      </c>
      <c r="VCC6" s="389">
        <f>'SAISIE RESTAURANT'!VCM5</f>
        <v>0</v>
      </c>
      <c r="VCD6" s="389">
        <f>'SAISIE RESTAURANT'!VCN5</f>
        <v>0</v>
      </c>
      <c r="VCE6" s="389">
        <f>'SAISIE RESTAURANT'!VCO5</f>
        <v>0</v>
      </c>
      <c r="VCF6" s="389">
        <f>'SAISIE RESTAURANT'!VCP5</f>
        <v>0</v>
      </c>
      <c r="VCG6" s="389">
        <f>'SAISIE RESTAURANT'!VCQ5</f>
        <v>0</v>
      </c>
      <c r="VCH6" s="389">
        <f>'SAISIE RESTAURANT'!VCR5</f>
        <v>0</v>
      </c>
      <c r="VCI6" s="389">
        <f>'SAISIE RESTAURANT'!VCS5</f>
        <v>0</v>
      </c>
      <c r="VCJ6" s="389">
        <f>'SAISIE RESTAURANT'!VCT5</f>
        <v>0</v>
      </c>
      <c r="VCK6" s="389">
        <f>'SAISIE RESTAURANT'!VCU5</f>
        <v>0</v>
      </c>
      <c r="VCL6" s="389">
        <f>'SAISIE RESTAURANT'!VCV5</f>
        <v>0</v>
      </c>
      <c r="VCM6" s="389">
        <f>'SAISIE RESTAURANT'!VCW5</f>
        <v>0</v>
      </c>
      <c r="VCN6" s="389">
        <f>'SAISIE RESTAURANT'!VCX5</f>
        <v>0</v>
      </c>
      <c r="VCO6" s="389">
        <f>'SAISIE RESTAURANT'!VCY5</f>
        <v>0</v>
      </c>
      <c r="VCP6" s="389">
        <f>'SAISIE RESTAURANT'!VCZ5</f>
        <v>0</v>
      </c>
      <c r="VCQ6" s="389">
        <f>'SAISIE RESTAURANT'!VDA5</f>
        <v>0</v>
      </c>
      <c r="VCR6" s="389">
        <f>'SAISIE RESTAURANT'!VDB5</f>
        <v>0</v>
      </c>
      <c r="VCS6" s="389">
        <f>'SAISIE RESTAURANT'!VDC5</f>
        <v>0</v>
      </c>
      <c r="VCT6" s="389">
        <f>'SAISIE RESTAURANT'!VDD5</f>
        <v>0</v>
      </c>
      <c r="VCU6" s="389">
        <f>'SAISIE RESTAURANT'!VDE5</f>
        <v>0</v>
      </c>
      <c r="VCV6" s="389">
        <f>'SAISIE RESTAURANT'!VDF5</f>
        <v>0</v>
      </c>
      <c r="VCW6" s="389">
        <f>'SAISIE RESTAURANT'!VDG5</f>
        <v>0</v>
      </c>
      <c r="VCX6" s="389">
        <f>'SAISIE RESTAURANT'!VDH5</f>
        <v>0</v>
      </c>
      <c r="VCY6" s="389">
        <f>'SAISIE RESTAURANT'!VDI5</f>
        <v>0</v>
      </c>
      <c r="VCZ6" s="389">
        <f>'SAISIE RESTAURANT'!VDJ5</f>
        <v>0</v>
      </c>
      <c r="VDA6" s="389">
        <f>'SAISIE RESTAURANT'!VDK5</f>
        <v>0</v>
      </c>
      <c r="VDB6" s="389">
        <f>'SAISIE RESTAURANT'!VDL5</f>
        <v>0</v>
      </c>
      <c r="VDC6" s="389">
        <f>'SAISIE RESTAURANT'!VDM5</f>
        <v>0</v>
      </c>
      <c r="VDD6" s="389">
        <f>'SAISIE RESTAURANT'!VDN5</f>
        <v>0</v>
      </c>
      <c r="VDE6" s="389">
        <f>'SAISIE RESTAURANT'!VDO5</f>
        <v>0</v>
      </c>
      <c r="VDF6" s="389">
        <f>'SAISIE RESTAURANT'!VDP5</f>
        <v>0</v>
      </c>
      <c r="VDG6" s="389">
        <f>'SAISIE RESTAURANT'!VDQ5</f>
        <v>0</v>
      </c>
      <c r="VDH6" s="389">
        <f>'SAISIE RESTAURANT'!VDR5</f>
        <v>0</v>
      </c>
      <c r="VDI6" s="389">
        <f>'SAISIE RESTAURANT'!VDS5</f>
        <v>0</v>
      </c>
      <c r="VDJ6" s="389">
        <f>'SAISIE RESTAURANT'!VDT5</f>
        <v>0</v>
      </c>
      <c r="VDK6" s="389">
        <f>'SAISIE RESTAURANT'!VDU5</f>
        <v>0</v>
      </c>
      <c r="VDL6" s="389">
        <f>'SAISIE RESTAURANT'!VDV5</f>
        <v>0</v>
      </c>
      <c r="VDM6" s="389">
        <f>'SAISIE RESTAURANT'!VDW5</f>
        <v>0</v>
      </c>
      <c r="VDN6" s="389">
        <f>'SAISIE RESTAURANT'!VDX5</f>
        <v>0</v>
      </c>
      <c r="VDO6" s="389">
        <f>'SAISIE RESTAURANT'!VDY5</f>
        <v>0</v>
      </c>
      <c r="VDP6" s="389">
        <f>'SAISIE RESTAURANT'!VDZ5</f>
        <v>0</v>
      </c>
      <c r="VDQ6" s="389">
        <f>'SAISIE RESTAURANT'!VEA5</f>
        <v>0</v>
      </c>
      <c r="VDR6" s="389">
        <f>'SAISIE RESTAURANT'!VEB5</f>
        <v>0</v>
      </c>
      <c r="VDS6" s="389">
        <f>'SAISIE RESTAURANT'!VEC5</f>
        <v>0</v>
      </c>
      <c r="VDT6" s="389">
        <f>'SAISIE RESTAURANT'!VED5</f>
        <v>0</v>
      </c>
      <c r="VDU6" s="389">
        <f>'SAISIE RESTAURANT'!VEE5</f>
        <v>0</v>
      </c>
      <c r="VDV6" s="389">
        <f>'SAISIE RESTAURANT'!VEF5</f>
        <v>0</v>
      </c>
      <c r="VDW6" s="389">
        <f>'SAISIE RESTAURANT'!VEG5</f>
        <v>0</v>
      </c>
      <c r="VDX6" s="389">
        <f>'SAISIE RESTAURANT'!VEH5</f>
        <v>0</v>
      </c>
      <c r="VDY6" s="389">
        <f>'SAISIE RESTAURANT'!VEI5</f>
        <v>0</v>
      </c>
      <c r="VDZ6" s="389">
        <f>'SAISIE RESTAURANT'!VEJ5</f>
        <v>0</v>
      </c>
      <c r="VEA6" s="389">
        <f>'SAISIE RESTAURANT'!VEK5</f>
        <v>0</v>
      </c>
      <c r="VEB6" s="389">
        <f>'SAISIE RESTAURANT'!VEL5</f>
        <v>0</v>
      </c>
      <c r="VEC6" s="389">
        <f>'SAISIE RESTAURANT'!VEM5</f>
        <v>0</v>
      </c>
      <c r="VED6" s="389">
        <f>'SAISIE RESTAURANT'!VEN5</f>
        <v>0</v>
      </c>
      <c r="VEE6" s="389">
        <f>'SAISIE RESTAURANT'!VEO5</f>
        <v>0</v>
      </c>
      <c r="VEF6" s="389">
        <f>'SAISIE RESTAURANT'!VEP5</f>
        <v>0</v>
      </c>
      <c r="VEG6" s="389">
        <f>'SAISIE RESTAURANT'!VEQ5</f>
        <v>0</v>
      </c>
      <c r="VEH6" s="389">
        <f>'SAISIE RESTAURANT'!VER5</f>
        <v>0</v>
      </c>
      <c r="VEI6" s="389">
        <f>'SAISIE RESTAURANT'!VES5</f>
        <v>0</v>
      </c>
      <c r="VEJ6" s="389">
        <f>'SAISIE RESTAURANT'!VET5</f>
        <v>0</v>
      </c>
      <c r="VEK6" s="389">
        <f>'SAISIE RESTAURANT'!VEU5</f>
        <v>0</v>
      </c>
      <c r="VEL6" s="389">
        <f>'SAISIE RESTAURANT'!VEV5</f>
        <v>0</v>
      </c>
      <c r="VEM6" s="389">
        <f>'SAISIE RESTAURANT'!VEW5</f>
        <v>0</v>
      </c>
      <c r="VEN6" s="389">
        <f>'SAISIE RESTAURANT'!VEX5</f>
        <v>0</v>
      </c>
      <c r="VEO6" s="389">
        <f>'SAISIE RESTAURANT'!VEY5</f>
        <v>0</v>
      </c>
      <c r="VEP6" s="389">
        <f>'SAISIE RESTAURANT'!VEZ5</f>
        <v>0</v>
      </c>
      <c r="VEQ6" s="389">
        <f>'SAISIE RESTAURANT'!VFA5</f>
        <v>0</v>
      </c>
      <c r="VER6" s="389">
        <f>'SAISIE RESTAURANT'!VFB5</f>
        <v>0</v>
      </c>
      <c r="VES6" s="389">
        <f>'SAISIE RESTAURANT'!VFC5</f>
        <v>0</v>
      </c>
      <c r="VET6" s="389">
        <f>'SAISIE RESTAURANT'!VFD5</f>
        <v>0</v>
      </c>
      <c r="VEU6" s="389">
        <f>'SAISIE RESTAURANT'!VFE5</f>
        <v>0</v>
      </c>
      <c r="VEV6" s="389">
        <f>'SAISIE RESTAURANT'!VFF5</f>
        <v>0</v>
      </c>
      <c r="VEW6" s="389">
        <f>'SAISIE RESTAURANT'!VFG5</f>
        <v>0</v>
      </c>
      <c r="VEX6" s="389">
        <f>'SAISIE RESTAURANT'!VFH5</f>
        <v>0</v>
      </c>
      <c r="VEY6" s="389">
        <f>'SAISIE RESTAURANT'!VFI5</f>
        <v>0</v>
      </c>
      <c r="VEZ6" s="389">
        <f>'SAISIE RESTAURANT'!VFJ5</f>
        <v>0</v>
      </c>
      <c r="VFA6" s="389">
        <f>'SAISIE RESTAURANT'!VFK5</f>
        <v>0</v>
      </c>
      <c r="VFB6" s="389">
        <f>'SAISIE RESTAURANT'!VFL5</f>
        <v>0</v>
      </c>
      <c r="VFC6" s="389">
        <f>'SAISIE RESTAURANT'!VFM5</f>
        <v>0</v>
      </c>
      <c r="VFD6" s="389">
        <f>'SAISIE RESTAURANT'!VFN5</f>
        <v>0</v>
      </c>
      <c r="VFE6" s="389">
        <f>'SAISIE RESTAURANT'!VFO5</f>
        <v>0</v>
      </c>
      <c r="VFF6" s="389">
        <f>'SAISIE RESTAURANT'!VFP5</f>
        <v>0</v>
      </c>
      <c r="VFG6" s="389">
        <f>'SAISIE RESTAURANT'!VFQ5</f>
        <v>0</v>
      </c>
      <c r="VFH6" s="389">
        <f>'SAISIE RESTAURANT'!VFR5</f>
        <v>0</v>
      </c>
      <c r="VFI6" s="389">
        <f>'SAISIE RESTAURANT'!VFS5</f>
        <v>0</v>
      </c>
      <c r="VFJ6" s="389">
        <f>'SAISIE RESTAURANT'!VFT5</f>
        <v>0</v>
      </c>
      <c r="VFK6" s="389">
        <f>'SAISIE RESTAURANT'!VFU5</f>
        <v>0</v>
      </c>
      <c r="VFL6" s="389">
        <f>'SAISIE RESTAURANT'!VFV5</f>
        <v>0</v>
      </c>
      <c r="VFM6" s="389">
        <f>'SAISIE RESTAURANT'!VFW5</f>
        <v>0</v>
      </c>
      <c r="VFN6" s="389">
        <f>'SAISIE RESTAURANT'!VFX5</f>
        <v>0</v>
      </c>
      <c r="VFO6" s="389">
        <f>'SAISIE RESTAURANT'!VFY5</f>
        <v>0</v>
      </c>
      <c r="VFP6" s="389">
        <f>'SAISIE RESTAURANT'!VFZ5</f>
        <v>0</v>
      </c>
      <c r="VFQ6" s="389">
        <f>'SAISIE RESTAURANT'!VGA5</f>
        <v>0</v>
      </c>
      <c r="VFR6" s="389">
        <f>'SAISIE RESTAURANT'!VGB5</f>
        <v>0</v>
      </c>
      <c r="VFS6" s="389">
        <f>'SAISIE RESTAURANT'!VGC5</f>
        <v>0</v>
      </c>
      <c r="VFT6" s="389">
        <f>'SAISIE RESTAURANT'!VGD5</f>
        <v>0</v>
      </c>
      <c r="VFU6" s="389">
        <f>'SAISIE RESTAURANT'!VGE5</f>
        <v>0</v>
      </c>
      <c r="VFV6" s="389">
        <f>'SAISIE RESTAURANT'!VGF5</f>
        <v>0</v>
      </c>
      <c r="VFW6" s="389">
        <f>'SAISIE RESTAURANT'!VGG5</f>
        <v>0</v>
      </c>
      <c r="VFX6" s="389">
        <f>'SAISIE RESTAURANT'!VGH5</f>
        <v>0</v>
      </c>
      <c r="VFY6" s="389">
        <f>'SAISIE RESTAURANT'!VGI5</f>
        <v>0</v>
      </c>
      <c r="VFZ6" s="389">
        <f>'SAISIE RESTAURANT'!VGJ5</f>
        <v>0</v>
      </c>
      <c r="VGA6" s="389">
        <f>'SAISIE RESTAURANT'!VGK5</f>
        <v>0</v>
      </c>
      <c r="VGB6" s="389">
        <f>'SAISIE RESTAURANT'!VGL5</f>
        <v>0</v>
      </c>
      <c r="VGC6" s="389">
        <f>'SAISIE RESTAURANT'!VGM5</f>
        <v>0</v>
      </c>
      <c r="VGD6" s="389">
        <f>'SAISIE RESTAURANT'!VGN5</f>
        <v>0</v>
      </c>
      <c r="VGE6" s="389">
        <f>'SAISIE RESTAURANT'!VGO5</f>
        <v>0</v>
      </c>
      <c r="VGF6" s="389">
        <f>'SAISIE RESTAURANT'!VGP5</f>
        <v>0</v>
      </c>
      <c r="VGG6" s="389">
        <f>'SAISIE RESTAURANT'!VGQ5</f>
        <v>0</v>
      </c>
      <c r="VGH6" s="389">
        <f>'SAISIE RESTAURANT'!VGR5</f>
        <v>0</v>
      </c>
      <c r="VGI6" s="389">
        <f>'SAISIE RESTAURANT'!VGS5</f>
        <v>0</v>
      </c>
      <c r="VGJ6" s="389">
        <f>'SAISIE RESTAURANT'!VGT5</f>
        <v>0</v>
      </c>
      <c r="VGK6" s="389">
        <f>'SAISIE RESTAURANT'!VGU5</f>
        <v>0</v>
      </c>
      <c r="VGL6" s="389">
        <f>'SAISIE RESTAURANT'!VGV5</f>
        <v>0</v>
      </c>
      <c r="VGM6" s="389">
        <f>'SAISIE RESTAURANT'!VGW5</f>
        <v>0</v>
      </c>
      <c r="VGN6" s="389">
        <f>'SAISIE RESTAURANT'!VGX5</f>
        <v>0</v>
      </c>
      <c r="VGO6" s="389">
        <f>'SAISIE RESTAURANT'!VGY5</f>
        <v>0</v>
      </c>
      <c r="VGP6" s="389">
        <f>'SAISIE RESTAURANT'!VGZ5</f>
        <v>0</v>
      </c>
      <c r="VGQ6" s="389">
        <f>'SAISIE RESTAURANT'!VHA5</f>
        <v>0</v>
      </c>
      <c r="VGR6" s="389">
        <f>'SAISIE RESTAURANT'!VHB5</f>
        <v>0</v>
      </c>
      <c r="VGS6" s="389">
        <f>'SAISIE RESTAURANT'!VHC5</f>
        <v>0</v>
      </c>
      <c r="VGT6" s="389">
        <f>'SAISIE RESTAURANT'!VHD5</f>
        <v>0</v>
      </c>
      <c r="VGU6" s="389">
        <f>'SAISIE RESTAURANT'!VHE5</f>
        <v>0</v>
      </c>
      <c r="VGV6" s="389">
        <f>'SAISIE RESTAURANT'!VHF5</f>
        <v>0</v>
      </c>
      <c r="VGW6" s="389">
        <f>'SAISIE RESTAURANT'!VHG5</f>
        <v>0</v>
      </c>
      <c r="VGX6" s="389">
        <f>'SAISIE RESTAURANT'!VHH5</f>
        <v>0</v>
      </c>
      <c r="VGY6" s="389">
        <f>'SAISIE RESTAURANT'!VHI5</f>
        <v>0</v>
      </c>
      <c r="VGZ6" s="389">
        <f>'SAISIE RESTAURANT'!VHJ5</f>
        <v>0</v>
      </c>
      <c r="VHA6" s="389">
        <f>'SAISIE RESTAURANT'!VHK5</f>
        <v>0</v>
      </c>
      <c r="VHB6" s="389">
        <f>'SAISIE RESTAURANT'!VHL5</f>
        <v>0</v>
      </c>
      <c r="VHC6" s="389">
        <f>'SAISIE RESTAURANT'!VHM5</f>
        <v>0</v>
      </c>
      <c r="VHD6" s="389">
        <f>'SAISIE RESTAURANT'!VHN5</f>
        <v>0</v>
      </c>
      <c r="VHE6" s="389">
        <f>'SAISIE RESTAURANT'!VHO5</f>
        <v>0</v>
      </c>
      <c r="VHF6" s="389">
        <f>'SAISIE RESTAURANT'!VHP5</f>
        <v>0</v>
      </c>
      <c r="VHG6" s="389">
        <f>'SAISIE RESTAURANT'!VHQ5</f>
        <v>0</v>
      </c>
      <c r="VHH6" s="389">
        <f>'SAISIE RESTAURANT'!VHR5</f>
        <v>0</v>
      </c>
      <c r="VHI6" s="389">
        <f>'SAISIE RESTAURANT'!VHS5</f>
        <v>0</v>
      </c>
      <c r="VHJ6" s="389">
        <f>'SAISIE RESTAURANT'!VHT5</f>
        <v>0</v>
      </c>
      <c r="VHK6" s="389">
        <f>'SAISIE RESTAURANT'!VHU5</f>
        <v>0</v>
      </c>
      <c r="VHL6" s="389">
        <f>'SAISIE RESTAURANT'!VHV5</f>
        <v>0</v>
      </c>
      <c r="VHM6" s="389">
        <f>'SAISIE RESTAURANT'!VHW5</f>
        <v>0</v>
      </c>
      <c r="VHN6" s="389">
        <f>'SAISIE RESTAURANT'!VHX5</f>
        <v>0</v>
      </c>
      <c r="VHO6" s="389">
        <f>'SAISIE RESTAURANT'!VHY5</f>
        <v>0</v>
      </c>
      <c r="VHP6" s="389">
        <f>'SAISIE RESTAURANT'!VHZ5</f>
        <v>0</v>
      </c>
      <c r="VHQ6" s="389">
        <f>'SAISIE RESTAURANT'!VIA5</f>
        <v>0</v>
      </c>
      <c r="VHR6" s="389">
        <f>'SAISIE RESTAURANT'!VIB5</f>
        <v>0</v>
      </c>
      <c r="VHS6" s="389">
        <f>'SAISIE RESTAURANT'!VIC5</f>
        <v>0</v>
      </c>
      <c r="VHT6" s="389">
        <f>'SAISIE RESTAURANT'!VID5</f>
        <v>0</v>
      </c>
      <c r="VHU6" s="389">
        <f>'SAISIE RESTAURANT'!VIE5</f>
        <v>0</v>
      </c>
      <c r="VHV6" s="389">
        <f>'SAISIE RESTAURANT'!VIF5</f>
        <v>0</v>
      </c>
      <c r="VHW6" s="389">
        <f>'SAISIE RESTAURANT'!VIG5</f>
        <v>0</v>
      </c>
      <c r="VHX6" s="389">
        <f>'SAISIE RESTAURANT'!VIH5</f>
        <v>0</v>
      </c>
      <c r="VHY6" s="389">
        <f>'SAISIE RESTAURANT'!VII5</f>
        <v>0</v>
      </c>
      <c r="VHZ6" s="389">
        <f>'SAISIE RESTAURANT'!VIJ5</f>
        <v>0</v>
      </c>
      <c r="VIA6" s="389">
        <f>'SAISIE RESTAURANT'!VIK5</f>
        <v>0</v>
      </c>
      <c r="VIB6" s="389">
        <f>'SAISIE RESTAURANT'!VIL5</f>
        <v>0</v>
      </c>
      <c r="VIC6" s="389">
        <f>'SAISIE RESTAURANT'!VIM5</f>
        <v>0</v>
      </c>
      <c r="VID6" s="389">
        <f>'SAISIE RESTAURANT'!VIN5</f>
        <v>0</v>
      </c>
      <c r="VIE6" s="389">
        <f>'SAISIE RESTAURANT'!VIO5</f>
        <v>0</v>
      </c>
      <c r="VIF6" s="389">
        <f>'SAISIE RESTAURANT'!VIP5</f>
        <v>0</v>
      </c>
      <c r="VIG6" s="389">
        <f>'SAISIE RESTAURANT'!VIQ5</f>
        <v>0</v>
      </c>
      <c r="VIH6" s="389">
        <f>'SAISIE RESTAURANT'!VIR5</f>
        <v>0</v>
      </c>
      <c r="VII6" s="389">
        <f>'SAISIE RESTAURANT'!VIS5</f>
        <v>0</v>
      </c>
      <c r="VIJ6" s="389">
        <f>'SAISIE RESTAURANT'!VIT5</f>
        <v>0</v>
      </c>
      <c r="VIK6" s="389">
        <f>'SAISIE RESTAURANT'!VIU5</f>
        <v>0</v>
      </c>
      <c r="VIL6" s="389">
        <f>'SAISIE RESTAURANT'!VIV5</f>
        <v>0</v>
      </c>
      <c r="VIM6" s="389">
        <f>'SAISIE RESTAURANT'!VIW5</f>
        <v>0</v>
      </c>
      <c r="VIN6" s="389">
        <f>'SAISIE RESTAURANT'!VIX5</f>
        <v>0</v>
      </c>
      <c r="VIO6" s="389">
        <f>'SAISIE RESTAURANT'!VIY5</f>
        <v>0</v>
      </c>
      <c r="VIP6" s="389">
        <f>'SAISIE RESTAURANT'!VIZ5</f>
        <v>0</v>
      </c>
      <c r="VIQ6" s="389">
        <f>'SAISIE RESTAURANT'!VJA5</f>
        <v>0</v>
      </c>
      <c r="VIR6" s="389">
        <f>'SAISIE RESTAURANT'!VJB5</f>
        <v>0</v>
      </c>
      <c r="VIS6" s="389">
        <f>'SAISIE RESTAURANT'!VJC5</f>
        <v>0</v>
      </c>
      <c r="VIT6" s="389">
        <f>'SAISIE RESTAURANT'!VJD5</f>
        <v>0</v>
      </c>
      <c r="VIU6" s="389">
        <f>'SAISIE RESTAURANT'!VJE5</f>
        <v>0</v>
      </c>
      <c r="VIV6" s="389">
        <f>'SAISIE RESTAURANT'!VJF5</f>
        <v>0</v>
      </c>
      <c r="VIW6" s="389">
        <f>'SAISIE RESTAURANT'!VJG5</f>
        <v>0</v>
      </c>
      <c r="VIX6" s="389">
        <f>'SAISIE RESTAURANT'!VJH5</f>
        <v>0</v>
      </c>
      <c r="VIY6" s="389">
        <f>'SAISIE RESTAURANT'!VJI5</f>
        <v>0</v>
      </c>
      <c r="VIZ6" s="389">
        <f>'SAISIE RESTAURANT'!VJJ5</f>
        <v>0</v>
      </c>
      <c r="VJA6" s="389">
        <f>'SAISIE RESTAURANT'!VJK5</f>
        <v>0</v>
      </c>
      <c r="VJB6" s="389">
        <f>'SAISIE RESTAURANT'!VJL5</f>
        <v>0</v>
      </c>
      <c r="VJC6" s="389">
        <f>'SAISIE RESTAURANT'!VJM5</f>
        <v>0</v>
      </c>
      <c r="VJD6" s="389">
        <f>'SAISIE RESTAURANT'!VJN5</f>
        <v>0</v>
      </c>
      <c r="VJE6" s="389">
        <f>'SAISIE RESTAURANT'!VJO5</f>
        <v>0</v>
      </c>
      <c r="VJF6" s="389">
        <f>'SAISIE RESTAURANT'!VJP5</f>
        <v>0</v>
      </c>
      <c r="VJG6" s="389">
        <f>'SAISIE RESTAURANT'!VJQ5</f>
        <v>0</v>
      </c>
      <c r="VJH6" s="389">
        <f>'SAISIE RESTAURANT'!VJR5</f>
        <v>0</v>
      </c>
      <c r="VJI6" s="389">
        <f>'SAISIE RESTAURANT'!VJS5</f>
        <v>0</v>
      </c>
      <c r="VJJ6" s="389">
        <f>'SAISIE RESTAURANT'!VJT5</f>
        <v>0</v>
      </c>
      <c r="VJK6" s="389">
        <f>'SAISIE RESTAURANT'!VJU5</f>
        <v>0</v>
      </c>
      <c r="VJL6" s="389">
        <f>'SAISIE RESTAURANT'!VJV5</f>
        <v>0</v>
      </c>
      <c r="VJM6" s="389">
        <f>'SAISIE RESTAURANT'!VJW5</f>
        <v>0</v>
      </c>
      <c r="VJN6" s="389">
        <f>'SAISIE RESTAURANT'!VJX5</f>
        <v>0</v>
      </c>
      <c r="VJO6" s="389">
        <f>'SAISIE RESTAURANT'!VJY5</f>
        <v>0</v>
      </c>
      <c r="VJP6" s="389">
        <f>'SAISIE RESTAURANT'!VJZ5</f>
        <v>0</v>
      </c>
      <c r="VJQ6" s="389">
        <f>'SAISIE RESTAURANT'!VKA5</f>
        <v>0</v>
      </c>
      <c r="VJR6" s="389">
        <f>'SAISIE RESTAURANT'!VKB5</f>
        <v>0</v>
      </c>
      <c r="VJS6" s="389">
        <f>'SAISIE RESTAURANT'!VKC5</f>
        <v>0</v>
      </c>
      <c r="VJT6" s="389">
        <f>'SAISIE RESTAURANT'!VKD5</f>
        <v>0</v>
      </c>
      <c r="VJU6" s="389">
        <f>'SAISIE RESTAURANT'!VKE5</f>
        <v>0</v>
      </c>
      <c r="VJV6" s="389">
        <f>'SAISIE RESTAURANT'!VKF5</f>
        <v>0</v>
      </c>
      <c r="VJW6" s="389">
        <f>'SAISIE RESTAURANT'!VKG5</f>
        <v>0</v>
      </c>
      <c r="VJX6" s="389">
        <f>'SAISIE RESTAURANT'!VKH5</f>
        <v>0</v>
      </c>
      <c r="VJY6" s="389">
        <f>'SAISIE RESTAURANT'!VKI5</f>
        <v>0</v>
      </c>
      <c r="VJZ6" s="389">
        <f>'SAISIE RESTAURANT'!VKJ5</f>
        <v>0</v>
      </c>
      <c r="VKA6" s="389">
        <f>'SAISIE RESTAURANT'!VKK5</f>
        <v>0</v>
      </c>
      <c r="VKB6" s="389">
        <f>'SAISIE RESTAURANT'!VKL5</f>
        <v>0</v>
      </c>
      <c r="VKC6" s="389">
        <f>'SAISIE RESTAURANT'!VKM5</f>
        <v>0</v>
      </c>
      <c r="VKD6" s="389">
        <f>'SAISIE RESTAURANT'!VKN5</f>
        <v>0</v>
      </c>
      <c r="VKE6" s="389">
        <f>'SAISIE RESTAURANT'!VKO5</f>
        <v>0</v>
      </c>
      <c r="VKF6" s="389">
        <f>'SAISIE RESTAURANT'!VKP5</f>
        <v>0</v>
      </c>
      <c r="VKG6" s="389">
        <f>'SAISIE RESTAURANT'!VKQ5</f>
        <v>0</v>
      </c>
      <c r="VKH6" s="389">
        <f>'SAISIE RESTAURANT'!VKR5</f>
        <v>0</v>
      </c>
      <c r="VKI6" s="389">
        <f>'SAISIE RESTAURANT'!VKS5</f>
        <v>0</v>
      </c>
      <c r="VKJ6" s="389">
        <f>'SAISIE RESTAURANT'!VKT5</f>
        <v>0</v>
      </c>
      <c r="VKK6" s="389">
        <f>'SAISIE RESTAURANT'!VKU5</f>
        <v>0</v>
      </c>
      <c r="VKL6" s="389">
        <f>'SAISIE RESTAURANT'!VKV5</f>
        <v>0</v>
      </c>
      <c r="VKM6" s="389">
        <f>'SAISIE RESTAURANT'!VKW5</f>
        <v>0</v>
      </c>
      <c r="VKN6" s="389">
        <f>'SAISIE RESTAURANT'!VKX5</f>
        <v>0</v>
      </c>
      <c r="VKO6" s="389">
        <f>'SAISIE RESTAURANT'!VKY5</f>
        <v>0</v>
      </c>
      <c r="VKP6" s="389">
        <f>'SAISIE RESTAURANT'!VKZ5</f>
        <v>0</v>
      </c>
      <c r="VKQ6" s="389">
        <f>'SAISIE RESTAURANT'!VLA5</f>
        <v>0</v>
      </c>
      <c r="VKR6" s="389">
        <f>'SAISIE RESTAURANT'!VLB5</f>
        <v>0</v>
      </c>
      <c r="VKS6" s="389">
        <f>'SAISIE RESTAURANT'!VLC5</f>
        <v>0</v>
      </c>
      <c r="VKT6" s="389">
        <f>'SAISIE RESTAURANT'!VLD5</f>
        <v>0</v>
      </c>
      <c r="VKU6" s="389">
        <f>'SAISIE RESTAURANT'!VLE5</f>
        <v>0</v>
      </c>
      <c r="VKV6" s="389">
        <f>'SAISIE RESTAURANT'!VLF5</f>
        <v>0</v>
      </c>
      <c r="VKW6" s="389">
        <f>'SAISIE RESTAURANT'!VLG5</f>
        <v>0</v>
      </c>
      <c r="VKX6" s="389">
        <f>'SAISIE RESTAURANT'!VLH5</f>
        <v>0</v>
      </c>
      <c r="VKY6" s="389">
        <f>'SAISIE RESTAURANT'!VLI5</f>
        <v>0</v>
      </c>
      <c r="VKZ6" s="389">
        <f>'SAISIE RESTAURANT'!VLJ5</f>
        <v>0</v>
      </c>
      <c r="VLA6" s="389">
        <f>'SAISIE RESTAURANT'!VLK5</f>
        <v>0</v>
      </c>
      <c r="VLB6" s="389">
        <f>'SAISIE RESTAURANT'!VLL5</f>
        <v>0</v>
      </c>
      <c r="VLC6" s="389">
        <f>'SAISIE RESTAURANT'!VLM5</f>
        <v>0</v>
      </c>
      <c r="VLD6" s="389">
        <f>'SAISIE RESTAURANT'!VLN5</f>
        <v>0</v>
      </c>
      <c r="VLE6" s="389">
        <f>'SAISIE RESTAURANT'!VLO5</f>
        <v>0</v>
      </c>
      <c r="VLF6" s="389">
        <f>'SAISIE RESTAURANT'!VLP5</f>
        <v>0</v>
      </c>
      <c r="VLG6" s="389">
        <f>'SAISIE RESTAURANT'!VLQ5</f>
        <v>0</v>
      </c>
      <c r="VLH6" s="389">
        <f>'SAISIE RESTAURANT'!VLR5</f>
        <v>0</v>
      </c>
      <c r="VLI6" s="389">
        <f>'SAISIE RESTAURANT'!VLS5</f>
        <v>0</v>
      </c>
      <c r="VLJ6" s="389">
        <f>'SAISIE RESTAURANT'!VLT5</f>
        <v>0</v>
      </c>
      <c r="VLK6" s="389">
        <f>'SAISIE RESTAURANT'!VLU5</f>
        <v>0</v>
      </c>
      <c r="VLL6" s="389">
        <f>'SAISIE RESTAURANT'!VLV5</f>
        <v>0</v>
      </c>
      <c r="VLM6" s="389">
        <f>'SAISIE RESTAURANT'!VLW5</f>
        <v>0</v>
      </c>
      <c r="VLN6" s="389">
        <f>'SAISIE RESTAURANT'!VLX5</f>
        <v>0</v>
      </c>
      <c r="VLO6" s="389">
        <f>'SAISIE RESTAURANT'!VLY5</f>
        <v>0</v>
      </c>
      <c r="VLP6" s="389">
        <f>'SAISIE RESTAURANT'!VLZ5</f>
        <v>0</v>
      </c>
      <c r="VLQ6" s="389">
        <f>'SAISIE RESTAURANT'!VMA5</f>
        <v>0</v>
      </c>
      <c r="VLR6" s="389">
        <f>'SAISIE RESTAURANT'!VMB5</f>
        <v>0</v>
      </c>
      <c r="VLS6" s="389">
        <f>'SAISIE RESTAURANT'!VMC5</f>
        <v>0</v>
      </c>
      <c r="VLT6" s="389">
        <f>'SAISIE RESTAURANT'!VMD5</f>
        <v>0</v>
      </c>
      <c r="VLU6" s="389">
        <f>'SAISIE RESTAURANT'!VME5</f>
        <v>0</v>
      </c>
      <c r="VLV6" s="389">
        <f>'SAISIE RESTAURANT'!VMF5</f>
        <v>0</v>
      </c>
      <c r="VLW6" s="389">
        <f>'SAISIE RESTAURANT'!VMG5</f>
        <v>0</v>
      </c>
      <c r="VLX6" s="389">
        <f>'SAISIE RESTAURANT'!VMH5</f>
        <v>0</v>
      </c>
      <c r="VLY6" s="389">
        <f>'SAISIE RESTAURANT'!VMI5</f>
        <v>0</v>
      </c>
      <c r="VLZ6" s="389">
        <f>'SAISIE RESTAURANT'!VMJ5</f>
        <v>0</v>
      </c>
      <c r="VMA6" s="389">
        <f>'SAISIE RESTAURANT'!VMK5</f>
        <v>0</v>
      </c>
      <c r="VMB6" s="389">
        <f>'SAISIE RESTAURANT'!VML5</f>
        <v>0</v>
      </c>
      <c r="VMC6" s="389">
        <f>'SAISIE RESTAURANT'!VMM5</f>
        <v>0</v>
      </c>
      <c r="VMD6" s="389">
        <f>'SAISIE RESTAURANT'!VMN5</f>
        <v>0</v>
      </c>
      <c r="VME6" s="389">
        <f>'SAISIE RESTAURANT'!VMO5</f>
        <v>0</v>
      </c>
      <c r="VMF6" s="389">
        <f>'SAISIE RESTAURANT'!VMP5</f>
        <v>0</v>
      </c>
      <c r="VMG6" s="389">
        <f>'SAISIE RESTAURANT'!VMQ5</f>
        <v>0</v>
      </c>
      <c r="VMH6" s="389">
        <f>'SAISIE RESTAURANT'!VMR5</f>
        <v>0</v>
      </c>
      <c r="VMI6" s="389">
        <f>'SAISIE RESTAURANT'!VMS5</f>
        <v>0</v>
      </c>
      <c r="VMJ6" s="389">
        <f>'SAISIE RESTAURANT'!VMT5</f>
        <v>0</v>
      </c>
      <c r="VMK6" s="389">
        <f>'SAISIE RESTAURANT'!VMU5</f>
        <v>0</v>
      </c>
      <c r="VML6" s="389">
        <f>'SAISIE RESTAURANT'!VMV5</f>
        <v>0</v>
      </c>
      <c r="VMM6" s="389">
        <f>'SAISIE RESTAURANT'!VMW5</f>
        <v>0</v>
      </c>
      <c r="VMN6" s="389">
        <f>'SAISIE RESTAURANT'!VMX5</f>
        <v>0</v>
      </c>
      <c r="VMO6" s="389">
        <f>'SAISIE RESTAURANT'!VMY5</f>
        <v>0</v>
      </c>
      <c r="VMP6" s="389">
        <f>'SAISIE RESTAURANT'!VMZ5</f>
        <v>0</v>
      </c>
      <c r="VMQ6" s="389">
        <f>'SAISIE RESTAURANT'!VNA5</f>
        <v>0</v>
      </c>
      <c r="VMR6" s="389">
        <f>'SAISIE RESTAURANT'!VNB5</f>
        <v>0</v>
      </c>
      <c r="VMS6" s="389">
        <f>'SAISIE RESTAURANT'!VNC5</f>
        <v>0</v>
      </c>
      <c r="VMT6" s="389">
        <f>'SAISIE RESTAURANT'!VND5</f>
        <v>0</v>
      </c>
      <c r="VMU6" s="389">
        <f>'SAISIE RESTAURANT'!VNE5</f>
        <v>0</v>
      </c>
      <c r="VMV6" s="389">
        <f>'SAISIE RESTAURANT'!VNF5</f>
        <v>0</v>
      </c>
      <c r="VMW6" s="389">
        <f>'SAISIE RESTAURANT'!VNG5</f>
        <v>0</v>
      </c>
      <c r="VMX6" s="389">
        <f>'SAISIE RESTAURANT'!VNH5</f>
        <v>0</v>
      </c>
      <c r="VMY6" s="389">
        <f>'SAISIE RESTAURANT'!VNI5</f>
        <v>0</v>
      </c>
      <c r="VMZ6" s="389">
        <f>'SAISIE RESTAURANT'!VNJ5</f>
        <v>0</v>
      </c>
      <c r="VNA6" s="389">
        <f>'SAISIE RESTAURANT'!VNK5</f>
        <v>0</v>
      </c>
      <c r="VNB6" s="389">
        <f>'SAISIE RESTAURANT'!VNL5</f>
        <v>0</v>
      </c>
      <c r="VNC6" s="389">
        <f>'SAISIE RESTAURANT'!VNM5</f>
        <v>0</v>
      </c>
      <c r="VND6" s="389">
        <f>'SAISIE RESTAURANT'!VNN5</f>
        <v>0</v>
      </c>
      <c r="VNE6" s="389">
        <f>'SAISIE RESTAURANT'!VNO5</f>
        <v>0</v>
      </c>
      <c r="VNF6" s="389">
        <f>'SAISIE RESTAURANT'!VNP5</f>
        <v>0</v>
      </c>
      <c r="VNG6" s="389">
        <f>'SAISIE RESTAURANT'!VNQ5</f>
        <v>0</v>
      </c>
      <c r="VNH6" s="389">
        <f>'SAISIE RESTAURANT'!VNR5</f>
        <v>0</v>
      </c>
      <c r="VNI6" s="389">
        <f>'SAISIE RESTAURANT'!VNS5</f>
        <v>0</v>
      </c>
      <c r="VNJ6" s="389">
        <f>'SAISIE RESTAURANT'!VNT5</f>
        <v>0</v>
      </c>
      <c r="VNK6" s="389">
        <f>'SAISIE RESTAURANT'!VNU5</f>
        <v>0</v>
      </c>
      <c r="VNL6" s="389">
        <f>'SAISIE RESTAURANT'!VNV5</f>
        <v>0</v>
      </c>
      <c r="VNM6" s="389">
        <f>'SAISIE RESTAURANT'!VNW5</f>
        <v>0</v>
      </c>
      <c r="VNN6" s="389">
        <f>'SAISIE RESTAURANT'!VNX5</f>
        <v>0</v>
      </c>
      <c r="VNO6" s="389">
        <f>'SAISIE RESTAURANT'!VNY5</f>
        <v>0</v>
      </c>
      <c r="VNP6" s="389">
        <f>'SAISIE RESTAURANT'!VNZ5</f>
        <v>0</v>
      </c>
      <c r="VNQ6" s="389">
        <f>'SAISIE RESTAURANT'!VOA5</f>
        <v>0</v>
      </c>
      <c r="VNR6" s="389">
        <f>'SAISIE RESTAURANT'!VOB5</f>
        <v>0</v>
      </c>
      <c r="VNS6" s="389">
        <f>'SAISIE RESTAURANT'!VOC5</f>
        <v>0</v>
      </c>
      <c r="VNT6" s="389">
        <f>'SAISIE RESTAURANT'!VOD5</f>
        <v>0</v>
      </c>
      <c r="VNU6" s="389">
        <f>'SAISIE RESTAURANT'!VOE5</f>
        <v>0</v>
      </c>
      <c r="VNV6" s="389">
        <f>'SAISIE RESTAURANT'!VOF5</f>
        <v>0</v>
      </c>
      <c r="VNW6" s="389">
        <f>'SAISIE RESTAURANT'!VOG5</f>
        <v>0</v>
      </c>
      <c r="VNX6" s="389">
        <f>'SAISIE RESTAURANT'!VOH5</f>
        <v>0</v>
      </c>
      <c r="VNY6" s="389">
        <f>'SAISIE RESTAURANT'!VOI5</f>
        <v>0</v>
      </c>
      <c r="VNZ6" s="389">
        <f>'SAISIE RESTAURANT'!VOJ5</f>
        <v>0</v>
      </c>
      <c r="VOA6" s="389">
        <f>'SAISIE RESTAURANT'!VOK5</f>
        <v>0</v>
      </c>
      <c r="VOB6" s="389">
        <f>'SAISIE RESTAURANT'!VOL5</f>
        <v>0</v>
      </c>
      <c r="VOC6" s="389">
        <f>'SAISIE RESTAURANT'!VOM5</f>
        <v>0</v>
      </c>
      <c r="VOD6" s="389">
        <f>'SAISIE RESTAURANT'!VON5</f>
        <v>0</v>
      </c>
      <c r="VOE6" s="389">
        <f>'SAISIE RESTAURANT'!VOO5</f>
        <v>0</v>
      </c>
      <c r="VOF6" s="389">
        <f>'SAISIE RESTAURANT'!VOP5</f>
        <v>0</v>
      </c>
      <c r="VOG6" s="389">
        <f>'SAISIE RESTAURANT'!VOQ5</f>
        <v>0</v>
      </c>
      <c r="VOH6" s="389">
        <f>'SAISIE RESTAURANT'!VOR5</f>
        <v>0</v>
      </c>
      <c r="VOI6" s="389">
        <f>'SAISIE RESTAURANT'!VOS5</f>
        <v>0</v>
      </c>
      <c r="VOJ6" s="389">
        <f>'SAISIE RESTAURANT'!VOT5</f>
        <v>0</v>
      </c>
      <c r="VOK6" s="389">
        <f>'SAISIE RESTAURANT'!VOU5</f>
        <v>0</v>
      </c>
      <c r="VOL6" s="389">
        <f>'SAISIE RESTAURANT'!VOV5</f>
        <v>0</v>
      </c>
      <c r="VOM6" s="389">
        <f>'SAISIE RESTAURANT'!VOW5</f>
        <v>0</v>
      </c>
      <c r="VON6" s="389">
        <f>'SAISIE RESTAURANT'!VOX5</f>
        <v>0</v>
      </c>
      <c r="VOO6" s="389">
        <f>'SAISIE RESTAURANT'!VOY5</f>
        <v>0</v>
      </c>
      <c r="VOP6" s="389">
        <f>'SAISIE RESTAURANT'!VOZ5</f>
        <v>0</v>
      </c>
      <c r="VOQ6" s="389">
        <f>'SAISIE RESTAURANT'!VPA5</f>
        <v>0</v>
      </c>
      <c r="VOR6" s="389">
        <f>'SAISIE RESTAURANT'!VPB5</f>
        <v>0</v>
      </c>
      <c r="VOS6" s="389">
        <f>'SAISIE RESTAURANT'!VPC5</f>
        <v>0</v>
      </c>
      <c r="VOT6" s="389">
        <f>'SAISIE RESTAURANT'!VPD5</f>
        <v>0</v>
      </c>
      <c r="VOU6" s="389">
        <f>'SAISIE RESTAURANT'!VPE5</f>
        <v>0</v>
      </c>
      <c r="VOV6" s="389">
        <f>'SAISIE RESTAURANT'!VPF5</f>
        <v>0</v>
      </c>
      <c r="VOW6" s="389">
        <f>'SAISIE RESTAURANT'!VPG5</f>
        <v>0</v>
      </c>
      <c r="VOX6" s="389">
        <f>'SAISIE RESTAURANT'!VPH5</f>
        <v>0</v>
      </c>
      <c r="VOY6" s="389">
        <f>'SAISIE RESTAURANT'!VPI5</f>
        <v>0</v>
      </c>
      <c r="VOZ6" s="389">
        <f>'SAISIE RESTAURANT'!VPJ5</f>
        <v>0</v>
      </c>
      <c r="VPA6" s="389">
        <f>'SAISIE RESTAURANT'!VPK5</f>
        <v>0</v>
      </c>
      <c r="VPB6" s="389">
        <f>'SAISIE RESTAURANT'!VPL5</f>
        <v>0</v>
      </c>
      <c r="VPC6" s="389">
        <f>'SAISIE RESTAURANT'!VPM5</f>
        <v>0</v>
      </c>
      <c r="VPD6" s="389">
        <f>'SAISIE RESTAURANT'!VPN5</f>
        <v>0</v>
      </c>
      <c r="VPE6" s="389">
        <f>'SAISIE RESTAURANT'!VPO5</f>
        <v>0</v>
      </c>
      <c r="VPF6" s="389">
        <f>'SAISIE RESTAURANT'!VPP5</f>
        <v>0</v>
      </c>
      <c r="VPG6" s="389">
        <f>'SAISIE RESTAURANT'!VPQ5</f>
        <v>0</v>
      </c>
      <c r="VPH6" s="389">
        <f>'SAISIE RESTAURANT'!VPR5</f>
        <v>0</v>
      </c>
      <c r="VPI6" s="389">
        <f>'SAISIE RESTAURANT'!VPS5</f>
        <v>0</v>
      </c>
      <c r="VPJ6" s="389">
        <f>'SAISIE RESTAURANT'!VPT5</f>
        <v>0</v>
      </c>
      <c r="VPK6" s="389">
        <f>'SAISIE RESTAURANT'!VPU5</f>
        <v>0</v>
      </c>
      <c r="VPL6" s="389">
        <f>'SAISIE RESTAURANT'!VPV5</f>
        <v>0</v>
      </c>
      <c r="VPM6" s="389">
        <f>'SAISIE RESTAURANT'!VPW5</f>
        <v>0</v>
      </c>
      <c r="VPN6" s="389">
        <f>'SAISIE RESTAURANT'!VPX5</f>
        <v>0</v>
      </c>
      <c r="VPO6" s="389">
        <f>'SAISIE RESTAURANT'!VPY5</f>
        <v>0</v>
      </c>
      <c r="VPP6" s="389">
        <f>'SAISIE RESTAURANT'!VPZ5</f>
        <v>0</v>
      </c>
      <c r="VPQ6" s="389">
        <f>'SAISIE RESTAURANT'!VQA5</f>
        <v>0</v>
      </c>
      <c r="VPR6" s="389">
        <f>'SAISIE RESTAURANT'!VQB5</f>
        <v>0</v>
      </c>
      <c r="VPS6" s="389">
        <f>'SAISIE RESTAURANT'!VQC5</f>
        <v>0</v>
      </c>
      <c r="VPT6" s="389">
        <f>'SAISIE RESTAURANT'!VQD5</f>
        <v>0</v>
      </c>
      <c r="VPU6" s="389">
        <f>'SAISIE RESTAURANT'!VQE5</f>
        <v>0</v>
      </c>
      <c r="VPV6" s="389">
        <f>'SAISIE RESTAURANT'!VQF5</f>
        <v>0</v>
      </c>
      <c r="VPW6" s="389">
        <f>'SAISIE RESTAURANT'!VQG5</f>
        <v>0</v>
      </c>
      <c r="VPX6" s="389">
        <f>'SAISIE RESTAURANT'!VQH5</f>
        <v>0</v>
      </c>
      <c r="VPY6" s="389">
        <f>'SAISIE RESTAURANT'!VQI5</f>
        <v>0</v>
      </c>
      <c r="VPZ6" s="389">
        <f>'SAISIE RESTAURANT'!VQJ5</f>
        <v>0</v>
      </c>
      <c r="VQA6" s="389">
        <f>'SAISIE RESTAURANT'!VQK5</f>
        <v>0</v>
      </c>
      <c r="VQB6" s="389">
        <f>'SAISIE RESTAURANT'!VQL5</f>
        <v>0</v>
      </c>
      <c r="VQC6" s="389">
        <f>'SAISIE RESTAURANT'!VQM5</f>
        <v>0</v>
      </c>
      <c r="VQD6" s="389">
        <f>'SAISIE RESTAURANT'!VQN5</f>
        <v>0</v>
      </c>
      <c r="VQE6" s="389">
        <f>'SAISIE RESTAURANT'!VQO5</f>
        <v>0</v>
      </c>
      <c r="VQF6" s="389">
        <f>'SAISIE RESTAURANT'!VQP5</f>
        <v>0</v>
      </c>
      <c r="VQG6" s="389">
        <f>'SAISIE RESTAURANT'!VQQ5</f>
        <v>0</v>
      </c>
      <c r="VQH6" s="389">
        <f>'SAISIE RESTAURANT'!VQR5</f>
        <v>0</v>
      </c>
      <c r="VQI6" s="389">
        <f>'SAISIE RESTAURANT'!VQS5</f>
        <v>0</v>
      </c>
      <c r="VQJ6" s="389">
        <f>'SAISIE RESTAURANT'!VQT5</f>
        <v>0</v>
      </c>
      <c r="VQK6" s="389">
        <f>'SAISIE RESTAURANT'!VQU5</f>
        <v>0</v>
      </c>
      <c r="VQL6" s="389">
        <f>'SAISIE RESTAURANT'!VQV5</f>
        <v>0</v>
      </c>
      <c r="VQM6" s="389">
        <f>'SAISIE RESTAURANT'!VQW5</f>
        <v>0</v>
      </c>
      <c r="VQN6" s="389">
        <f>'SAISIE RESTAURANT'!VQX5</f>
        <v>0</v>
      </c>
      <c r="VQO6" s="389">
        <f>'SAISIE RESTAURANT'!VQY5</f>
        <v>0</v>
      </c>
      <c r="VQP6" s="389">
        <f>'SAISIE RESTAURANT'!VQZ5</f>
        <v>0</v>
      </c>
      <c r="VQQ6" s="389">
        <f>'SAISIE RESTAURANT'!VRA5</f>
        <v>0</v>
      </c>
      <c r="VQR6" s="389">
        <f>'SAISIE RESTAURANT'!VRB5</f>
        <v>0</v>
      </c>
      <c r="VQS6" s="389">
        <f>'SAISIE RESTAURANT'!VRC5</f>
        <v>0</v>
      </c>
      <c r="VQT6" s="389">
        <f>'SAISIE RESTAURANT'!VRD5</f>
        <v>0</v>
      </c>
      <c r="VQU6" s="389">
        <f>'SAISIE RESTAURANT'!VRE5</f>
        <v>0</v>
      </c>
      <c r="VQV6" s="389">
        <f>'SAISIE RESTAURANT'!VRF5</f>
        <v>0</v>
      </c>
      <c r="VQW6" s="389">
        <f>'SAISIE RESTAURANT'!VRG5</f>
        <v>0</v>
      </c>
      <c r="VQX6" s="389">
        <f>'SAISIE RESTAURANT'!VRH5</f>
        <v>0</v>
      </c>
      <c r="VQY6" s="389">
        <f>'SAISIE RESTAURANT'!VRI5</f>
        <v>0</v>
      </c>
      <c r="VQZ6" s="389">
        <f>'SAISIE RESTAURANT'!VRJ5</f>
        <v>0</v>
      </c>
      <c r="VRA6" s="389">
        <f>'SAISIE RESTAURANT'!VRK5</f>
        <v>0</v>
      </c>
      <c r="VRB6" s="389">
        <f>'SAISIE RESTAURANT'!VRL5</f>
        <v>0</v>
      </c>
      <c r="VRC6" s="389">
        <f>'SAISIE RESTAURANT'!VRM5</f>
        <v>0</v>
      </c>
      <c r="VRD6" s="389">
        <f>'SAISIE RESTAURANT'!VRN5</f>
        <v>0</v>
      </c>
      <c r="VRE6" s="389">
        <f>'SAISIE RESTAURANT'!VRO5</f>
        <v>0</v>
      </c>
      <c r="VRF6" s="389">
        <f>'SAISIE RESTAURANT'!VRP5</f>
        <v>0</v>
      </c>
      <c r="VRG6" s="389">
        <f>'SAISIE RESTAURANT'!VRQ5</f>
        <v>0</v>
      </c>
      <c r="VRH6" s="389">
        <f>'SAISIE RESTAURANT'!VRR5</f>
        <v>0</v>
      </c>
      <c r="VRI6" s="389">
        <f>'SAISIE RESTAURANT'!VRS5</f>
        <v>0</v>
      </c>
      <c r="VRJ6" s="389">
        <f>'SAISIE RESTAURANT'!VRT5</f>
        <v>0</v>
      </c>
      <c r="VRK6" s="389">
        <f>'SAISIE RESTAURANT'!VRU5</f>
        <v>0</v>
      </c>
      <c r="VRL6" s="389">
        <f>'SAISIE RESTAURANT'!VRV5</f>
        <v>0</v>
      </c>
      <c r="VRM6" s="389">
        <f>'SAISIE RESTAURANT'!VRW5</f>
        <v>0</v>
      </c>
      <c r="VRN6" s="389">
        <f>'SAISIE RESTAURANT'!VRX5</f>
        <v>0</v>
      </c>
      <c r="VRO6" s="389">
        <f>'SAISIE RESTAURANT'!VRY5</f>
        <v>0</v>
      </c>
      <c r="VRP6" s="389">
        <f>'SAISIE RESTAURANT'!VRZ5</f>
        <v>0</v>
      </c>
      <c r="VRQ6" s="389">
        <f>'SAISIE RESTAURANT'!VSA5</f>
        <v>0</v>
      </c>
      <c r="VRR6" s="389">
        <f>'SAISIE RESTAURANT'!VSB5</f>
        <v>0</v>
      </c>
      <c r="VRS6" s="389">
        <f>'SAISIE RESTAURANT'!VSC5</f>
        <v>0</v>
      </c>
      <c r="VRT6" s="389">
        <f>'SAISIE RESTAURANT'!VSD5</f>
        <v>0</v>
      </c>
      <c r="VRU6" s="389">
        <f>'SAISIE RESTAURANT'!VSE5</f>
        <v>0</v>
      </c>
      <c r="VRV6" s="389">
        <f>'SAISIE RESTAURANT'!VSF5</f>
        <v>0</v>
      </c>
      <c r="VRW6" s="389">
        <f>'SAISIE RESTAURANT'!VSG5</f>
        <v>0</v>
      </c>
      <c r="VRX6" s="389">
        <f>'SAISIE RESTAURANT'!VSH5</f>
        <v>0</v>
      </c>
      <c r="VRY6" s="389">
        <f>'SAISIE RESTAURANT'!VSI5</f>
        <v>0</v>
      </c>
      <c r="VRZ6" s="389">
        <f>'SAISIE RESTAURANT'!VSJ5</f>
        <v>0</v>
      </c>
      <c r="VSA6" s="389">
        <f>'SAISIE RESTAURANT'!VSK5</f>
        <v>0</v>
      </c>
      <c r="VSB6" s="389">
        <f>'SAISIE RESTAURANT'!VSL5</f>
        <v>0</v>
      </c>
      <c r="VSC6" s="389">
        <f>'SAISIE RESTAURANT'!VSM5</f>
        <v>0</v>
      </c>
      <c r="VSD6" s="389">
        <f>'SAISIE RESTAURANT'!VSN5</f>
        <v>0</v>
      </c>
      <c r="VSE6" s="389">
        <f>'SAISIE RESTAURANT'!VSO5</f>
        <v>0</v>
      </c>
      <c r="VSF6" s="389">
        <f>'SAISIE RESTAURANT'!VSP5</f>
        <v>0</v>
      </c>
      <c r="VSG6" s="389">
        <f>'SAISIE RESTAURANT'!VSQ5</f>
        <v>0</v>
      </c>
      <c r="VSH6" s="389">
        <f>'SAISIE RESTAURANT'!VSR5</f>
        <v>0</v>
      </c>
      <c r="VSI6" s="389">
        <f>'SAISIE RESTAURANT'!VSS5</f>
        <v>0</v>
      </c>
      <c r="VSJ6" s="389">
        <f>'SAISIE RESTAURANT'!VST5</f>
        <v>0</v>
      </c>
      <c r="VSK6" s="389">
        <f>'SAISIE RESTAURANT'!VSU5</f>
        <v>0</v>
      </c>
      <c r="VSL6" s="389">
        <f>'SAISIE RESTAURANT'!VSV5</f>
        <v>0</v>
      </c>
      <c r="VSM6" s="389">
        <f>'SAISIE RESTAURANT'!VSW5</f>
        <v>0</v>
      </c>
      <c r="VSN6" s="389">
        <f>'SAISIE RESTAURANT'!VSX5</f>
        <v>0</v>
      </c>
      <c r="VSO6" s="389">
        <f>'SAISIE RESTAURANT'!VSY5</f>
        <v>0</v>
      </c>
      <c r="VSP6" s="389">
        <f>'SAISIE RESTAURANT'!VSZ5</f>
        <v>0</v>
      </c>
      <c r="VSQ6" s="389">
        <f>'SAISIE RESTAURANT'!VTA5</f>
        <v>0</v>
      </c>
      <c r="VSR6" s="389">
        <f>'SAISIE RESTAURANT'!VTB5</f>
        <v>0</v>
      </c>
      <c r="VSS6" s="389">
        <f>'SAISIE RESTAURANT'!VTC5</f>
        <v>0</v>
      </c>
      <c r="VST6" s="389">
        <f>'SAISIE RESTAURANT'!VTD5</f>
        <v>0</v>
      </c>
      <c r="VSU6" s="389">
        <f>'SAISIE RESTAURANT'!VTE5</f>
        <v>0</v>
      </c>
      <c r="VSV6" s="389">
        <f>'SAISIE RESTAURANT'!VTF5</f>
        <v>0</v>
      </c>
      <c r="VSW6" s="389">
        <f>'SAISIE RESTAURANT'!VTG5</f>
        <v>0</v>
      </c>
      <c r="VSX6" s="389">
        <f>'SAISIE RESTAURANT'!VTH5</f>
        <v>0</v>
      </c>
      <c r="VSY6" s="389">
        <f>'SAISIE RESTAURANT'!VTI5</f>
        <v>0</v>
      </c>
      <c r="VSZ6" s="389">
        <f>'SAISIE RESTAURANT'!VTJ5</f>
        <v>0</v>
      </c>
      <c r="VTA6" s="389">
        <f>'SAISIE RESTAURANT'!VTK5</f>
        <v>0</v>
      </c>
      <c r="VTB6" s="389">
        <f>'SAISIE RESTAURANT'!VTL5</f>
        <v>0</v>
      </c>
      <c r="VTC6" s="389">
        <f>'SAISIE RESTAURANT'!VTM5</f>
        <v>0</v>
      </c>
      <c r="VTD6" s="389">
        <f>'SAISIE RESTAURANT'!VTN5</f>
        <v>0</v>
      </c>
      <c r="VTE6" s="389">
        <f>'SAISIE RESTAURANT'!VTO5</f>
        <v>0</v>
      </c>
      <c r="VTF6" s="389">
        <f>'SAISIE RESTAURANT'!VTP5</f>
        <v>0</v>
      </c>
      <c r="VTG6" s="389">
        <f>'SAISIE RESTAURANT'!VTQ5</f>
        <v>0</v>
      </c>
      <c r="VTH6" s="389">
        <f>'SAISIE RESTAURANT'!VTR5</f>
        <v>0</v>
      </c>
      <c r="VTI6" s="389">
        <f>'SAISIE RESTAURANT'!VTS5</f>
        <v>0</v>
      </c>
      <c r="VTJ6" s="389">
        <f>'SAISIE RESTAURANT'!VTT5</f>
        <v>0</v>
      </c>
      <c r="VTK6" s="389">
        <f>'SAISIE RESTAURANT'!VTU5</f>
        <v>0</v>
      </c>
      <c r="VTL6" s="389">
        <f>'SAISIE RESTAURANT'!VTV5</f>
        <v>0</v>
      </c>
      <c r="VTM6" s="389">
        <f>'SAISIE RESTAURANT'!VTW5</f>
        <v>0</v>
      </c>
      <c r="VTN6" s="389">
        <f>'SAISIE RESTAURANT'!VTX5</f>
        <v>0</v>
      </c>
      <c r="VTO6" s="389">
        <f>'SAISIE RESTAURANT'!VTY5</f>
        <v>0</v>
      </c>
      <c r="VTP6" s="389">
        <f>'SAISIE RESTAURANT'!VTZ5</f>
        <v>0</v>
      </c>
      <c r="VTQ6" s="389">
        <f>'SAISIE RESTAURANT'!VUA5</f>
        <v>0</v>
      </c>
      <c r="VTR6" s="389">
        <f>'SAISIE RESTAURANT'!VUB5</f>
        <v>0</v>
      </c>
      <c r="VTS6" s="389">
        <f>'SAISIE RESTAURANT'!VUC5</f>
        <v>0</v>
      </c>
      <c r="VTT6" s="389">
        <f>'SAISIE RESTAURANT'!VUD5</f>
        <v>0</v>
      </c>
      <c r="VTU6" s="389">
        <f>'SAISIE RESTAURANT'!VUE5</f>
        <v>0</v>
      </c>
      <c r="VTV6" s="389">
        <f>'SAISIE RESTAURANT'!VUF5</f>
        <v>0</v>
      </c>
      <c r="VTW6" s="389">
        <f>'SAISIE RESTAURANT'!VUG5</f>
        <v>0</v>
      </c>
      <c r="VTX6" s="389">
        <f>'SAISIE RESTAURANT'!VUH5</f>
        <v>0</v>
      </c>
      <c r="VTY6" s="389">
        <f>'SAISIE RESTAURANT'!VUI5</f>
        <v>0</v>
      </c>
      <c r="VTZ6" s="389">
        <f>'SAISIE RESTAURANT'!VUJ5</f>
        <v>0</v>
      </c>
      <c r="VUA6" s="389">
        <f>'SAISIE RESTAURANT'!VUK5</f>
        <v>0</v>
      </c>
      <c r="VUB6" s="389">
        <f>'SAISIE RESTAURANT'!VUL5</f>
        <v>0</v>
      </c>
      <c r="VUC6" s="389">
        <f>'SAISIE RESTAURANT'!VUM5</f>
        <v>0</v>
      </c>
      <c r="VUD6" s="389">
        <f>'SAISIE RESTAURANT'!VUN5</f>
        <v>0</v>
      </c>
      <c r="VUE6" s="389">
        <f>'SAISIE RESTAURANT'!VUO5</f>
        <v>0</v>
      </c>
      <c r="VUF6" s="389">
        <f>'SAISIE RESTAURANT'!VUP5</f>
        <v>0</v>
      </c>
      <c r="VUG6" s="389">
        <f>'SAISIE RESTAURANT'!VUQ5</f>
        <v>0</v>
      </c>
      <c r="VUH6" s="389">
        <f>'SAISIE RESTAURANT'!VUR5</f>
        <v>0</v>
      </c>
      <c r="VUI6" s="389">
        <f>'SAISIE RESTAURANT'!VUS5</f>
        <v>0</v>
      </c>
      <c r="VUJ6" s="389">
        <f>'SAISIE RESTAURANT'!VUT5</f>
        <v>0</v>
      </c>
      <c r="VUK6" s="389">
        <f>'SAISIE RESTAURANT'!VUU5</f>
        <v>0</v>
      </c>
      <c r="VUL6" s="389">
        <f>'SAISIE RESTAURANT'!VUV5</f>
        <v>0</v>
      </c>
      <c r="VUM6" s="389">
        <f>'SAISIE RESTAURANT'!VUW5</f>
        <v>0</v>
      </c>
      <c r="VUN6" s="389">
        <f>'SAISIE RESTAURANT'!VUX5</f>
        <v>0</v>
      </c>
      <c r="VUO6" s="389">
        <f>'SAISIE RESTAURANT'!VUY5</f>
        <v>0</v>
      </c>
      <c r="VUP6" s="389">
        <f>'SAISIE RESTAURANT'!VUZ5</f>
        <v>0</v>
      </c>
      <c r="VUQ6" s="389">
        <f>'SAISIE RESTAURANT'!VVA5</f>
        <v>0</v>
      </c>
      <c r="VUR6" s="389">
        <f>'SAISIE RESTAURANT'!VVB5</f>
        <v>0</v>
      </c>
      <c r="VUS6" s="389">
        <f>'SAISIE RESTAURANT'!VVC5</f>
        <v>0</v>
      </c>
      <c r="VUT6" s="389">
        <f>'SAISIE RESTAURANT'!VVD5</f>
        <v>0</v>
      </c>
      <c r="VUU6" s="389">
        <f>'SAISIE RESTAURANT'!VVE5</f>
        <v>0</v>
      </c>
      <c r="VUV6" s="389">
        <f>'SAISIE RESTAURANT'!VVF5</f>
        <v>0</v>
      </c>
      <c r="VUW6" s="389">
        <f>'SAISIE RESTAURANT'!VVG5</f>
        <v>0</v>
      </c>
      <c r="VUX6" s="389">
        <f>'SAISIE RESTAURANT'!VVH5</f>
        <v>0</v>
      </c>
      <c r="VUY6" s="389">
        <f>'SAISIE RESTAURANT'!VVI5</f>
        <v>0</v>
      </c>
      <c r="VUZ6" s="389">
        <f>'SAISIE RESTAURANT'!VVJ5</f>
        <v>0</v>
      </c>
      <c r="VVA6" s="389">
        <f>'SAISIE RESTAURANT'!VVK5</f>
        <v>0</v>
      </c>
      <c r="VVB6" s="389">
        <f>'SAISIE RESTAURANT'!VVL5</f>
        <v>0</v>
      </c>
      <c r="VVC6" s="389">
        <f>'SAISIE RESTAURANT'!VVM5</f>
        <v>0</v>
      </c>
      <c r="VVD6" s="389">
        <f>'SAISIE RESTAURANT'!VVN5</f>
        <v>0</v>
      </c>
      <c r="VVE6" s="389">
        <f>'SAISIE RESTAURANT'!VVO5</f>
        <v>0</v>
      </c>
      <c r="VVF6" s="389">
        <f>'SAISIE RESTAURANT'!VVP5</f>
        <v>0</v>
      </c>
      <c r="VVG6" s="389">
        <f>'SAISIE RESTAURANT'!VVQ5</f>
        <v>0</v>
      </c>
      <c r="VVH6" s="389">
        <f>'SAISIE RESTAURANT'!VVR5</f>
        <v>0</v>
      </c>
      <c r="VVI6" s="389">
        <f>'SAISIE RESTAURANT'!VVS5</f>
        <v>0</v>
      </c>
      <c r="VVJ6" s="389">
        <f>'SAISIE RESTAURANT'!VVT5</f>
        <v>0</v>
      </c>
      <c r="VVK6" s="389">
        <f>'SAISIE RESTAURANT'!VVU5</f>
        <v>0</v>
      </c>
      <c r="VVL6" s="389">
        <f>'SAISIE RESTAURANT'!VVV5</f>
        <v>0</v>
      </c>
      <c r="VVM6" s="389">
        <f>'SAISIE RESTAURANT'!VVW5</f>
        <v>0</v>
      </c>
      <c r="VVN6" s="389">
        <f>'SAISIE RESTAURANT'!VVX5</f>
        <v>0</v>
      </c>
      <c r="VVO6" s="389">
        <f>'SAISIE RESTAURANT'!VVY5</f>
        <v>0</v>
      </c>
      <c r="VVP6" s="389">
        <f>'SAISIE RESTAURANT'!VVZ5</f>
        <v>0</v>
      </c>
      <c r="VVQ6" s="389">
        <f>'SAISIE RESTAURANT'!VWA5</f>
        <v>0</v>
      </c>
      <c r="VVR6" s="389">
        <f>'SAISIE RESTAURANT'!VWB5</f>
        <v>0</v>
      </c>
      <c r="VVS6" s="389">
        <f>'SAISIE RESTAURANT'!VWC5</f>
        <v>0</v>
      </c>
      <c r="VVT6" s="389">
        <f>'SAISIE RESTAURANT'!VWD5</f>
        <v>0</v>
      </c>
      <c r="VVU6" s="389">
        <f>'SAISIE RESTAURANT'!VWE5</f>
        <v>0</v>
      </c>
      <c r="VVV6" s="389">
        <f>'SAISIE RESTAURANT'!VWF5</f>
        <v>0</v>
      </c>
      <c r="VVW6" s="389">
        <f>'SAISIE RESTAURANT'!VWG5</f>
        <v>0</v>
      </c>
      <c r="VVX6" s="389">
        <f>'SAISIE RESTAURANT'!VWH5</f>
        <v>0</v>
      </c>
      <c r="VVY6" s="389">
        <f>'SAISIE RESTAURANT'!VWI5</f>
        <v>0</v>
      </c>
      <c r="VVZ6" s="389">
        <f>'SAISIE RESTAURANT'!VWJ5</f>
        <v>0</v>
      </c>
      <c r="VWA6" s="389">
        <f>'SAISIE RESTAURANT'!VWK5</f>
        <v>0</v>
      </c>
      <c r="VWB6" s="389">
        <f>'SAISIE RESTAURANT'!VWL5</f>
        <v>0</v>
      </c>
      <c r="VWC6" s="389">
        <f>'SAISIE RESTAURANT'!VWM5</f>
        <v>0</v>
      </c>
      <c r="VWD6" s="389">
        <f>'SAISIE RESTAURANT'!VWN5</f>
        <v>0</v>
      </c>
      <c r="VWE6" s="389">
        <f>'SAISIE RESTAURANT'!VWO5</f>
        <v>0</v>
      </c>
      <c r="VWF6" s="389">
        <f>'SAISIE RESTAURANT'!VWP5</f>
        <v>0</v>
      </c>
      <c r="VWG6" s="389">
        <f>'SAISIE RESTAURANT'!VWQ5</f>
        <v>0</v>
      </c>
      <c r="VWH6" s="389">
        <f>'SAISIE RESTAURANT'!VWR5</f>
        <v>0</v>
      </c>
      <c r="VWI6" s="389">
        <f>'SAISIE RESTAURANT'!VWS5</f>
        <v>0</v>
      </c>
      <c r="VWJ6" s="389">
        <f>'SAISIE RESTAURANT'!VWT5</f>
        <v>0</v>
      </c>
      <c r="VWK6" s="389">
        <f>'SAISIE RESTAURANT'!VWU5</f>
        <v>0</v>
      </c>
      <c r="VWL6" s="389">
        <f>'SAISIE RESTAURANT'!VWV5</f>
        <v>0</v>
      </c>
      <c r="VWM6" s="389">
        <f>'SAISIE RESTAURANT'!VWW5</f>
        <v>0</v>
      </c>
      <c r="VWN6" s="389">
        <f>'SAISIE RESTAURANT'!VWX5</f>
        <v>0</v>
      </c>
      <c r="VWO6" s="389">
        <f>'SAISIE RESTAURANT'!VWY5</f>
        <v>0</v>
      </c>
      <c r="VWP6" s="389">
        <f>'SAISIE RESTAURANT'!VWZ5</f>
        <v>0</v>
      </c>
      <c r="VWQ6" s="389">
        <f>'SAISIE RESTAURANT'!VXA5</f>
        <v>0</v>
      </c>
      <c r="VWR6" s="389">
        <f>'SAISIE RESTAURANT'!VXB5</f>
        <v>0</v>
      </c>
      <c r="VWS6" s="389">
        <f>'SAISIE RESTAURANT'!VXC5</f>
        <v>0</v>
      </c>
      <c r="VWT6" s="389">
        <f>'SAISIE RESTAURANT'!VXD5</f>
        <v>0</v>
      </c>
      <c r="VWU6" s="389">
        <f>'SAISIE RESTAURANT'!VXE5</f>
        <v>0</v>
      </c>
      <c r="VWV6" s="389">
        <f>'SAISIE RESTAURANT'!VXF5</f>
        <v>0</v>
      </c>
      <c r="VWW6" s="389">
        <f>'SAISIE RESTAURANT'!VXG5</f>
        <v>0</v>
      </c>
      <c r="VWX6" s="389">
        <f>'SAISIE RESTAURANT'!VXH5</f>
        <v>0</v>
      </c>
      <c r="VWY6" s="389">
        <f>'SAISIE RESTAURANT'!VXI5</f>
        <v>0</v>
      </c>
      <c r="VWZ6" s="389">
        <f>'SAISIE RESTAURANT'!VXJ5</f>
        <v>0</v>
      </c>
      <c r="VXA6" s="389">
        <f>'SAISIE RESTAURANT'!VXK5</f>
        <v>0</v>
      </c>
      <c r="VXB6" s="389">
        <f>'SAISIE RESTAURANT'!VXL5</f>
        <v>0</v>
      </c>
      <c r="VXC6" s="389">
        <f>'SAISIE RESTAURANT'!VXM5</f>
        <v>0</v>
      </c>
      <c r="VXD6" s="389">
        <f>'SAISIE RESTAURANT'!VXN5</f>
        <v>0</v>
      </c>
      <c r="VXE6" s="389">
        <f>'SAISIE RESTAURANT'!VXO5</f>
        <v>0</v>
      </c>
      <c r="VXF6" s="389">
        <f>'SAISIE RESTAURANT'!VXP5</f>
        <v>0</v>
      </c>
      <c r="VXG6" s="389">
        <f>'SAISIE RESTAURANT'!VXQ5</f>
        <v>0</v>
      </c>
      <c r="VXH6" s="389">
        <f>'SAISIE RESTAURANT'!VXR5</f>
        <v>0</v>
      </c>
      <c r="VXI6" s="389">
        <f>'SAISIE RESTAURANT'!VXS5</f>
        <v>0</v>
      </c>
      <c r="VXJ6" s="389">
        <f>'SAISIE RESTAURANT'!VXT5</f>
        <v>0</v>
      </c>
      <c r="VXK6" s="389">
        <f>'SAISIE RESTAURANT'!VXU5</f>
        <v>0</v>
      </c>
      <c r="VXL6" s="389">
        <f>'SAISIE RESTAURANT'!VXV5</f>
        <v>0</v>
      </c>
      <c r="VXM6" s="389">
        <f>'SAISIE RESTAURANT'!VXW5</f>
        <v>0</v>
      </c>
      <c r="VXN6" s="389">
        <f>'SAISIE RESTAURANT'!VXX5</f>
        <v>0</v>
      </c>
      <c r="VXO6" s="389">
        <f>'SAISIE RESTAURANT'!VXY5</f>
        <v>0</v>
      </c>
      <c r="VXP6" s="389">
        <f>'SAISIE RESTAURANT'!VXZ5</f>
        <v>0</v>
      </c>
      <c r="VXQ6" s="389">
        <f>'SAISIE RESTAURANT'!VYA5</f>
        <v>0</v>
      </c>
      <c r="VXR6" s="389">
        <f>'SAISIE RESTAURANT'!VYB5</f>
        <v>0</v>
      </c>
      <c r="VXS6" s="389">
        <f>'SAISIE RESTAURANT'!VYC5</f>
        <v>0</v>
      </c>
      <c r="VXT6" s="389">
        <f>'SAISIE RESTAURANT'!VYD5</f>
        <v>0</v>
      </c>
      <c r="VXU6" s="389">
        <f>'SAISIE RESTAURANT'!VYE5</f>
        <v>0</v>
      </c>
      <c r="VXV6" s="389">
        <f>'SAISIE RESTAURANT'!VYF5</f>
        <v>0</v>
      </c>
      <c r="VXW6" s="389">
        <f>'SAISIE RESTAURANT'!VYG5</f>
        <v>0</v>
      </c>
      <c r="VXX6" s="389">
        <f>'SAISIE RESTAURANT'!VYH5</f>
        <v>0</v>
      </c>
      <c r="VXY6" s="389">
        <f>'SAISIE RESTAURANT'!VYI5</f>
        <v>0</v>
      </c>
      <c r="VXZ6" s="389">
        <f>'SAISIE RESTAURANT'!VYJ5</f>
        <v>0</v>
      </c>
      <c r="VYA6" s="389">
        <f>'SAISIE RESTAURANT'!VYK5</f>
        <v>0</v>
      </c>
      <c r="VYB6" s="389">
        <f>'SAISIE RESTAURANT'!VYL5</f>
        <v>0</v>
      </c>
      <c r="VYC6" s="389">
        <f>'SAISIE RESTAURANT'!VYM5</f>
        <v>0</v>
      </c>
      <c r="VYD6" s="389">
        <f>'SAISIE RESTAURANT'!VYN5</f>
        <v>0</v>
      </c>
      <c r="VYE6" s="389">
        <f>'SAISIE RESTAURANT'!VYO5</f>
        <v>0</v>
      </c>
      <c r="VYF6" s="389">
        <f>'SAISIE RESTAURANT'!VYP5</f>
        <v>0</v>
      </c>
      <c r="VYG6" s="389">
        <f>'SAISIE RESTAURANT'!VYQ5</f>
        <v>0</v>
      </c>
      <c r="VYH6" s="389">
        <f>'SAISIE RESTAURANT'!VYR5</f>
        <v>0</v>
      </c>
      <c r="VYI6" s="389">
        <f>'SAISIE RESTAURANT'!VYS5</f>
        <v>0</v>
      </c>
      <c r="VYJ6" s="389">
        <f>'SAISIE RESTAURANT'!VYT5</f>
        <v>0</v>
      </c>
      <c r="VYK6" s="389">
        <f>'SAISIE RESTAURANT'!VYU5</f>
        <v>0</v>
      </c>
      <c r="VYL6" s="389">
        <f>'SAISIE RESTAURANT'!VYV5</f>
        <v>0</v>
      </c>
      <c r="VYM6" s="389">
        <f>'SAISIE RESTAURANT'!VYW5</f>
        <v>0</v>
      </c>
      <c r="VYN6" s="389">
        <f>'SAISIE RESTAURANT'!VYX5</f>
        <v>0</v>
      </c>
      <c r="VYO6" s="389">
        <f>'SAISIE RESTAURANT'!VYY5</f>
        <v>0</v>
      </c>
      <c r="VYP6" s="389">
        <f>'SAISIE RESTAURANT'!VYZ5</f>
        <v>0</v>
      </c>
      <c r="VYQ6" s="389">
        <f>'SAISIE RESTAURANT'!VZA5</f>
        <v>0</v>
      </c>
      <c r="VYR6" s="389">
        <f>'SAISIE RESTAURANT'!VZB5</f>
        <v>0</v>
      </c>
      <c r="VYS6" s="389">
        <f>'SAISIE RESTAURANT'!VZC5</f>
        <v>0</v>
      </c>
      <c r="VYT6" s="389">
        <f>'SAISIE RESTAURANT'!VZD5</f>
        <v>0</v>
      </c>
      <c r="VYU6" s="389">
        <f>'SAISIE RESTAURANT'!VZE5</f>
        <v>0</v>
      </c>
      <c r="VYV6" s="389">
        <f>'SAISIE RESTAURANT'!VZF5</f>
        <v>0</v>
      </c>
      <c r="VYW6" s="389">
        <f>'SAISIE RESTAURANT'!VZG5</f>
        <v>0</v>
      </c>
      <c r="VYX6" s="389">
        <f>'SAISIE RESTAURANT'!VZH5</f>
        <v>0</v>
      </c>
      <c r="VYY6" s="389">
        <f>'SAISIE RESTAURANT'!VZI5</f>
        <v>0</v>
      </c>
      <c r="VYZ6" s="389">
        <f>'SAISIE RESTAURANT'!VZJ5</f>
        <v>0</v>
      </c>
      <c r="VZA6" s="389">
        <f>'SAISIE RESTAURANT'!VZK5</f>
        <v>0</v>
      </c>
      <c r="VZB6" s="389">
        <f>'SAISIE RESTAURANT'!VZL5</f>
        <v>0</v>
      </c>
      <c r="VZC6" s="389">
        <f>'SAISIE RESTAURANT'!VZM5</f>
        <v>0</v>
      </c>
      <c r="VZD6" s="389">
        <f>'SAISIE RESTAURANT'!VZN5</f>
        <v>0</v>
      </c>
      <c r="VZE6" s="389">
        <f>'SAISIE RESTAURANT'!VZO5</f>
        <v>0</v>
      </c>
      <c r="VZF6" s="389">
        <f>'SAISIE RESTAURANT'!VZP5</f>
        <v>0</v>
      </c>
      <c r="VZG6" s="389">
        <f>'SAISIE RESTAURANT'!VZQ5</f>
        <v>0</v>
      </c>
      <c r="VZH6" s="389">
        <f>'SAISIE RESTAURANT'!VZR5</f>
        <v>0</v>
      </c>
      <c r="VZI6" s="389">
        <f>'SAISIE RESTAURANT'!VZS5</f>
        <v>0</v>
      </c>
      <c r="VZJ6" s="389">
        <f>'SAISIE RESTAURANT'!VZT5</f>
        <v>0</v>
      </c>
      <c r="VZK6" s="389">
        <f>'SAISIE RESTAURANT'!VZU5</f>
        <v>0</v>
      </c>
      <c r="VZL6" s="389">
        <f>'SAISIE RESTAURANT'!VZV5</f>
        <v>0</v>
      </c>
      <c r="VZM6" s="389">
        <f>'SAISIE RESTAURANT'!VZW5</f>
        <v>0</v>
      </c>
      <c r="VZN6" s="389">
        <f>'SAISIE RESTAURANT'!VZX5</f>
        <v>0</v>
      </c>
      <c r="VZO6" s="389">
        <f>'SAISIE RESTAURANT'!VZY5</f>
        <v>0</v>
      </c>
      <c r="VZP6" s="389">
        <f>'SAISIE RESTAURANT'!VZZ5</f>
        <v>0</v>
      </c>
      <c r="VZQ6" s="389">
        <f>'SAISIE RESTAURANT'!WAA5</f>
        <v>0</v>
      </c>
      <c r="VZR6" s="389">
        <f>'SAISIE RESTAURANT'!WAB5</f>
        <v>0</v>
      </c>
      <c r="VZS6" s="389">
        <f>'SAISIE RESTAURANT'!WAC5</f>
        <v>0</v>
      </c>
      <c r="VZT6" s="389">
        <f>'SAISIE RESTAURANT'!WAD5</f>
        <v>0</v>
      </c>
      <c r="VZU6" s="389">
        <f>'SAISIE RESTAURANT'!WAE5</f>
        <v>0</v>
      </c>
      <c r="VZV6" s="389">
        <f>'SAISIE RESTAURANT'!WAF5</f>
        <v>0</v>
      </c>
      <c r="VZW6" s="389">
        <f>'SAISIE RESTAURANT'!WAG5</f>
        <v>0</v>
      </c>
      <c r="VZX6" s="389">
        <f>'SAISIE RESTAURANT'!WAH5</f>
        <v>0</v>
      </c>
      <c r="VZY6" s="389">
        <f>'SAISIE RESTAURANT'!WAI5</f>
        <v>0</v>
      </c>
      <c r="VZZ6" s="389">
        <f>'SAISIE RESTAURANT'!WAJ5</f>
        <v>0</v>
      </c>
      <c r="WAA6" s="389">
        <f>'SAISIE RESTAURANT'!WAK5</f>
        <v>0</v>
      </c>
      <c r="WAB6" s="389">
        <f>'SAISIE RESTAURANT'!WAL5</f>
        <v>0</v>
      </c>
      <c r="WAC6" s="389">
        <f>'SAISIE RESTAURANT'!WAM5</f>
        <v>0</v>
      </c>
      <c r="WAD6" s="389">
        <f>'SAISIE RESTAURANT'!WAN5</f>
        <v>0</v>
      </c>
      <c r="WAE6" s="389">
        <f>'SAISIE RESTAURANT'!WAO5</f>
        <v>0</v>
      </c>
      <c r="WAF6" s="389">
        <f>'SAISIE RESTAURANT'!WAP5</f>
        <v>0</v>
      </c>
      <c r="WAG6" s="389">
        <f>'SAISIE RESTAURANT'!WAQ5</f>
        <v>0</v>
      </c>
      <c r="WAH6" s="389">
        <f>'SAISIE RESTAURANT'!WAR5</f>
        <v>0</v>
      </c>
      <c r="WAI6" s="389">
        <f>'SAISIE RESTAURANT'!WAS5</f>
        <v>0</v>
      </c>
      <c r="WAJ6" s="389">
        <f>'SAISIE RESTAURANT'!WAT5</f>
        <v>0</v>
      </c>
      <c r="WAK6" s="389">
        <f>'SAISIE RESTAURANT'!WAU5</f>
        <v>0</v>
      </c>
      <c r="WAL6" s="389">
        <f>'SAISIE RESTAURANT'!WAV5</f>
        <v>0</v>
      </c>
      <c r="WAM6" s="389">
        <f>'SAISIE RESTAURANT'!WAW5</f>
        <v>0</v>
      </c>
      <c r="WAN6" s="389">
        <f>'SAISIE RESTAURANT'!WAX5</f>
        <v>0</v>
      </c>
      <c r="WAO6" s="389">
        <f>'SAISIE RESTAURANT'!WAY5</f>
        <v>0</v>
      </c>
      <c r="WAP6" s="389">
        <f>'SAISIE RESTAURANT'!WAZ5</f>
        <v>0</v>
      </c>
      <c r="WAQ6" s="389">
        <f>'SAISIE RESTAURANT'!WBA5</f>
        <v>0</v>
      </c>
      <c r="WAR6" s="389">
        <f>'SAISIE RESTAURANT'!WBB5</f>
        <v>0</v>
      </c>
      <c r="WAS6" s="389">
        <f>'SAISIE RESTAURANT'!WBC5</f>
        <v>0</v>
      </c>
      <c r="WAT6" s="389">
        <f>'SAISIE RESTAURANT'!WBD5</f>
        <v>0</v>
      </c>
      <c r="WAU6" s="389">
        <f>'SAISIE RESTAURANT'!WBE5</f>
        <v>0</v>
      </c>
      <c r="WAV6" s="389">
        <f>'SAISIE RESTAURANT'!WBF5</f>
        <v>0</v>
      </c>
      <c r="WAW6" s="389">
        <f>'SAISIE RESTAURANT'!WBG5</f>
        <v>0</v>
      </c>
      <c r="WAX6" s="389">
        <f>'SAISIE RESTAURANT'!WBH5</f>
        <v>0</v>
      </c>
      <c r="WAY6" s="389">
        <f>'SAISIE RESTAURANT'!WBI5</f>
        <v>0</v>
      </c>
      <c r="WAZ6" s="389">
        <f>'SAISIE RESTAURANT'!WBJ5</f>
        <v>0</v>
      </c>
      <c r="WBA6" s="389">
        <f>'SAISIE RESTAURANT'!WBK5</f>
        <v>0</v>
      </c>
      <c r="WBB6" s="389">
        <f>'SAISIE RESTAURANT'!WBL5</f>
        <v>0</v>
      </c>
      <c r="WBC6" s="389">
        <f>'SAISIE RESTAURANT'!WBM5</f>
        <v>0</v>
      </c>
      <c r="WBD6" s="389">
        <f>'SAISIE RESTAURANT'!WBN5</f>
        <v>0</v>
      </c>
      <c r="WBE6" s="389">
        <f>'SAISIE RESTAURANT'!WBO5</f>
        <v>0</v>
      </c>
      <c r="WBF6" s="389">
        <f>'SAISIE RESTAURANT'!WBP5</f>
        <v>0</v>
      </c>
      <c r="WBG6" s="389">
        <f>'SAISIE RESTAURANT'!WBQ5</f>
        <v>0</v>
      </c>
      <c r="WBH6" s="389">
        <f>'SAISIE RESTAURANT'!WBR5</f>
        <v>0</v>
      </c>
      <c r="WBI6" s="389">
        <f>'SAISIE RESTAURANT'!WBS5</f>
        <v>0</v>
      </c>
      <c r="WBJ6" s="389">
        <f>'SAISIE RESTAURANT'!WBT5</f>
        <v>0</v>
      </c>
      <c r="WBK6" s="389">
        <f>'SAISIE RESTAURANT'!WBU5</f>
        <v>0</v>
      </c>
      <c r="WBL6" s="389">
        <f>'SAISIE RESTAURANT'!WBV5</f>
        <v>0</v>
      </c>
      <c r="WBM6" s="389">
        <f>'SAISIE RESTAURANT'!WBW5</f>
        <v>0</v>
      </c>
      <c r="WBN6" s="389">
        <f>'SAISIE RESTAURANT'!WBX5</f>
        <v>0</v>
      </c>
      <c r="WBO6" s="389">
        <f>'SAISIE RESTAURANT'!WBY5</f>
        <v>0</v>
      </c>
      <c r="WBP6" s="389">
        <f>'SAISIE RESTAURANT'!WBZ5</f>
        <v>0</v>
      </c>
      <c r="WBQ6" s="389">
        <f>'SAISIE RESTAURANT'!WCA5</f>
        <v>0</v>
      </c>
      <c r="WBR6" s="389">
        <f>'SAISIE RESTAURANT'!WCB5</f>
        <v>0</v>
      </c>
      <c r="WBS6" s="389">
        <f>'SAISIE RESTAURANT'!WCC5</f>
        <v>0</v>
      </c>
      <c r="WBT6" s="389">
        <f>'SAISIE RESTAURANT'!WCD5</f>
        <v>0</v>
      </c>
      <c r="WBU6" s="389">
        <f>'SAISIE RESTAURANT'!WCE5</f>
        <v>0</v>
      </c>
      <c r="WBV6" s="389">
        <f>'SAISIE RESTAURANT'!WCF5</f>
        <v>0</v>
      </c>
      <c r="WBW6" s="389">
        <f>'SAISIE RESTAURANT'!WCG5</f>
        <v>0</v>
      </c>
      <c r="WBX6" s="389">
        <f>'SAISIE RESTAURANT'!WCH5</f>
        <v>0</v>
      </c>
      <c r="WBY6" s="389">
        <f>'SAISIE RESTAURANT'!WCI5</f>
        <v>0</v>
      </c>
      <c r="WBZ6" s="389">
        <f>'SAISIE RESTAURANT'!WCJ5</f>
        <v>0</v>
      </c>
      <c r="WCA6" s="389">
        <f>'SAISIE RESTAURANT'!WCK5</f>
        <v>0</v>
      </c>
      <c r="WCB6" s="389">
        <f>'SAISIE RESTAURANT'!WCL5</f>
        <v>0</v>
      </c>
      <c r="WCC6" s="389">
        <f>'SAISIE RESTAURANT'!WCM5</f>
        <v>0</v>
      </c>
      <c r="WCD6" s="389">
        <f>'SAISIE RESTAURANT'!WCN5</f>
        <v>0</v>
      </c>
      <c r="WCE6" s="389">
        <f>'SAISIE RESTAURANT'!WCO5</f>
        <v>0</v>
      </c>
      <c r="WCF6" s="389">
        <f>'SAISIE RESTAURANT'!WCP5</f>
        <v>0</v>
      </c>
      <c r="WCG6" s="389">
        <f>'SAISIE RESTAURANT'!WCQ5</f>
        <v>0</v>
      </c>
      <c r="WCH6" s="389">
        <f>'SAISIE RESTAURANT'!WCR5</f>
        <v>0</v>
      </c>
      <c r="WCI6" s="389">
        <f>'SAISIE RESTAURANT'!WCS5</f>
        <v>0</v>
      </c>
      <c r="WCJ6" s="389">
        <f>'SAISIE RESTAURANT'!WCT5</f>
        <v>0</v>
      </c>
      <c r="WCK6" s="389">
        <f>'SAISIE RESTAURANT'!WCU5</f>
        <v>0</v>
      </c>
      <c r="WCL6" s="389">
        <f>'SAISIE RESTAURANT'!WCV5</f>
        <v>0</v>
      </c>
      <c r="WCM6" s="389">
        <f>'SAISIE RESTAURANT'!WCW5</f>
        <v>0</v>
      </c>
      <c r="WCN6" s="389">
        <f>'SAISIE RESTAURANT'!WCX5</f>
        <v>0</v>
      </c>
      <c r="WCO6" s="389">
        <f>'SAISIE RESTAURANT'!WCY5</f>
        <v>0</v>
      </c>
      <c r="WCP6" s="389">
        <f>'SAISIE RESTAURANT'!WCZ5</f>
        <v>0</v>
      </c>
      <c r="WCQ6" s="389">
        <f>'SAISIE RESTAURANT'!WDA5</f>
        <v>0</v>
      </c>
      <c r="WCR6" s="389">
        <f>'SAISIE RESTAURANT'!WDB5</f>
        <v>0</v>
      </c>
      <c r="WCS6" s="389">
        <f>'SAISIE RESTAURANT'!WDC5</f>
        <v>0</v>
      </c>
      <c r="WCT6" s="389">
        <f>'SAISIE RESTAURANT'!WDD5</f>
        <v>0</v>
      </c>
      <c r="WCU6" s="389">
        <f>'SAISIE RESTAURANT'!WDE5</f>
        <v>0</v>
      </c>
      <c r="WCV6" s="389">
        <f>'SAISIE RESTAURANT'!WDF5</f>
        <v>0</v>
      </c>
      <c r="WCW6" s="389">
        <f>'SAISIE RESTAURANT'!WDG5</f>
        <v>0</v>
      </c>
      <c r="WCX6" s="389">
        <f>'SAISIE RESTAURANT'!WDH5</f>
        <v>0</v>
      </c>
      <c r="WCY6" s="389">
        <f>'SAISIE RESTAURANT'!WDI5</f>
        <v>0</v>
      </c>
      <c r="WCZ6" s="389">
        <f>'SAISIE RESTAURANT'!WDJ5</f>
        <v>0</v>
      </c>
      <c r="WDA6" s="389">
        <f>'SAISIE RESTAURANT'!WDK5</f>
        <v>0</v>
      </c>
      <c r="WDB6" s="389">
        <f>'SAISIE RESTAURANT'!WDL5</f>
        <v>0</v>
      </c>
      <c r="WDC6" s="389">
        <f>'SAISIE RESTAURANT'!WDM5</f>
        <v>0</v>
      </c>
      <c r="WDD6" s="389">
        <f>'SAISIE RESTAURANT'!WDN5</f>
        <v>0</v>
      </c>
      <c r="WDE6" s="389">
        <f>'SAISIE RESTAURANT'!WDO5</f>
        <v>0</v>
      </c>
      <c r="WDF6" s="389">
        <f>'SAISIE RESTAURANT'!WDP5</f>
        <v>0</v>
      </c>
      <c r="WDG6" s="389">
        <f>'SAISIE RESTAURANT'!WDQ5</f>
        <v>0</v>
      </c>
      <c r="WDH6" s="389">
        <f>'SAISIE RESTAURANT'!WDR5</f>
        <v>0</v>
      </c>
      <c r="WDI6" s="389">
        <f>'SAISIE RESTAURANT'!WDS5</f>
        <v>0</v>
      </c>
      <c r="WDJ6" s="389">
        <f>'SAISIE RESTAURANT'!WDT5</f>
        <v>0</v>
      </c>
      <c r="WDK6" s="389">
        <f>'SAISIE RESTAURANT'!WDU5</f>
        <v>0</v>
      </c>
      <c r="WDL6" s="389">
        <f>'SAISIE RESTAURANT'!WDV5</f>
        <v>0</v>
      </c>
      <c r="WDM6" s="389">
        <f>'SAISIE RESTAURANT'!WDW5</f>
        <v>0</v>
      </c>
      <c r="WDN6" s="389">
        <f>'SAISIE RESTAURANT'!WDX5</f>
        <v>0</v>
      </c>
      <c r="WDO6" s="389">
        <f>'SAISIE RESTAURANT'!WDY5</f>
        <v>0</v>
      </c>
      <c r="WDP6" s="389">
        <f>'SAISIE RESTAURANT'!WDZ5</f>
        <v>0</v>
      </c>
      <c r="WDQ6" s="389">
        <f>'SAISIE RESTAURANT'!WEA5</f>
        <v>0</v>
      </c>
      <c r="WDR6" s="389">
        <f>'SAISIE RESTAURANT'!WEB5</f>
        <v>0</v>
      </c>
      <c r="WDS6" s="389">
        <f>'SAISIE RESTAURANT'!WEC5</f>
        <v>0</v>
      </c>
      <c r="WDT6" s="389">
        <f>'SAISIE RESTAURANT'!WED5</f>
        <v>0</v>
      </c>
      <c r="WDU6" s="389">
        <f>'SAISIE RESTAURANT'!WEE5</f>
        <v>0</v>
      </c>
      <c r="WDV6" s="389">
        <f>'SAISIE RESTAURANT'!WEF5</f>
        <v>0</v>
      </c>
      <c r="WDW6" s="389">
        <f>'SAISIE RESTAURANT'!WEG5</f>
        <v>0</v>
      </c>
      <c r="WDX6" s="389">
        <f>'SAISIE RESTAURANT'!WEH5</f>
        <v>0</v>
      </c>
      <c r="WDY6" s="389">
        <f>'SAISIE RESTAURANT'!WEI5</f>
        <v>0</v>
      </c>
      <c r="WDZ6" s="389">
        <f>'SAISIE RESTAURANT'!WEJ5</f>
        <v>0</v>
      </c>
      <c r="WEA6" s="389">
        <f>'SAISIE RESTAURANT'!WEK5</f>
        <v>0</v>
      </c>
      <c r="WEB6" s="389">
        <f>'SAISIE RESTAURANT'!WEL5</f>
        <v>0</v>
      </c>
      <c r="WEC6" s="389">
        <f>'SAISIE RESTAURANT'!WEM5</f>
        <v>0</v>
      </c>
      <c r="WED6" s="389">
        <f>'SAISIE RESTAURANT'!WEN5</f>
        <v>0</v>
      </c>
      <c r="WEE6" s="389">
        <f>'SAISIE RESTAURANT'!WEO5</f>
        <v>0</v>
      </c>
      <c r="WEF6" s="389">
        <f>'SAISIE RESTAURANT'!WEP5</f>
        <v>0</v>
      </c>
      <c r="WEG6" s="389">
        <f>'SAISIE RESTAURANT'!WEQ5</f>
        <v>0</v>
      </c>
      <c r="WEH6" s="389">
        <f>'SAISIE RESTAURANT'!WER5</f>
        <v>0</v>
      </c>
      <c r="WEI6" s="389">
        <f>'SAISIE RESTAURANT'!WES5</f>
        <v>0</v>
      </c>
      <c r="WEJ6" s="389">
        <f>'SAISIE RESTAURANT'!WET5</f>
        <v>0</v>
      </c>
      <c r="WEK6" s="389">
        <f>'SAISIE RESTAURANT'!WEU5</f>
        <v>0</v>
      </c>
      <c r="WEL6" s="389">
        <f>'SAISIE RESTAURANT'!WEV5</f>
        <v>0</v>
      </c>
      <c r="WEM6" s="389">
        <f>'SAISIE RESTAURANT'!WEW5</f>
        <v>0</v>
      </c>
      <c r="WEN6" s="389">
        <f>'SAISIE RESTAURANT'!WEX5</f>
        <v>0</v>
      </c>
      <c r="WEO6" s="389">
        <f>'SAISIE RESTAURANT'!WEY5</f>
        <v>0</v>
      </c>
      <c r="WEP6" s="389">
        <f>'SAISIE RESTAURANT'!WEZ5</f>
        <v>0</v>
      </c>
      <c r="WEQ6" s="389">
        <f>'SAISIE RESTAURANT'!WFA5</f>
        <v>0</v>
      </c>
      <c r="WER6" s="389">
        <f>'SAISIE RESTAURANT'!WFB5</f>
        <v>0</v>
      </c>
      <c r="WES6" s="389">
        <f>'SAISIE RESTAURANT'!WFC5</f>
        <v>0</v>
      </c>
      <c r="WET6" s="389">
        <f>'SAISIE RESTAURANT'!WFD5</f>
        <v>0</v>
      </c>
      <c r="WEU6" s="389">
        <f>'SAISIE RESTAURANT'!WFE5</f>
        <v>0</v>
      </c>
      <c r="WEV6" s="389">
        <f>'SAISIE RESTAURANT'!WFF5</f>
        <v>0</v>
      </c>
      <c r="WEW6" s="389">
        <f>'SAISIE RESTAURANT'!WFG5</f>
        <v>0</v>
      </c>
      <c r="WEX6" s="389">
        <f>'SAISIE RESTAURANT'!WFH5</f>
        <v>0</v>
      </c>
      <c r="WEY6" s="389">
        <f>'SAISIE RESTAURANT'!WFI5</f>
        <v>0</v>
      </c>
      <c r="WEZ6" s="389">
        <f>'SAISIE RESTAURANT'!WFJ5</f>
        <v>0</v>
      </c>
      <c r="WFA6" s="389">
        <f>'SAISIE RESTAURANT'!WFK5</f>
        <v>0</v>
      </c>
      <c r="WFB6" s="389">
        <f>'SAISIE RESTAURANT'!WFL5</f>
        <v>0</v>
      </c>
      <c r="WFC6" s="389">
        <f>'SAISIE RESTAURANT'!WFM5</f>
        <v>0</v>
      </c>
      <c r="WFD6" s="389">
        <f>'SAISIE RESTAURANT'!WFN5</f>
        <v>0</v>
      </c>
      <c r="WFE6" s="389">
        <f>'SAISIE RESTAURANT'!WFO5</f>
        <v>0</v>
      </c>
      <c r="WFF6" s="389">
        <f>'SAISIE RESTAURANT'!WFP5</f>
        <v>0</v>
      </c>
      <c r="WFG6" s="389">
        <f>'SAISIE RESTAURANT'!WFQ5</f>
        <v>0</v>
      </c>
      <c r="WFH6" s="389">
        <f>'SAISIE RESTAURANT'!WFR5</f>
        <v>0</v>
      </c>
      <c r="WFI6" s="389">
        <f>'SAISIE RESTAURANT'!WFS5</f>
        <v>0</v>
      </c>
      <c r="WFJ6" s="389">
        <f>'SAISIE RESTAURANT'!WFT5</f>
        <v>0</v>
      </c>
      <c r="WFK6" s="389">
        <f>'SAISIE RESTAURANT'!WFU5</f>
        <v>0</v>
      </c>
      <c r="WFL6" s="389">
        <f>'SAISIE RESTAURANT'!WFV5</f>
        <v>0</v>
      </c>
      <c r="WFM6" s="389">
        <f>'SAISIE RESTAURANT'!WFW5</f>
        <v>0</v>
      </c>
      <c r="WFN6" s="389">
        <f>'SAISIE RESTAURANT'!WFX5</f>
        <v>0</v>
      </c>
      <c r="WFO6" s="389">
        <f>'SAISIE RESTAURANT'!WFY5</f>
        <v>0</v>
      </c>
      <c r="WFP6" s="389">
        <f>'SAISIE RESTAURANT'!WFZ5</f>
        <v>0</v>
      </c>
      <c r="WFQ6" s="389">
        <f>'SAISIE RESTAURANT'!WGA5</f>
        <v>0</v>
      </c>
      <c r="WFR6" s="389">
        <f>'SAISIE RESTAURANT'!WGB5</f>
        <v>0</v>
      </c>
      <c r="WFS6" s="389">
        <f>'SAISIE RESTAURANT'!WGC5</f>
        <v>0</v>
      </c>
      <c r="WFT6" s="389">
        <f>'SAISIE RESTAURANT'!WGD5</f>
        <v>0</v>
      </c>
      <c r="WFU6" s="389">
        <f>'SAISIE RESTAURANT'!WGE5</f>
        <v>0</v>
      </c>
      <c r="WFV6" s="389">
        <f>'SAISIE RESTAURANT'!WGF5</f>
        <v>0</v>
      </c>
      <c r="WFW6" s="389">
        <f>'SAISIE RESTAURANT'!WGG5</f>
        <v>0</v>
      </c>
      <c r="WFX6" s="389">
        <f>'SAISIE RESTAURANT'!WGH5</f>
        <v>0</v>
      </c>
      <c r="WFY6" s="389">
        <f>'SAISIE RESTAURANT'!WGI5</f>
        <v>0</v>
      </c>
      <c r="WFZ6" s="389">
        <f>'SAISIE RESTAURANT'!WGJ5</f>
        <v>0</v>
      </c>
      <c r="WGA6" s="389">
        <f>'SAISIE RESTAURANT'!WGK5</f>
        <v>0</v>
      </c>
      <c r="WGB6" s="389">
        <f>'SAISIE RESTAURANT'!WGL5</f>
        <v>0</v>
      </c>
      <c r="WGC6" s="389">
        <f>'SAISIE RESTAURANT'!WGM5</f>
        <v>0</v>
      </c>
      <c r="WGD6" s="389">
        <f>'SAISIE RESTAURANT'!WGN5</f>
        <v>0</v>
      </c>
      <c r="WGE6" s="389">
        <f>'SAISIE RESTAURANT'!WGO5</f>
        <v>0</v>
      </c>
      <c r="WGF6" s="389">
        <f>'SAISIE RESTAURANT'!WGP5</f>
        <v>0</v>
      </c>
      <c r="WGG6" s="389">
        <f>'SAISIE RESTAURANT'!WGQ5</f>
        <v>0</v>
      </c>
      <c r="WGH6" s="389">
        <f>'SAISIE RESTAURANT'!WGR5</f>
        <v>0</v>
      </c>
      <c r="WGI6" s="389">
        <f>'SAISIE RESTAURANT'!WGS5</f>
        <v>0</v>
      </c>
      <c r="WGJ6" s="389">
        <f>'SAISIE RESTAURANT'!WGT5</f>
        <v>0</v>
      </c>
      <c r="WGK6" s="389">
        <f>'SAISIE RESTAURANT'!WGU5</f>
        <v>0</v>
      </c>
      <c r="WGL6" s="389">
        <f>'SAISIE RESTAURANT'!WGV5</f>
        <v>0</v>
      </c>
      <c r="WGM6" s="389">
        <f>'SAISIE RESTAURANT'!WGW5</f>
        <v>0</v>
      </c>
      <c r="WGN6" s="389">
        <f>'SAISIE RESTAURANT'!WGX5</f>
        <v>0</v>
      </c>
      <c r="WGO6" s="389">
        <f>'SAISIE RESTAURANT'!WGY5</f>
        <v>0</v>
      </c>
      <c r="WGP6" s="389">
        <f>'SAISIE RESTAURANT'!WGZ5</f>
        <v>0</v>
      </c>
      <c r="WGQ6" s="389">
        <f>'SAISIE RESTAURANT'!WHA5</f>
        <v>0</v>
      </c>
      <c r="WGR6" s="389">
        <f>'SAISIE RESTAURANT'!WHB5</f>
        <v>0</v>
      </c>
      <c r="WGS6" s="389">
        <f>'SAISIE RESTAURANT'!WHC5</f>
        <v>0</v>
      </c>
      <c r="WGT6" s="389">
        <f>'SAISIE RESTAURANT'!WHD5</f>
        <v>0</v>
      </c>
      <c r="WGU6" s="389">
        <f>'SAISIE RESTAURANT'!WHE5</f>
        <v>0</v>
      </c>
      <c r="WGV6" s="389">
        <f>'SAISIE RESTAURANT'!WHF5</f>
        <v>0</v>
      </c>
      <c r="WGW6" s="389">
        <f>'SAISIE RESTAURANT'!WHG5</f>
        <v>0</v>
      </c>
      <c r="WGX6" s="389">
        <f>'SAISIE RESTAURANT'!WHH5</f>
        <v>0</v>
      </c>
      <c r="WGY6" s="389">
        <f>'SAISIE RESTAURANT'!WHI5</f>
        <v>0</v>
      </c>
      <c r="WGZ6" s="389">
        <f>'SAISIE RESTAURANT'!WHJ5</f>
        <v>0</v>
      </c>
      <c r="WHA6" s="389">
        <f>'SAISIE RESTAURANT'!WHK5</f>
        <v>0</v>
      </c>
      <c r="WHB6" s="389">
        <f>'SAISIE RESTAURANT'!WHL5</f>
        <v>0</v>
      </c>
      <c r="WHC6" s="389">
        <f>'SAISIE RESTAURANT'!WHM5</f>
        <v>0</v>
      </c>
      <c r="WHD6" s="389">
        <f>'SAISIE RESTAURANT'!WHN5</f>
        <v>0</v>
      </c>
      <c r="WHE6" s="389">
        <f>'SAISIE RESTAURANT'!WHO5</f>
        <v>0</v>
      </c>
      <c r="WHF6" s="389">
        <f>'SAISIE RESTAURANT'!WHP5</f>
        <v>0</v>
      </c>
      <c r="WHG6" s="389">
        <f>'SAISIE RESTAURANT'!WHQ5</f>
        <v>0</v>
      </c>
      <c r="WHH6" s="389">
        <f>'SAISIE RESTAURANT'!WHR5</f>
        <v>0</v>
      </c>
      <c r="WHI6" s="389">
        <f>'SAISIE RESTAURANT'!WHS5</f>
        <v>0</v>
      </c>
      <c r="WHJ6" s="389">
        <f>'SAISIE RESTAURANT'!WHT5</f>
        <v>0</v>
      </c>
      <c r="WHK6" s="389">
        <f>'SAISIE RESTAURANT'!WHU5</f>
        <v>0</v>
      </c>
      <c r="WHL6" s="389">
        <f>'SAISIE RESTAURANT'!WHV5</f>
        <v>0</v>
      </c>
      <c r="WHM6" s="389">
        <f>'SAISIE RESTAURANT'!WHW5</f>
        <v>0</v>
      </c>
      <c r="WHN6" s="389">
        <f>'SAISIE RESTAURANT'!WHX5</f>
        <v>0</v>
      </c>
      <c r="WHO6" s="389">
        <f>'SAISIE RESTAURANT'!WHY5</f>
        <v>0</v>
      </c>
      <c r="WHP6" s="389">
        <f>'SAISIE RESTAURANT'!WHZ5</f>
        <v>0</v>
      </c>
      <c r="WHQ6" s="389">
        <f>'SAISIE RESTAURANT'!WIA5</f>
        <v>0</v>
      </c>
      <c r="WHR6" s="389">
        <f>'SAISIE RESTAURANT'!WIB5</f>
        <v>0</v>
      </c>
      <c r="WHS6" s="389">
        <f>'SAISIE RESTAURANT'!WIC5</f>
        <v>0</v>
      </c>
      <c r="WHT6" s="389">
        <f>'SAISIE RESTAURANT'!WID5</f>
        <v>0</v>
      </c>
      <c r="WHU6" s="389">
        <f>'SAISIE RESTAURANT'!WIE5</f>
        <v>0</v>
      </c>
      <c r="WHV6" s="389">
        <f>'SAISIE RESTAURANT'!WIF5</f>
        <v>0</v>
      </c>
      <c r="WHW6" s="389">
        <f>'SAISIE RESTAURANT'!WIG5</f>
        <v>0</v>
      </c>
      <c r="WHX6" s="389">
        <f>'SAISIE RESTAURANT'!WIH5</f>
        <v>0</v>
      </c>
      <c r="WHY6" s="389">
        <f>'SAISIE RESTAURANT'!WII5</f>
        <v>0</v>
      </c>
      <c r="WHZ6" s="389">
        <f>'SAISIE RESTAURANT'!WIJ5</f>
        <v>0</v>
      </c>
      <c r="WIA6" s="389">
        <f>'SAISIE RESTAURANT'!WIK5</f>
        <v>0</v>
      </c>
      <c r="WIB6" s="389">
        <f>'SAISIE RESTAURANT'!WIL5</f>
        <v>0</v>
      </c>
      <c r="WIC6" s="389">
        <f>'SAISIE RESTAURANT'!WIM5</f>
        <v>0</v>
      </c>
      <c r="WID6" s="389">
        <f>'SAISIE RESTAURANT'!WIN5</f>
        <v>0</v>
      </c>
      <c r="WIE6" s="389">
        <f>'SAISIE RESTAURANT'!WIO5</f>
        <v>0</v>
      </c>
      <c r="WIF6" s="389">
        <f>'SAISIE RESTAURANT'!WIP5</f>
        <v>0</v>
      </c>
      <c r="WIG6" s="389">
        <f>'SAISIE RESTAURANT'!WIQ5</f>
        <v>0</v>
      </c>
      <c r="WIH6" s="389">
        <f>'SAISIE RESTAURANT'!WIR5</f>
        <v>0</v>
      </c>
      <c r="WII6" s="389">
        <f>'SAISIE RESTAURANT'!WIS5</f>
        <v>0</v>
      </c>
      <c r="WIJ6" s="389">
        <f>'SAISIE RESTAURANT'!WIT5</f>
        <v>0</v>
      </c>
      <c r="WIK6" s="389">
        <f>'SAISIE RESTAURANT'!WIU5</f>
        <v>0</v>
      </c>
      <c r="WIL6" s="389">
        <f>'SAISIE RESTAURANT'!WIV5</f>
        <v>0</v>
      </c>
      <c r="WIM6" s="389">
        <f>'SAISIE RESTAURANT'!WIW5</f>
        <v>0</v>
      </c>
      <c r="WIN6" s="389">
        <f>'SAISIE RESTAURANT'!WIX5</f>
        <v>0</v>
      </c>
      <c r="WIO6" s="389">
        <f>'SAISIE RESTAURANT'!WIY5</f>
        <v>0</v>
      </c>
      <c r="WIP6" s="389">
        <f>'SAISIE RESTAURANT'!WIZ5</f>
        <v>0</v>
      </c>
      <c r="WIQ6" s="389">
        <f>'SAISIE RESTAURANT'!WJA5</f>
        <v>0</v>
      </c>
      <c r="WIR6" s="389">
        <f>'SAISIE RESTAURANT'!WJB5</f>
        <v>0</v>
      </c>
      <c r="WIS6" s="389">
        <f>'SAISIE RESTAURANT'!WJC5</f>
        <v>0</v>
      </c>
      <c r="WIT6" s="389">
        <f>'SAISIE RESTAURANT'!WJD5</f>
        <v>0</v>
      </c>
      <c r="WIU6" s="389">
        <f>'SAISIE RESTAURANT'!WJE5</f>
        <v>0</v>
      </c>
      <c r="WIV6" s="389">
        <f>'SAISIE RESTAURANT'!WJF5</f>
        <v>0</v>
      </c>
      <c r="WIW6" s="389">
        <f>'SAISIE RESTAURANT'!WJG5</f>
        <v>0</v>
      </c>
      <c r="WIX6" s="389">
        <f>'SAISIE RESTAURANT'!WJH5</f>
        <v>0</v>
      </c>
      <c r="WIY6" s="389">
        <f>'SAISIE RESTAURANT'!WJI5</f>
        <v>0</v>
      </c>
      <c r="WIZ6" s="389">
        <f>'SAISIE RESTAURANT'!WJJ5</f>
        <v>0</v>
      </c>
      <c r="WJA6" s="389">
        <f>'SAISIE RESTAURANT'!WJK5</f>
        <v>0</v>
      </c>
      <c r="WJB6" s="389">
        <f>'SAISIE RESTAURANT'!WJL5</f>
        <v>0</v>
      </c>
      <c r="WJC6" s="389">
        <f>'SAISIE RESTAURANT'!WJM5</f>
        <v>0</v>
      </c>
      <c r="WJD6" s="389">
        <f>'SAISIE RESTAURANT'!WJN5</f>
        <v>0</v>
      </c>
      <c r="WJE6" s="389">
        <f>'SAISIE RESTAURANT'!WJO5</f>
        <v>0</v>
      </c>
      <c r="WJF6" s="389">
        <f>'SAISIE RESTAURANT'!WJP5</f>
        <v>0</v>
      </c>
      <c r="WJG6" s="389">
        <f>'SAISIE RESTAURANT'!WJQ5</f>
        <v>0</v>
      </c>
      <c r="WJH6" s="389">
        <f>'SAISIE RESTAURANT'!WJR5</f>
        <v>0</v>
      </c>
      <c r="WJI6" s="389">
        <f>'SAISIE RESTAURANT'!WJS5</f>
        <v>0</v>
      </c>
      <c r="WJJ6" s="389">
        <f>'SAISIE RESTAURANT'!WJT5</f>
        <v>0</v>
      </c>
      <c r="WJK6" s="389">
        <f>'SAISIE RESTAURANT'!WJU5</f>
        <v>0</v>
      </c>
      <c r="WJL6" s="389">
        <f>'SAISIE RESTAURANT'!WJV5</f>
        <v>0</v>
      </c>
      <c r="WJM6" s="389">
        <f>'SAISIE RESTAURANT'!WJW5</f>
        <v>0</v>
      </c>
      <c r="WJN6" s="389">
        <f>'SAISIE RESTAURANT'!WJX5</f>
        <v>0</v>
      </c>
      <c r="WJO6" s="389">
        <f>'SAISIE RESTAURANT'!WJY5</f>
        <v>0</v>
      </c>
      <c r="WJP6" s="389">
        <f>'SAISIE RESTAURANT'!WJZ5</f>
        <v>0</v>
      </c>
      <c r="WJQ6" s="389">
        <f>'SAISIE RESTAURANT'!WKA5</f>
        <v>0</v>
      </c>
      <c r="WJR6" s="389">
        <f>'SAISIE RESTAURANT'!WKB5</f>
        <v>0</v>
      </c>
      <c r="WJS6" s="389">
        <f>'SAISIE RESTAURANT'!WKC5</f>
        <v>0</v>
      </c>
      <c r="WJT6" s="389">
        <f>'SAISIE RESTAURANT'!WKD5</f>
        <v>0</v>
      </c>
      <c r="WJU6" s="389">
        <f>'SAISIE RESTAURANT'!WKE5</f>
        <v>0</v>
      </c>
      <c r="WJV6" s="389">
        <f>'SAISIE RESTAURANT'!WKF5</f>
        <v>0</v>
      </c>
      <c r="WJW6" s="389">
        <f>'SAISIE RESTAURANT'!WKG5</f>
        <v>0</v>
      </c>
      <c r="WJX6" s="389">
        <f>'SAISIE RESTAURANT'!WKH5</f>
        <v>0</v>
      </c>
      <c r="WJY6" s="389">
        <f>'SAISIE RESTAURANT'!WKI5</f>
        <v>0</v>
      </c>
      <c r="WJZ6" s="389">
        <f>'SAISIE RESTAURANT'!WKJ5</f>
        <v>0</v>
      </c>
      <c r="WKA6" s="389">
        <f>'SAISIE RESTAURANT'!WKK5</f>
        <v>0</v>
      </c>
      <c r="WKB6" s="389">
        <f>'SAISIE RESTAURANT'!WKL5</f>
        <v>0</v>
      </c>
      <c r="WKC6" s="389">
        <f>'SAISIE RESTAURANT'!WKM5</f>
        <v>0</v>
      </c>
      <c r="WKD6" s="389">
        <f>'SAISIE RESTAURANT'!WKN5</f>
        <v>0</v>
      </c>
      <c r="WKE6" s="389">
        <f>'SAISIE RESTAURANT'!WKO5</f>
        <v>0</v>
      </c>
      <c r="WKF6" s="389">
        <f>'SAISIE RESTAURANT'!WKP5</f>
        <v>0</v>
      </c>
      <c r="WKG6" s="389">
        <f>'SAISIE RESTAURANT'!WKQ5</f>
        <v>0</v>
      </c>
      <c r="WKH6" s="389">
        <f>'SAISIE RESTAURANT'!WKR5</f>
        <v>0</v>
      </c>
      <c r="WKI6" s="389">
        <f>'SAISIE RESTAURANT'!WKS5</f>
        <v>0</v>
      </c>
      <c r="WKJ6" s="389">
        <f>'SAISIE RESTAURANT'!WKT5</f>
        <v>0</v>
      </c>
      <c r="WKK6" s="389">
        <f>'SAISIE RESTAURANT'!WKU5</f>
        <v>0</v>
      </c>
      <c r="WKL6" s="389">
        <f>'SAISIE RESTAURANT'!WKV5</f>
        <v>0</v>
      </c>
      <c r="WKM6" s="389">
        <f>'SAISIE RESTAURANT'!WKW5</f>
        <v>0</v>
      </c>
      <c r="WKN6" s="389">
        <f>'SAISIE RESTAURANT'!WKX5</f>
        <v>0</v>
      </c>
      <c r="WKO6" s="389">
        <f>'SAISIE RESTAURANT'!WKY5</f>
        <v>0</v>
      </c>
      <c r="WKP6" s="389">
        <f>'SAISIE RESTAURANT'!WKZ5</f>
        <v>0</v>
      </c>
      <c r="WKQ6" s="389">
        <f>'SAISIE RESTAURANT'!WLA5</f>
        <v>0</v>
      </c>
      <c r="WKR6" s="389">
        <f>'SAISIE RESTAURANT'!WLB5</f>
        <v>0</v>
      </c>
      <c r="WKS6" s="389">
        <f>'SAISIE RESTAURANT'!WLC5</f>
        <v>0</v>
      </c>
      <c r="WKT6" s="389">
        <f>'SAISIE RESTAURANT'!WLD5</f>
        <v>0</v>
      </c>
      <c r="WKU6" s="389">
        <f>'SAISIE RESTAURANT'!WLE5</f>
        <v>0</v>
      </c>
      <c r="WKV6" s="389">
        <f>'SAISIE RESTAURANT'!WLF5</f>
        <v>0</v>
      </c>
      <c r="WKW6" s="389">
        <f>'SAISIE RESTAURANT'!WLG5</f>
        <v>0</v>
      </c>
      <c r="WKX6" s="389">
        <f>'SAISIE RESTAURANT'!WLH5</f>
        <v>0</v>
      </c>
      <c r="WKY6" s="389">
        <f>'SAISIE RESTAURANT'!WLI5</f>
        <v>0</v>
      </c>
      <c r="WKZ6" s="389">
        <f>'SAISIE RESTAURANT'!WLJ5</f>
        <v>0</v>
      </c>
      <c r="WLA6" s="389">
        <f>'SAISIE RESTAURANT'!WLK5</f>
        <v>0</v>
      </c>
      <c r="WLB6" s="389">
        <f>'SAISIE RESTAURANT'!WLL5</f>
        <v>0</v>
      </c>
      <c r="WLC6" s="389">
        <f>'SAISIE RESTAURANT'!WLM5</f>
        <v>0</v>
      </c>
      <c r="WLD6" s="389">
        <f>'SAISIE RESTAURANT'!WLN5</f>
        <v>0</v>
      </c>
      <c r="WLE6" s="389">
        <f>'SAISIE RESTAURANT'!WLO5</f>
        <v>0</v>
      </c>
      <c r="WLF6" s="389">
        <f>'SAISIE RESTAURANT'!WLP5</f>
        <v>0</v>
      </c>
      <c r="WLG6" s="389">
        <f>'SAISIE RESTAURANT'!WLQ5</f>
        <v>0</v>
      </c>
      <c r="WLH6" s="389">
        <f>'SAISIE RESTAURANT'!WLR5</f>
        <v>0</v>
      </c>
      <c r="WLI6" s="389">
        <f>'SAISIE RESTAURANT'!WLS5</f>
        <v>0</v>
      </c>
      <c r="WLJ6" s="389">
        <f>'SAISIE RESTAURANT'!WLT5</f>
        <v>0</v>
      </c>
      <c r="WLK6" s="389">
        <f>'SAISIE RESTAURANT'!WLU5</f>
        <v>0</v>
      </c>
      <c r="WLL6" s="389">
        <f>'SAISIE RESTAURANT'!WLV5</f>
        <v>0</v>
      </c>
      <c r="WLM6" s="389">
        <f>'SAISIE RESTAURANT'!WLW5</f>
        <v>0</v>
      </c>
      <c r="WLN6" s="389">
        <f>'SAISIE RESTAURANT'!WLX5</f>
        <v>0</v>
      </c>
      <c r="WLO6" s="389">
        <f>'SAISIE RESTAURANT'!WLY5</f>
        <v>0</v>
      </c>
      <c r="WLP6" s="389">
        <f>'SAISIE RESTAURANT'!WLZ5</f>
        <v>0</v>
      </c>
      <c r="WLQ6" s="389">
        <f>'SAISIE RESTAURANT'!WMA5</f>
        <v>0</v>
      </c>
      <c r="WLR6" s="389">
        <f>'SAISIE RESTAURANT'!WMB5</f>
        <v>0</v>
      </c>
      <c r="WLS6" s="389">
        <f>'SAISIE RESTAURANT'!WMC5</f>
        <v>0</v>
      </c>
      <c r="WLT6" s="389">
        <f>'SAISIE RESTAURANT'!WMD5</f>
        <v>0</v>
      </c>
      <c r="WLU6" s="389">
        <f>'SAISIE RESTAURANT'!WME5</f>
        <v>0</v>
      </c>
      <c r="WLV6" s="389">
        <f>'SAISIE RESTAURANT'!WMF5</f>
        <v>0</v>
      </c>
      <c r="WLW6" s="389">
        <f>'SAISIE RESTAURANT'!WMG5</f>
        <v>0</v>
      </c>
      <c r="WLX6" s="389">
        <f>'SAISIE RESTAURANT'!WMH5</f>
        <v>0</v>
      </c>
      <c r="WLY6" s="389">
        <f>'SAISIE RESTAURANT'!WMI5</f>
        <v>0</v>
      </c>
      <c r="WLZ6" s="389">
        <f>'SAISIE RESTAURANT'!WMJ5</f>
        <v>0</v>
      </c>
      <c r="WMA6" s="389">
        <f>'SAISIE RESTAURANT'!WMK5</f>
        <v>0</v>
      </c>
      <c r="WMB6" s="389">
        <f>'SAISIE RESTAURANT'!WML5</f>
        <v>0</v>
      </c>
      <c r="WMC6" s="389">
        <f>'SAISIE RESTAURANT'!WMM5</f>
        <v>0</v>
      </c>
      <c r="WMD6" s="389">
        <f>'SAISIE RESTAURANT'!WMN5</f>
        <v>0</v>
      </c>
      <c r="WME6" s="389">
        <f>'SAISIE RESTAURANT'!WMO5</f>
        <v>0</v>
      </c>
      <c r="WMF6" s="389">
        <f>'SAISIE RESTAURANT'!WMP5</f>
        <v>0</v>
      </c>
      <c r="WMG6" s="389">
        <f>'SAISIE RESTAURANT'!WMQ5</f>
        <v>0</v>
      </c>
      <c r="WMH6" s="389">
        <f>'SAISIE RESTAURANT'!WMR5</f>
        <v>0</v>
      </c>
      <c r="WMI6" s="389">
        <f>'SAISIE RESTAURANT'!WMS5</f>
        <v>0</v>
      </c>
      <c r="WMJ6" s="389">
        <f>'SAISIE RESTAURANT'!WMT5</f>
        <v>0</v>
      </c>
      <c r="WMK6" s="389">
        <f>'SAISIE RESTAURANT'!WMU5</f>
        <v>0</v>
      </c>
      <c r="WML6" s="389">
        <f>'SAISIE RESTAURANT'!WMV5</f>
        <v>0</v>
      </c>
      <c r="WMM6" s="389">
        <f>'SAISIE RESTAURANT'!WMW5</f>
        <v>0</v>
      </c>
      <c r="WMN6" s="389">
        <f>'SAISIE RESTAURANT'!WMX5</f>
        <v>0</v>
      </c>
      <c r="WMO6" s="389">
        <f>'SAISIE RESTAURANT'!WMY5</f>
        <v>0</v>
      </c>
      <c r="WMP6" s="389">
        <f>'SAISIE RESTAURANT'!WMZ5</f>
        <v>0</v>
      </c>
      <c r="WMQ6" s="389">
        <f>'SAISIE RESTAURANT'!WNA5</f>
        <v>0</v>
      </c>
      <c r="WMR6" s="389">
        <f>'SAISIE RESTAURANT'!WNB5</f>
        <v>0</v>
      </c>
      <c r="WMS6" s="389">
        <f>'SAISIE RESTAURANT'!WNC5</f>
        <v>0</v>
      </c>
      <c r="WMT6" s="389">
        <f>'SAISIE RESTAURANT'!WND5</f>
        <v>0</v>
      </c>
      <c r="WMU6" s="389">
        <f>'SAISIE RESTAURANT'!WNE5</f>
        <v>0</v>
      </c>
      <c r="WMV6" s="389">
        <f>'SAISIE RESTAURANT'!WNF5</f>
        <v>0</v>
      </c>
      <c r="WMW6" s="389">
        <f>'SAISIE RESTAURANT'!WNG5</f>
        <v>0</v>
      </c>
      <c r="WMX6" s="389">
        <f>'SAISIE RESTAURANT'!WNH5</f>
        <v>0</v>
      </c>
      <c r="WMY6" s="389">
        <f>'SAISIE RESTAURANT'!WNI5</f>
        <v>0</v>
      </c>
      <c r="WMZ6" s="389">
        <f>'SAISIE RESTAURANT'!WNJ5</f>
        <v>0</v>
      </c>
      <c r="WNA6" s="389">
        <f>'SAISIE RESTAURANT'!WNK5</f>
        <v>0</v>
      </c>
      <c r="WNB6" s="389">
        <f>'SAISIE RESTAURANT'!WNL5</f>
        <v>0</v>
      </c>
      <c r="WNC6" s="389">
        <f>'SAISIE RESTAURANT'!WNM5</f>
        <v>0</v>
      </c>
      <c r="WND6" s="389">
        <f>'SAISIE RESTAURANT'!WNN5</f>
        <v>0</v>
      </c>
      <c r="WNE6" s="389">
        <f>'SAISIE RESTAURANT'!WNO5</f>
        <v>0</v>
      </c>
      <c r="WNF6" s="389">
        <f>'SAISIE RESTAURANT'!WNP5</f>
        <v>0</v>
      </c>
      <c r="WNG6" s="389">
        <f>'SAISIE RESTAURANT'!WNQ5</f>
        <v>0</v>
      </c>
      <c r="WNH6" s="389">
        <f>'SAISIE RESTAURANT'!WNR5</f>
        <v>0</v>
      </c>
      <c r="WNI6" s="389">
        <f>'SAISIE RESTAURANT'!WNS5</f>
        <v>0</v>
      </c>
      <c r="WNJ6" s="389">
        <f>'SAISIE RESTAURANT'!WNT5</f>
        <v>0</v>
      </c>
      <c r="WNK6" s="389">
        <f>'SAISIE RESTAURANT'!WNU5</f>
        <v>0</v>
      </c>
      <c r="WNL6" s="389">
        <f>'SAISIE RESTAURANT'!WNV5</f>
        <v>0</v>
      </c>
      <c r="WNM6" s="389">
        <f>'SAISIE RESTAURANT'!WNW5</f>
        <v>0</v>
      </c>
      <c r="WNN6" s="389">
        <f>'SAISIE RESTAURANT'!WNX5</f>
        <v>0</v>
      </c>
      <c r="WNO6" s="389">
        <f>'SAISIE RESTAURANT'!WNY5</f>
        <v>0</v>
      </c>
      <c r="WNP6" s="389">
        <f>'SAISIE RESTAURANT'!WNZ5</f>
        <v>0</v>
      </c>
      <c r="WNQ6" s="389">
        <f>'SAISIE RESTAURANT'!WOA5</f>
        <v>0</v>
      </c>
      <c r="WNR6" s="389">
        <f>'SAISIE RESTAURANT'!WOB5</f>
        <v>0</v>
      </c>
      <c r="WNS6" s="389">
        <f>'SAISIE RESTAURANT'!WOC5</f>
        <v>0</v>
      </c>
      <c r="WNT6" s="389">
        <f>'SAISIE RESTAURANT'!WOD5</f>
        <v>0</v>
      </c>
      <c r="WNU6" s="389">
        <f>'SAISIE RESTAURANT'!WOE5</f>
        <v>0</v>
      </c>
      <c r="WNV6" s="389">
        <f>'SAISIE RESTAURANT'!WOF5</f>
        <v>0</v>
      </c>
      <c r="WNW6" s="389">
        <f>'SAISIE RESTAURANT'!WOG5</f>
        <v>0</v>
      </c>
      <c r="WNX6" s="389">
        <f>'SAISIE RESTAURANT'!WOH5</f>
        <v>0</v>
      </c>
      <c r="WNY6" s="389">
        <f>'SAISIE RESTAURANT'!WOI5</f>
        <v>0</v>
      </c>
      <c r="WNZ6" s="389">
        <f>'SAISIE RESTAURANT'!WOJ5</f>
        <v>0</v>
      </c>
      <c r="WOA6" s="389">
        <f>'SAISIE RESTAURANT'!WOK5</f>
        <v>0</v>
      </c>
      <c r="WOB6" s="389">
        <f>'SAISIE RESTAURANT'!WOL5</f>
        <v>0</v>
      </c>
      <c r="WOC6" s="389">
        <f>'SAISIE RESTAURANT'!WOM5</f>
        <v>0</v>
      </c>
      <c r="WOD6" s="389">
        <f>'SAISIE RESTAURANT'!WON5</f>
        <v>0</v>
      </c>
      <c r="WOE6" s="389">
        <f>'SAISIE RESTAURANT'!WOO5</f>
        <v>0</v>
      </c>
      <c r="WOF6" s="389">
        <f>'SAISIE RESTAURANT'!WOP5</f>
        <v>0</v>
      </c>
      <c r="WOG6" s="389">
        <f>'SAISIE RESTAURANT'!WOQ5</f>
        <v>0</v>
      </c>
      <c r="WOH6" s="389">
        <f>'SAISIE RESTAURANT'!WOR5</f>
        <v>0</v>
      </c>
      <c r="WOI6" s="389">
        <f>'SAISIE RESTAURANT'!WOS5</f>
        <v>0</v>
      </c>
      <c r="WOJ6" s="389">
        <f>'SAISIE RESTAURANT'!WOT5</f>
        <v>0</v>
      </c>
      <c r="WOK6" s="389">
        <f>'SAISIE RESTAURANT'!WOU5</f>
        <v>0</v>
      </c>
      <c r="WOL6" s="389">
        <f>'SAISIE RESTAURANT'!WOV5</f>
        <v>0</v>
      </c>
      <c r="WOM6" s="389">
        <f>'SAISIE RESTAURANT'!WOW5</f>
        <v>0</v>
      </c>
      <c r="WON6" s="389">
        <f>'SAISIE RESTAURANT'!WOX5</f>
        <v>0</v>
      </c>
      <c r="WOO6" s="389">
        <f>'SAISIE RESTAURANT'!WOY5</f>
        <v>0</v>
      </c>
      <c r="WOP6" s="389">
        <f>'SAISIE RESTAURANT'!WOZ5</f>
        <v>0</v>
      </c>
      <c r="WOQ6" s="389">
        <f>'SAISIE RESTAURANT'!WPA5</f>
        <v>0</v>
      </c>
      <c r="WOR6" s="389">
        <f>'SAISIE RESTAURANT'!WPB5</f>
        <v>0</v>
      </c>
      <c r="WOS6" s="389">
        <f>'SAISIE RESTAURANT'!WPC5</f>
        <v>0</v>
      </c>
      <c r="WOT6" s="389">
        <f>'SAISIE RESTAURANT'!WPD5</f>
        <v>0</v>
      </c>
      <c r="WOU6" s="389">
        <f>'SAISIE RESTAURANT'!WPE5</f>
        <v>0</v>
      </c>
      <c r="WOV6" s="389">
        <f>'SAISIE RESTAURANT'!WPF5</f>
        <v>0</v>
      </c>
      <c r="WOW6" s="389">
        <f>'SAISIE RESTAURANT'!WPG5</f>
        <v>0</v>
      </c>
      <c r="WOX6" s="389">
        <f>'SAISIE RESTAURANT'!WPH5</f>
        <v>0</v>
      </c>
      <c r="WOY6" s="389">
        <f>'SAISIE RESTAURANT'!WPI5</f>
        <v>0</v>
      </c>
      <c r="WOZ6" s="389">
        <f>'SAISIE RESTAURANT'!WPJ5</f>
        <v>0</v>
      </c>
      <c r="WPA6" s="389">
        <f>'SAISIE RESTAURANT'!WPK5</f>
        <v>0</v>
      </c>
      <c r="WPB6" s="389">
        <f>'SAISIE RESTAURANT'!WPL5</f>
        <v>0</v>
      </c>
      <c r="WPC6" s="389">
        <f>'SAISIE RESTAURANT'!WPM5</f>
        <v>0</v>
      </c>
      <c r="WPD6" s="389">
        <f>'SAISIE RESTAURANT'!WPN5</f>
        <v>0</v>
      </c>
      <c r="WPE6" s="389">
        <f>'SAISIE RESTAURANT'!WPO5</f>
        <v>0</v>
      </c>
      <c r="WPF6" s="389">
        <f>'SAISIE RESTAURANT'!WPP5</f>
        <v>0</v>
      </c>
      <c r="WPG6" s="389">
        <f>'SAISIE RESTAURANT'!WPQ5</f>
        <v>0</v>
      </c>
      <c r="WPH6" s="389">
        <f>'SAISIE RESTAURANT'!WPR5</f>
        <v>0</v>
      </c>
      <c r="WPI6" s="389">
        <f>'SAISIE RESTAURANT'!WPS5</f>
        <v>0</v>
      </c>
      <c r="WPJ6" s="389">
        <f>'SAISIE RESTAURANT'!WPT5</f>
        <v>0</v>
      </c>
      <c r="WPK6" s="389">
        <f>'SAISIE RESTAURANT'!WPU5</f>
        <v>0</v>
      </c>
      <c r="WPL6" s="389">
        <f>'SAISIE RESTAURANT'!WPV5</f>
        <v>0</v>
      </c>
      <c r="WPM6" s="389">
        <f>'SAISIE RESTAURANT'!WPW5</f>
        <v>0</v>
      </c>
      <c r="WPN6" s="389">
        <f>'SAISIE RESTAURANT'!WPX5</f>
        <v>0</v>
      </c>
      <c r="WPO6" s="389">
        <f>'SAISIE RESTAURANT'!WPY5</f>
        <v>0</v>
      </c>
      <c r="WPP6" s="389">
        <f>'SAISIE RESTAURANT'!WPZ5</f>
        <v>0</v>
      </c>
      <c r="WPQ6" s="389">
        <f>'SAISIE RESTAURANT'!WQA5</f>
        <v>0</v>
      </c>
      <c r="WPR6" s="389">
        <f>'SAISIE RESTAURANT'!WQB5</f>
        <v>0</v>
      </c>
      <c r="WPS6" s="389">
        <f>'SAISIE RESTAURANT'!WQC5</f>
        <v>0</v>
      </c>
      <c r="WPT6" s="389">
        <f>'SAISIE RESTAURANT'!WQD5</f>
        <v>0</v>
      </c>
      <c r="WPU6" s="389">
        <f>'SAISIE RESTAURANT'!WQE5</f>
        <v>0</v>
      </c>
      <c r="WPV6" s="389">
        <f>'SAISIE RESTAURANT'!WQF5</f>
        <v>0</v>
      </c>
      <c r="WPW6" s="389">
        <f>'SAISIE RESTAURANT'!WQG5</f>
        <v>0</v>
      </c>
      <c r="WPX6" s="389">
        <f>'SAISIE RESTAURANT'!WQH5</f>
        <v>0</v>
      </c>
      <c r="WPY6" s="389">
        <f>'SAISIE RESTAURANT'!WQI5</f>
        <v>0</v>
      </c>
      <c r="WPZ6" s="389">
        <f>'SAISIE RESTAURANT'!WQJ5</f>
        <v>0</v>
      </c>
      <c r="WQA6" s="389">
        <f>'SAISIE RESTAURANT'!WQK5</f>
        <v>0</v>
      </c>
      <c r="WQB6" s="389">
        <f>'SAISIE RESTAURANT'!WQL5</f>
        <v>0</v>
      </c>
      <c r="WQC6" s="389">
        <f>'SAISIE RESTAURANT'!WQM5</f>
        <v>0</v>
      </c>
      <c r="WQD6" s="389">
        <f>'SAISIE RESTAURANT'!WQN5</f>
        <v>0</v>
      </c>
      <c r="WQE6" s="389">
        <f>'SAISIE RESTAURANT'!WQO5</f>
        <v>0</v>
      </c>
      <c r="WQF6" s="389">
        <f>'SAISIE RESTAURANT'!WQP5</f>
        <v>0</v>
      </c>
      <c r="WQG6" s="389">
        <f>'SAISIE RESTAURANT'!WQQ5</f>
        <v>0</v>
      </c>
      <c r="WQH6" s="389">
        <f>'SAISIE RESTAURANT'!WQR5</f>
        <v>0</v>
      </c>
      <c r="WQI6" s="389">
        <f>'SAISIE RESTAURANT'!WQS5</f>
        <v>0</v>
      </c>
      <c r="WQJ6" s="389">
        <f>'SAISIE RESTAURANT'!WQT5</f>
        <v>0</v>
      </c>
      <c r="WQK6" s="389">
        <f>'SAISIE RESTAURANT'!WQU5</f>
        <v>0</v>
      </c>
      <c r="WQL6" s="389">
        <f>'SAISIE RESTAURANT'!WQV5</f>
        <v>0</v>
      </c>
      <c r="WQM6" s="389">
        <f>'SAISIE RESTAURANT'!WQW5</f>
        <v>0</v>
      </c>
      <c r="WQN6" s="389">
        <f>'SAISIE RESTAURANT'!WQX5</f>
        <v>0</v>
      </c>
      <c r="WQO6" s="389">
        <f>'SAISIE RESTAURANT'!WQY5</f>
        <v>0</v>
      </c>
      <c r="WQP6" s="389">
        <f>'SAISIE RESTAURANT'!WQZ5</f>
        <v>0</v>
      </c>
      <c r="WQQ6" s="389">
        <f>'SAISIE RESTAURANT'!WRA5</f>
        <v>0</v>
      </c>
      <c r="WQR6" s="389">
        <f>'SAISIE RESTAURANT'!WRB5</f>
        <v>0</v>
      </c>
      <c r="WQS6" s="389">
        <f>'SAISIE RESTAURANT'!WRC5</f>
        <v>0</v>
      </c>
      <c r="WQT6" s="389">
        <f>'SAISIE RESTAURANT'!WRD5</f>
        <v>0</v>
      </c>
      <c r="WQU6" s="389">
        <f>'SAISIE RESTAURANT'!WRE5</f>
        <v>0</v>
      </c>
      <c r="WQV6" s="389">
        <f>'SAISIE RESTAURANT'!WRF5</f>
        <v>0</v>
      </c>
      <c r="WQW6" s="389">
        <f>'SAISIE RESTAURANT'!WRG5</f>
        <v>0</v>
      </c>
      <c r="WQX6" s="389">
        <f>'SAISIE RESTAURANT'!WRH5</f>
        <v>0</v>
      </c>
      <c r="WQY6" s="389">
        <f>'SAISIE RESTAURANT'!WRI5</f>
        <v>0</v>
      </c>
      <c r="WQZ6" s="389">
        <f>'SAISIE RESTAURANT'!WRJ5</f>
        <v>0</v>
      </c>
      <c r="WRA6" s="389">
        <f>'SAISIE RESTAURANT'!WRK5</f>
        <v>0</v>
      </c>
      <c r="WRB6" s="389">
        <f>'SAISIE RESTAURANT'!WRL5</f>
        <v>0</v>
      </c>
      <c r="WRC6" s="389">
        <f>'SAISIE RESTAURANT'!WRM5</f>
        <v>0</v>
      </c>
      <c r="WRD6" s="389">
        <f>'SAISIE RESTAURANT'!WRN5</f>
        <v>0</v>
      </c>
      <c r="WRE6" s="389">
        <f>'SAISIE RESTAURANT'!WRO5</f>
        <v>0</v>
      </c>
      <c r="WRF6" s="389">
        <f>'SAISIE RESTAURANT'!WRP5</f>
        <v>0</v>
      </c>
      <c r="WRG6" s="389">
        <f>'SAISIE RESTAURANT'!WRQ5</f>
        <v>0</v>
      </c>
      <c r="WRH6" s="389">
        <f>'SAISIE RESTAURANT'!WRR5</f>
        <v>0</v>
      </c>
      <c r="WRI6" s="389">
        <f>'SAISIE RESTAURANT'!WRS5</f>
        <v>0</v>
      </c>
      <c r="WRJ6" s="389">
        <f>'SAISIE RESTAURANT'!WRT5</f>
        <v>0</v>
      </c>
      <c r="WRK6" s="389">
        <f>'SAISIE RESTAURANT'!WRU5</f>
        <v>0</v>
      </c>
      <c r="WRL6" s="389">
        <f>'SAISIE RESTAURANT'!WRV5</f>
        <v>0</v>
      </c>
      <c r="WRM6" s="389">
        <f>'SAISIE RESTAURANT'!WRW5</f>
        <v>0</v>
      </c>
      <c r="WRN6" s="389">
        <f>'SAISIE RESTAURANT'!WRX5</f>
        <v>0</v>
      </c>
      <c r="WRO6" s="389">
        <f>'SAISIE RESTAURANT'!WRY5</f>
        <v>0</v>
      </c>
      <c r="WRP6" s="389">
        <f>'SAISIE RESTAURANT'!WRZ5</f>
        <v>0</v>
      </c>
      <c r="WRQ6" s="389">
        <f>'SAISIE RESTAURANT'!WSA5</f>
        <v>0</v>
      </c>
      <c r="WRR6" s="389">
        <f>'SAISIE RESTAURANT'!WSB5</f>
        <v>0</v>
      </c>
      <c r="WRS6" s="389">
        <f>'SAISIE RESTAURANT'!WSC5</f>
        <v>0</v>
      </c>
      <c r="WRT6" s="389">
        <f>'SAISIE RESTAURANT'!WSD5</f>
        <v>0</v>
      </c>
      <c r="WRU6" s="389">
        <f>'SAISIE RESTAURANT'!WSE5</f>
        <v>0</v>
      </c>
      <c r="WRV6" s="389">
        <f>'SAISIE RESTAURANT'!WSF5</f>
        <v>0</v>
      </c>
      <c r="WRW6" s="389">
        <f>'SAISIE RESTAURANT'!WSG5</f>
        <v>0</v>
      </c>
      <c r="WRX6" s="389">
        <f>'SAISIE RESTAURANT'!WSH5</f>
        <v>0</v>
      </c>
      <c r="WRY6" s="389">
        <f>'SAISIE RESTAURANT'!WSI5</f>
        <v>0</v>
      </c>
      <c r="WRZ6" s="389">
        <f>'SAISIE RESTAURANT'!WSJ5</f>
        <v>0</v>
      </c>
      <c r="WSA6" s="389">
        <f>'SAISIE RESTAURANT'!WSK5</f>
        <v>0</v>
      </c>
      <c r="WSB6" s="389">
        <f>'SAISIE RESTAURANT'!WSL5</f>
        <v>0</v>
      </c>
      <c r="WSC6" s="389">
        <f>'SAISIE RESTAURANT'!WSM5</f>
        <v>0</v>
      </c>
      <c r="WSD6" s="389">
        <f>'SAISIE RESTAURANT'!WSN5</f>
        <v>0</v>
      </c>
      <c r="WSE6" s="389">
        <f>'SAISIE RESTAURANT'!WSO5</f>
        <v>0</v>
      </c>
      <c r="WSF6" s="389">
        <f>'SAISIE RESTAURANT'!WSP5</f>
        <v>0</v>
      </c>
      <c r="WSG6" s="389">
        <f>'SAISIE RESTAURANT'!WSQ5</f>
        <v>0</v>
      </c>
      <c r="WSH6" s="389">
        <f>'SAISIE RESTAURANT'!WSR5</f>
        <v>0</v>
      </c>
      <c r="WSI6" s="389">
        <f>'SAISIE RESTAURANT'!WSS5</f>
        <v>0</v>
      </c>
      <c r="WSJ6" s="389">
        <f>'SAISIE RESTAURANT'!WST5</f>
        <v>0</v>
      </c>
      <c r="WSK6" s="389">
        <f>'SAISIE RESTAURANT'!WSU5</f>
        <v>0</v>
      </c>
      <c r="WSL6" s="389">
        <f>'SAISIE RESTAURANT'!WSV5</f>
        <v>0</v>
      </c>
      <c r="WSM6" s="389">
        <f>'SAISIE RESTAURANT'!WSW5</f>
        <v>0</v>
      </c>
      <c r="WSN6" s="389">
        <f>'SAISIE RESTAURANT'!WSX5</f>
        <v>0</v>
      </c>
      <c r="WSO6" s="389">
        <f>'SAISIE RESTAURANT'!WSY5</f>
        <v>0</v>
      </c>
      <c r="WSP6" s="389">
        <f>'SAISIE RESTAURANT'!WSZ5</f>
        <v>0</v>
      </c>
      <c r="WSQ6" s="389">
        <f>'SAISIE RESTAURANT'!WTA5</f>
        <v>0</v>
      </c>
      <c r="WSR6" s="389">
        <f>'SAISIE RESTAURANT'!WTB5</f>
        <v>0</v>
      </c>
      <c r="WSS6" s="389">
        <f>'SAISIE RESTAURANT'!WTC5</f>
        <v>0</v>
      </c>
      <c r="WST6" s="389">
        <f>'SAISIE RESTAURANT'!WTD5</f>
        <v>0</v>
      </c>
      <c r="WSU6" s="389">
        <f>'SAISIE RESTAURANT'!WTE5</f>
        <v>0</v>
      </c>
      <c r="WSV6" s="389">
        <f>'SAISIE RESTAURANT'!WTF5</f>
        <v>0</v>
      </c>
      <c r="WSW6" s="389">
        <f>'SAISIE RESTAURANT'!WTG5</f>
        <v>0</v>
      </c>
      <c r="WSX6" s="389">
        <f>'SAISIE RESTAURANT'!WTH5</f>
        <v>0</v>
      </c>
      <c r="WSY6" s="389">
        <f>'SAISIE RESTAURANT'!WTI5</f>
        <v>0</v>
      </c>
      <c r="WSZ6" s="389">
        <f>'SAISIE RESTAURANT'!WTJ5</f>
        <v>0</v>
      </c>
      <c r="WTA6" s="389">
        <f>'SAISIE RESTAURANT'!WTK5</f>
        <v>0</v>
      </c>
      <c r="WTB6" s="389">
        <f>'SAISIE RESTAURANT'!WTL5</f>
        <v>0</v>
      </c>
      <c r="WTC6" s="389">
        <f>'SAISIE RESTAURANT'!WTM5</f>
        <v>0</v>
      </c>
      <c r="WTD6" s="389">
        <f>'SAISIE RESTAURANT'!WTN5</f>
        <v>0</v>
      </c>
      <c r="WTE6" s="389">
        <f>'SAISIE RESTAURANT'!WTO5</f>
        <v>0</v>
      </c>
      <c r="WTF6" s="389">
        <f>'SAISIE RESTAURANT'!WTP5</f>
        <v>0</v>
      </c>
      <c r="WTG6" s="389">
        <f>'SAISIE RESTAURANT'!WTQ5</f>
        <v>0</v>
      </c>
      <c r="WTH6" s="389">
        <f>'SAISIE RESTAURANT'!WTR5</f>
        <v>0</v>
      </c>
      <c r="WTI6" s="389">
        <f>'SAISIE RESTAURANT'!WTS5</f>
        <v>0</v>
      </c>
      <c r="WTJ6" s="389">
        <f>'SAISIE RESTAURANT'!WTT5</f>
        <v>0</v>
      </c>
      <c r="WTK6" s="389">
        <f>'SAISIE RESTAURANT'!WTU5</f>
        <v>0</v>
      </c>
      <c r="WTL6" s="389">
        <f>'SAISIE RESTAURANT'!WTV5</f>
        <v>0</v>
      </c>
      <c r="WTM6" s="389">
        <f>'SAISIE RESTAURANT'!WTW5</f>
        <v>0</v>
      </c>
      <c r="WTN6" s="389">
        <f>'SAISIE RESTAURANT'!WTX5</f>
        <v>0</v>
      </c>
      <c r="WTO6" s="389">
        <f>'SAISIE RESTAURANT'!WTY5</f>
        <v>0</v>
      </c>
      <c r="WTP6" s="389">
        <f>'SAISIE RESTAURANT'!WTZ5</f>
        <v>0</v>
      </c>
      <c r="WTQ6" s="389">
        <f>'SAISIE RESTAURANT'!WUA5</f>
        <v>0</v>
      </c>
      <c r="WTR6" s="389">
        <f>'SAISIE RESTAURANT'!WUB5</f>
        <v>0</v>
      </c>
      <c r="WTS6" s="389">
        <f>'SAISIE RESTAURANT'!WUC5</f>
        <v>0</v>
      </c>
      <c r="WTT6" s="389">
        <f>'SAISIE RESTAURANT'!WUD5</f>
        <v>0</v>
      </c>
      <c r="WTU6" s="389">
        <f>'SAISIE RESTAURANT'!WUE5</f>
        <v>0</v>
      </c>
      <c r="WTV6" s="389">
        <f>'SAISIE RESTAURANT'!WUF5</f>
        <v>0</v>
      </c>
      <c r="WTW6" s="389">
        <f>'SAISIE RESTAURANT'!WUG5</f>
        <v>0</v>
      </c>
      <c r="WTX6" s="389">
        <f>'SAISIE RESTAURANT'!WUH5</f>
        <v>0</v>
      </c>
      <c r="WTY6" s="389">
        <f>'SAISIE RESTAURANT'!WUI5</f>
        <v>0</v>
      </c>
      <c r="WTZ6" s="389">
        <f>'SAISIE RESTAURANT'!WUJ5</f>
        <v>0</v>
      </c>
      <c r="WUA6" s="389">
        <f>'SAISIE RESTAURANT'!WUK5</f>
        <v>0</v>
      </c>
      <c r="WUB6" s="389">
        <f>'SAISIE RESTAURANT'!WUL5</f>
        <v>0</v>
      </c>
      <c r="WUC6" s="389">
        <f>'SAISIE RESTAURANT'!WUM5</f>
        <v>0</v>
      </c>
      <c r="WUD6" s="389">
        <f>'SAISIE RESTAURANT'!WUN5</f>
        <v>0</v>
      </c>
      <c r="WUE6" s="389">
        <f>'SAISIE RESTAURANT'!WUO5</f>
        <v>0</v>
      </c>
      <c r="WUF6" s="389">
        <f>'SAISIE RESTAURANT'!WUP5</f>
        <v>0</v>
      </c>
      <c r="WUG6" s="389">
        <f>'SAISIE RESTAURANT'!WUQ5</f>
        <v>0</v>
      </c>
      <c r="WUH6" s="389">
        <f>'SAISIE RESTAURANT'!WUR5</f>
        <v>0</v>
      </c>
      <c r="WUI6" s="389">
        <f>'SAISIE RESTAURANT'!WUS5</f>
        <v>0</v>
      </c>
      <c r="WUJ6" s="389">
        <f>'SAISIE RESTAURANT'!WUT5</f>
        <v>0</v>
      </c>
      <c r="WUK6" s="389">
        <f>'SAISIE RESTAURANT'!WUU5</f>
        <v>0</v>
      </c>
      <c r="WUL6" s="389">
        <f>'SAISIE RESTAURANT'!WUV5</f>
        <v>0</v>
      </c>
      <c r="WUM6" s="389">
        <f>'SAISIE RESTAURANT'!WUW5</f>
        <v>0</v>
      </c>
      <c r="WUN6" s="389">
        <f>'SAISIE RESTAURANT'!WUX5</f>
        <v>0</v>
      </c>
      <c r="WUO6" s="389">
        <f>'SAISIE RESTAURANT'!WUY5</f>
        <v>0</v>
      </c>
      <c r="WUP6" s="389">
        <f>'SAISIE RESTAURANT'!WUZ5</f>
        <v>0</v>
      </c>
      <c r="WUQ6" s="389">
        <f>'SAISIE RESTAURANT'!WVA5</f>
        <v>0</v>
      </c>
      <c r="WUR6" s="389">
        <f>'SAISIE RESTAURANT'!WVB5</f>
        <v>0</v>
      </c>
      <c r="WUS6" s="389">
        <f>'SAISIE RESTAURANT'!WVC5</f>
        <v>0</v>
      </c>
      <c r="WUT6" s="389">
        <f>'SAISIE RESTAURANT'!WVD5</f>
        <v>0</v>
      </c>
      <c r="WUU6" s="389">
        <f>'SAISIE RESTAURANT'!WVE5</f>
        <v>0</v>
      </c>
      <c r="WUV6" s="389">
        <f>'SAISIE RESTAURANT'!WVF5</f>
        <v>0</v>
      </c>
      <c r="WUW6" s="389">
        <f>'SAISIE RESTAURANT'!WVG5</f>
        <v>0</v>
      </c>
      <c r="WUX6" s="389">
        <f>'SAISIE RESTAURANT'!WVH5</f>
        <v>0</v>
      </c>
      <c r="WUY6" s="389">
        <f>'SAISIE RESTAURANT'!WVI5</f>
        <v>0</v>
      </c>
      <c r="WUZ6" s="389">
        <f>'SAISIE RESTAURANT'!WVJ5</f>
        <v>0</v>
      </c>
      <c r="WVA6" s="389">
        <f>'SAISIE RESTAURANT'!WVK5</f>
        <v>0</v>
      </c>
      <c r="WVB6" s="389">
        <f>'SAISIE RESTAURANT'!WVL5</f>
        <v>0</v>
      </c>
      <c r="WVC6" s="389">
        <f>'SAISIE RESTAURANT'!WVM5</f>
        <v>0</v>
      </c>
      <c r="WVD6" s="389">
        <f>'SAISIE RESTAURANT'!WVN5</f>
        <v>0</v>
      </c>
      <c r="WVE6" s="389">
        <f>'SAISIE RESTAURANT'!WVO5</f>
        <v>0</v>
      </c>
      <c r="WVF6" s="389">
        <f>'SAISIE RESTAURANT'!WVP5</f>
        <v>0</v>
      </c>
      <c r="WVG6" s="389">
        <f>'SAISIE RESTAURANT'!WVQ5</f>
        <v>0</v>
      </c>
      <c r="WVH6" s="389">
        <f>'SAISIE RESTAURANT'!WVR5</f>
        <v>0</v>
      </c>
      <c r="WVI6" s="389">
        <f>'SAISIE RESTAURANT'!WVS5</f>
        <v>0</v>
      </c>
      <c r="WVJ6" s="389">
        <f>'SAISIE RESTAURANT'!WVT5</f>
        <v>0</v>
      </c>
      <c r="WVK6" s="389">
        <f>'SAISIE RESTAURANT'!WVU5</f>
        <v>0</v>
      </c>
      <c r="WVL6" s="389">
        <f>'SAISIE RESTAURANT'!WVV5</f>
        <v>0</v>
      </c>
      <c r="WVM6" s="389">
        <f>'SAISIE RESTAURANT'!WVW5</f>
        <v>0</v>
      </c>
      <c r="WVN6" s="389">
        <f>'SAISIE RESTAURANT'!WVX5</f>
        <v>0</v>
      </c>
      <c r="WVO6" s="389">
        <f>'SAISIE RESTAURANT'!WVY5</f>
        <v>0</v>
      </c>
      <c r="WVP6" s="389">
        <f>'SAISIE RESTAURANT'!WVZ5</f>
        <v>0</v>
      </c>
      <c r="WVQ6" s="389">
        <f>'SAISIE RESTAURANT'!WWA5</f>
        <v>0</v>
      </c>
      <c r="WVR6" s="389">
        <f>'SAISIE RESTAURANT'!WWB5</f>
        <v>0</v>
      </c>
      <c r="WVS6" s="389">
        <f>'SAISIE RESTAURANT'!WWC5</f>
        <v>0</v>
      </c>
      <c r="WVT6" s="389">
        <f>'SAISIE RESTAURANT'!WWD5</f>
        <v>0</v>
      </c>
      <c r="WVU6" s="389">
        <f>'SAISIE RESTAURANT'!WWE5</f>
        <v>0</v>
      </c>
      <c r="WVV6" s="389">
        <f>'SAISIE RESTAURANT'!WWF5</f>
        <v>0</v>
      </c>
      <c r="WVW6" s="389">
        <f>'SAISIE RESTAURANT'!WWG5</f>
        <v>0</v>
      </c>
      <c r="WVX6" s="389">
        <f>'SAISIE RESTAURANT'!WWH5</f>
        <v>0</v>
      </c>
      <c r="WVY6" s="389">
        <f>'SAISIE RESTAURANT'!WWI5</f>
        <v>0</v>
      </c>
      <c r="WVZ6" s="389">
        <f>'SAISIE RESTAURANT'!WWJ5</f>
        <v>0</v>
      </c>
      <c r="WWA6" s="389">
        <f>'SAISIE RESTAURANT'!WWK5</f>
        <v>0</v>
      </c>
      <c r="WWB6" s="389">
        <f>'SAISIE RESTAURANT'!WWL5</f>
        <v>0</v>
      </c>
      <c r="WWC6" s="389">
        <f>'SAISIE RESTAURANT'!WWM5</f>
        <v>0</v>
      </c>
      <c r="WWD6" s="389">
        <f>'SAISIE RESTAURANT'!WWN5</f>
        <v>0</v>
      </c>
      <c r="WWE6" s="389">
        <f>'SAISIE RESTAURANT'!WWO5</f>
        <v>0</v>
      </c>
      <c r="WWF6" s="389">
        <f>'SAISIE RESTAURANT'!WWP5</f>
        <v>0</v>
      </c>
      <c r="WWG6" s="389">
        <f>'SAISIE RESTAURANT'!WWQ5</f>
        <v>0</v>
      </c>
      <c r="WWH6" s="389">
        <f>'SAISIE RESTAURANT'!WWR5</f>
        <v>0</v>
      </c>
      <c r="WWI6" s="389">
        <f>'SAISIE RESTAURANT'!WWS5</f>
        <v>0</v>
      </c>
      <c r="WWJ6" s="389">
        <f>'SAISIE RESTAURANT'!WWT5</f>
        <v>0</v>
      </c>
      <c r="WWK6" s="389">
        <f>'SAISIE RESTAURANT'!WWU5</f>
        <v>0</v>
      </c>
      <c r="WWL6" s="389">
        <f>'SAISIE RESTAURANT'!WWV5</f>
        <v>0</v>
      </c>
      <c r="WWM6" s="389">
        <f>'SAISIE RESTAURANT'!WWW5</f>
        <v>0</v>
      </c>
      <c r="WWN6" s="389">
        <f>'SAISIE RESTAURANT'!WWX5</f>
        <v>0</v>
      </c>
      <c r="WWO6" s="389">
        <f>'SAISIE RESTAURANT'!WWY5</f>
        <v>0</v>
      </c>
      <c r="WWP6" s="389">
        <f>'SAISIE RESTAURANT'!WWZ5</f>
        <v>0</v>
      </c>
      <c r="WWQ6" s="389">
        <f>'SAISIE RESTAURANT'!WXA5</f>
        <v>0</v>
      </c>
      <c r="WWR6" s="389">
        <f>'SAISIE RESTAURANT'!WXB5</f>
        <v>0</v>
      </c>
      <c r="WWS6" s="389">
        <f>'SAISIE RESTAURANT'!WXC5</f>
        <v>0</v>
      </c>
      <c r="WWT6" s="389">
        <f>'SAISIE RESTAURANT'!WXD5</f>
        <v>0</v>
      </c>
      <c r="WWU6" s="389">
        <f>'SAISIE RESTAURANT'!WXE5</f>
        <v>0</v>
      </c>
      <c r="WWV6" s="389">
        <f>'SAISIE RESTAURANT'!WXF5</f>
        <v>0</v>
      </c>
      <c r="WWW6" s="389">
        <f>'SAISIE RESTAURANT'!WXG5</f>
        <v>0</v>
      </c>
      <c r="WWX6" s="389">
        <f>'SAISIE RESTAURANT'!WXH5</f>
        <v>0</v>
      </c>
      <c r="WWY6" s="389">
        <f>'SAISIE RESTAURANT'!WXI5</f>
        <v>0</v>
      </c>
      <c r="WWZ6" s="389">
        <f>'SAISIE RESTAURANT'!WXJ5</f>
        <v>0</v>
      </c>
      <c r="WXA6" s="389">
        <f>'SAISIE RESTAURANT'!WXK5</f>
        <v>0</v>
      </c>
      <c r="WXB6" s="389">
        <f>'SAISIE RESTAURANT'!WXL5</f>
        <v>0</v>
      </c>
      <c r="WXC6" s="389">
        <f>'SAISIE RESTAURANT'!WXM5</f>
        <v>0</v>
      </c>
      <c r="WXD6" s="389">
        <f>'SAISIE RESTAURANT'!WXN5</f>
        <v>0</v>
      </c>
      <c r="WXE6" s="389">
        <f>'SAISIE RESTAURANT'!WXO5</f>
        <v>0</v>
      </c>
      <c r="WXF6" s="389">
        <f>'SAISIE RESTAURANT'!WXP5</f>
        <v>0</v>
      </c>
      <c r="WXG6" s="389">
        <f>'SAISIE RESTAURANT'!WXQ5</f>
        <v>0</v>
      </c>
      <c r="WXH6" s="389">
        <f>'SAISIE RESTAURANT'!WXR5</f>
        <v>0</v>
      </c>
      <c r="WXI6" s="389">
        <f>'SAISIE RESTAURANT'!WXS5</f>
        <v>0</v>
      </c>
      <c r="WXJ6" s="389">
        <f>'SAISIE RESTAURANT'!WXT5</f>
        <v>0</v>
      </c>
      <c r="WXK6" s="389">
        <f>'SAISIE RESTAURANT'!WXU5</f>
        <v>0</v>
      </c>
      <c r="WXL6" s="389">
        <f>'SAISIE RESTAURANT'!WXV5</f>
        <v>0</v>
      </c>
      <c r="WXM6" s="389">
        <f>'SAISIE RESTAURANT'!WXW5</f>
        <v>0</v>
      </c>
      <c r="WXN6" s="389">
        <f>'SAISIE RESTAURANT'!WXX5</f>
        <v>0</v>
      </c>
      <c r="WXO6" s="389">
        <f>'SAISIE RESTAURANT'!WXY5</f>
        <v>0</v>
      </c>
      <c r="WXP6" s="389">
        <f>'SAISIE RESTAURANT'!WXZ5</f>
        <v>0</v>
      </c>
      <c r="WXQ6" s="389">
        <f>'SAISIE RESTAURANT'!WYA5</f>
        <v>0</v>
      </c>
      <c r="WXR6" s="389">
        <f>'SAISIE RESTAURANT'!WYB5</f>
        <v>0</v>
      </c>
      <c r="WXS6" s="389">
        <f>'SAISIE RESTAURANT'!WYC5</f>
        <v>0</v>
      </c>
      <c r="WXT6" s="389">
        <f>'SAISIE RESTAURANT'!WYD5</f>
        <v>0</v>
      </c>
      <c r="WXU6" s="389">
        <f>'SAISIE RESTAURANT'!WYE5</f>
        <v>0</v>
      </c>
      <c r="WXV6" s="389">
        <f>'SAISIE RESTAURANT'!WYF5</f>
        <v>0</v>
      </c>
      <c r="WXW6" s="389">
        <f>'SAISIE RESTAURANT'!WYG5</f>
        <v>0</v>
      </c>
      <c r="WXX6" s="389">
        <f>'SAISIE RESTAURANT'!WYH5</f>
        <v>0</v>
      </c>
      <c r="WXY6" s="389">
        <f>'SAISIE RESTAURANT'!WYI5</f>
        <v>0</v>
      </c>
      <c r="WXZ6" s="389">
        <f>'SAISIE RESTAURANT'!WYJ5</f>
        <v>0</v>
      </c>
      <c r="WYA6" s="389">
        <f>'SAISIE RESTAURANT'!WYK5</f>
        <v>0</v>
      </c>
      <c r="WYB6" s="389">
        <f>'SAISIE RESTAURANT'!WYL5</f>
        <v>0</v>
      </c>
      <c r="WYC6" s="389">
        <f>'SAISIE RESTAURANT'!WYM5</f>
        <v>0</v>
      </c>
      <c r="WYD6" s="389">
        <f>'SAISIE RESTAURANT'!WYN5</f>
        <v>0</v>
      </c>
      <c r="WYE6" s="389">
        <f>'SAISIE RESTAURANT'!WYO5</f>
        <v>0</v>
      </c>
      <c r="WYF6" s="389">
        <f>'SAISIE RESTAURANT'!WYP5</f>
        <v>0</v>
      </c>
      <c r="WYG6" s="389">
        <f>'SAISIE RESTAURANT'!WYQ5</f>
        <v>0</v>
      </c>
      <c r="WYH6" s="389">
        <f>'SAISIE RESTAURANT'!WYR5</f>
        <v>0</v>
      </c>
      <c r="WYI6" s="389">
        <f>'SAISIE RESTAURANT'!WYS5</f>
        <v>0</v>
      </c>
      <c r="WYJ6" s="389">
        <f>'SAISIE RESTAURANT'!WYT5</f>
        <v>0</v>
      </c>
      <c r="WYK6" s="389">
        <f>'SAISIE RESTAURANT'!WYU5</f>
        <v>0</v>
      </c>
      <c r="WYL6" s="389">
        <f>'SAISIE RESTAURANT'!WYV5</f>
        <v>0</v>
      </c>
      <c r="WYM6" s="389">
        <f>'SAISIE RESTAURANT'!WYW5</f>
        <v>0</v>
      </c>
      <c r="WYN6" s="389">
        <f>'SAISIE RESTAURANT'!WYX5</f>
        <v>0</v>
      </c>
      <c r="WYO6" s="389">
        <f>'SAISIE RESTAURANT'!WYY5</f>
        <v>0</v>
      </c>
      <c r="WYP6" s="389">
        <f>'SAISIE RESTAURANT'!WYZ5</f>
        <v>0</v>
      </c>
      <c r="WYQ6" s="389">
        <f>'SAISIE RESTAURANT'!WZA5</f>
        <v>0</v>
      </c>
      <c r="WYR6" s="389">
        <f>'SAISIE RESTAURANT'!WZB5</f>
        <v>0</v>
      </c>
      <c r="WYS6" s="389">
        <f>'SAISIE RESTAURANT'!WZC5</f>
        <v>0</v>
      </c>
      <c r="WYT6" s="389">
        <f>'SAISIE RESTAURANT'!WZD5</f>
        <v>0</v>
      </c>
      <c r="WYU6" s="389">
        <f>'SAISIE RESTAURANT'!WZE5</f>
        <v>0</v>
      </c>
      <c r="WYV6" s="389">
        <f>'SAISIE RESTAURANT'!WZF5</f>
        <v>0</v>
      </c>
      <c r="WYW6" s="389">
        <f>'SAISIE RESTAURANT'!WZG5</f>
        <v>0</v>
      </c>
      <c r="WYX6" s="389">
        <f>'SAISIE RESTAURANT'!WZH5</f>
        <v>0</v>
      </c>
      <c r="WYY6" s="389">
        <f>'SAISIE RESTAURANT'!WZI5</f>
        <v>0</v>
      </c>
      <c r="WYZ6" s="389">
        <f>'SAISIE RESTAURANT'!WZJ5</f>
        <v>0</v>
      </c>
      <c r="WZA6" s="389">
        <f>'SAISIE RESTAURANT'!WZK5</f>
        <v>0</v>
      </c>
      <c r="WZB6" s="389">
        <f>'SAISIE RESTAURANT'!WZL5</f>
        <v>0</v>
      </c>
      <c r="WZC6" s="389">
        <f>'SAISIE RESTAURANT'!WZM5</f>
        <v>0</v>
      </c>
      <c r="WZD6" s="389">
        <f>'SAISIE RESTAURANT'!WZN5</f>
        <v>0</v>
      </c>
      <c r="WZE6" s="389">
        <f>'SAISIE RESTAURANT'!WZO5</f>
        <v>0</v>
      </c>
      <c r="WZF6" s="389">
        <f>'SAISIE RESTAURANT'!WZP5</f>
        <v>0</v>
      </c>
      <c r="WZG6" s="389">
        <f>'SAISIE RESTAURANT'!WZQ5</f>
        <v>0</v>
      </c>
      <c r="WZH6" s="389">
        <f>'SAISIE RESTAURANT'!WZR5</f>
        <v>0</v>
      </c>
      <c r="WZI6" s="389">
        <f>'SAISIE RESTAURANT'!WZS5</f>
        <v>0</v>
      </c>
      <c r="WZJ6" s="389">
        <f>'SAISIE RESTAURANT'!WZT5</f>
        <v>0</v>
      </c>
      <c r="WZK6" s="389">
        <f>'SAISIE RESTAURANT'!WZU5</f>
        <v>0</v>
      </c>
      <c r="WZL6" s="389">
        <f>'SAISIE RESTAURANT'!WZV5</f>
        <v>0</v>
      </c>
      <c r="WZM6" s="389">
        <f>'SAISIE RESTAURANT'!WZW5</f>
        <v>0</v>
      </c>
      <c r="WZN6" s="389">
        <f>'SAISIE RESTAURANT'!WZX5</f>
        <v>0</v>
      </c>
      <c r="WZO6" s="389">
        <f>'SAISIE RESTAURANT'!WZY5</f>
        <v>0</v>
      </c>
      <c r="WZP6" s="389">
        <f>'SAISIE RESTAURANT'!WZZ5</f>
        <v>0</v>
      </c>
      <c r="WZQ6" s="389">
        <f>'SAISIE RESTAURANT'!XAA5</f>
        <v>0</v>
      </c>
      <c r="WZR6" s="389">
        <f>'SAISIE RESTAURANT'!XAB5</f>
        <v>0</v>
      </c>
      <c r="WZS6" s="389">
        <f>'SAISIE RESTAURANT'!XAC5</f>
        <v>0</v>
      </c>
      <c r="WZT6" s="389">
        <f>'SAISIE RESTAURANT'!XAD5</f>
        <v>0</v>
      </c>
      <c r="WZU6" s="389">
        <f>'SAISIE RESTAURANT'!XAE5</f>
        <v>0</v>
      </c>
      <c r="WZV6" s="389">
        <f>'SAISIE RESTAURANT'!XAF5</f>
        <v>0</v>
      </c>
      <c r="WZW6" s="389">
        <f>'SAISIE RESTAURANT'!XAG5</f>
        <v>0</v>
      </c>
      <c r="WZX6" s="389">
        <f>'SAISIE RESTAURANT'!XAH5</f>
        <v>0</v>
      </c>
      <c r="WZY6" s="389">
        <f>'SAISIE RESTAURANT'!XAI5</f>
        <v>0</v>
      </c>
      <c r="WZZ6" s="389">
        <f>'SAISIE RESTAURANT'!XAJ5</f>
        <v>0</v>
      </c>
      <c r="XAA6" s="389">
        <f>'SAISIE RESTAURANT'!XAK5</f>
        <v>0</v>
      </c>
      <c r="XAB6" s="389">
        <f>'SAISIE RESTAURANT'!XAL5</f>
        <v>0</v>
      </c>
      <c r="XAC6" s="389">
        <f>'SAISIE RESTAURANT'!XAM5</f>
        <v>0</v>
      </c>
      <c r="XAD6" s="389">
        <f>'SAISIE RESTAURANT'!XAN5</f>
        <v>0</v>
      </c>
      <c r="XAE6" s="389">
        <f>'SAISIE RESTAURANT'!XAO5</f>
        <v>0</v>
      </c>
      <c r="XAF6" s="389">
        <f>'SAISIE RESTAURANT'!XAP5</f>
        <v>0</v>
      </c>
      <c r="XAG6" s="389">
        <f>'SAISIE RESTAURANT'!XAQ5</f>
        <v>0</v>
      </c>
      <c r="XAH6" s="389">
        <f>'SAISIE RESTAURANT'!XAR5</f>
        <v>0</v>
      </c>
      <c r="XAI6" s="389">
        <f>'SAISIE RESTAURANT'!XAS5</f>
        <v>0</v>
      </c>
      <c r="XAJ6" s="389">
        <f>'SAISIE RESTAURANT'!XAT5</f>
        <v>0</v>
      </c>
      <c r="XAK6" s="389">
        <f>'SAISIE RESTAURANT'!XAU5</f>
        <v>0</v>
      </c>
      <c r="XAL6" s="389">
        <f>'SAISIE RESTAURANT'!XAV5</f>
        <v>0</v>
      </c>
      <c r="XAM6" s="389">
        <f>'SAISIE RESTAURANT'!XAW5</f>
        <v>0</v>
      </c>
      <c r="XAN6" s="389">
        <f>'SAISIE RESTAURANT'!XAX5</f>
        <v>0</v>
      </c>
      <c r="XAO6" s="389">
        <f>'SAISIE RESTAURANT'!XAY5</f>
        <v>0</v>
      </c>
      <c r="XAP6" s="389">
        <f>'SAISIE RESTAURANT'!XAZ5</f>
        <v>0</v>
      </c>
      <c r="XAQ6" s="389">
        <f>'SAISIE RESTAURANT'!XBA5</f>
        <v>0</v>
      </c>
      <c r="XAR6" s="389">
        <f>'SAISIE RESTAURANT'!XBB5</f>
        <v>0</v>
      </c>
      <c r="XAS6" s="389">
        <f>'SAISIE RESTAURANT'!XBC5</f>
        <v>0</v>
      </c>
      <c r="XAT6" s="389">
        <f>'SAISIE RESTAURANT'!XBD5</f>
        <v>0</v>
      </c>
      <c r="XAU6" s="389">
        <f>'SAISIE RESTAURANT'!XBE5</f>
        <v>0</v>
      </c>
      <c r="XAV6" s="389">
        <f>'SAISIE RESTAURANT'!XBF5</f>
        <v>0</v>
      </c>
      <c r="XAW6" s="389">
        <f>'SAISIE RESTAURANT'!XBG5</f>
        <v>0</v>
      </c>
      <c r="XAX6" s="389">
        <f>'SAISIE RESTAURANT'!XBH5</f>
        <v>0</v>
      </c>
      <c r="XAY6" s="389">
        <f>'SAISIE RESTAURANT'!XBI5</f>
        <v>0</v>
      </c>
      <c r="XAZ6" s="389">
        <f>'SAISIE RESTAURANT'!XBJ5</f>
        <v>0</v>
      </c>
      <c r="XBA6" s="389">
        <f>'SAISIE RESTAURANT'!XBK5</f>
        <v>0</v>
      </c>
      <c r="XBB6" s="389">
        <f>'SAISIE RESTAURANT'!XBL5</f>
        <v>0</v>
      </c>
      <c r="XBC6" s="389">
        <f>'SAISIE RESTAURANT'!XBM5</f>
        <v>0</v>
      </c>
      <c r="XBD6" s="389">
        <f>'SAISIE RESTAURANT'!XBN5</f>
        <v>0</v>
      </c>
      <c r="XBE6" s="389">
        <f>'SAISIE RESTAURANT'!XBO5</f>
        <v>0</v>
      </c>
      <c r="XBF6" s="389">
        <f>'SAISIE RESTAURANT'!XBP5</f>
        <v>0</v>
      </c>
      <c r="XBG6" s="389">
        <f>'SAISIE RESTAURANT'!XBQ5</f>
        <v>0</v>
      </c>
      <c r="XBH6" s="389">
        <f>'SAISIE RESTAURANT'!XBR5</f>
        <v>0</v>
      </c>
      <c r="XBI6" s="389">
        <f>'SAISIE RESTAURANT'!XBS5</f>
        <v>0</v>
      </c>
      <c r="XBJ6" s="389">
        <f>'SAISIE RESTAURANT'!XBT5</f>
        <v>0</v>
      </c>
      <c r="XBK6" s="389">
        <f>'SAISIE RESTAURANT'!XBU5</f>
        <v>0</v>
      </c>
      <c r="XBL6" s="389">
        <f>'SAISIE RESTAURANT'!XBV5</f>
        <v>0</v>
      </c>
      <c r="XBM6" s="389">
        <f>'SAISIE RESTAURANT'!XBW5</f>
        <v>0</v>
      </c>
      <c r="XBN6" s="389">
        <f>'SAISIE RESTAURANT'!XBX5</f>
        <v>0</v>
      </c>
      <c r="XBO6" s="389">
        <f>'SAISIE RESTAURANT'!XBY5</f>
        <v>0</v>
      </c>
      <c r="XBP6" s="389">
        <f>'SAISIE RESTAURANT'!XBZ5</f>
        <v>0</v>
      </c>
      <c r="XBQ6" s="389">
        <f>'SAISIE RESTAURANT'!XCA5</f>
        <v>0</v>
      </c>
      <c r="XBR6" s="389">
        <f>'SAISIE RESTAURANT'!XCB5</f>
        <v>0</v>
      </c>
      <c r="XBS6" s="389">
        <f>'SAISIE RESTAURANT'!XCC5</f>
        <v>0</v>
      </c>
      <c r="XBT6" s="389">
        <f>'SAISIE RESTAURANT'!XCD5</f>
        <v>0</v>
      </c>
      <c r="XBU6" s="389">
        <f>'SAISIE RESTAURANT'!XCE5</f>
        <v>0</v>
      </c>
      <c r="XBV6" s="389">
        <f>'SAISIE RESTAURANT'!XCF5</f>
        <v>0</v>
      </c>
      <c r="XBW6" s="389">
        <f>'SAISIE RESTAURANT'!XCG5</f>
        <v>0</v>
      </c>
      <c r="XBX6" s="389">
        <f>'SAISIE RESTAURANT'!XCH5</f>
        <v>0</v>
      </c>
      <c r="XBY6" s="389">
        <f>'SAISIE RESTAURANT'!XCI5</f>
        <v>0</v>
      </c>
      <c r="XBZ6" s="389">
        <f>'SAISIE RESTAURANT'!XCJ5</f>
        <v>0</v>
      </c>
      <c r="XCA6" s="389">
        <f>'SAISIE RESTAURANT'!XCK5</f>
        <v>0</v>
      </c>
      <c r="XCB6" s="389">
        <f>'SAISIE RESTAURANT'!XCL5</f>
        <v>0</v>
      </c>
      <c r="XCC6" s="389">
        <f>'SAISIE RESTAURANT'!XCM5</f>
        <v>0</v>
      </c>
      <c r="XCD6" s="389">
        <f>'SAISIE RESTAURANT'!XCN5</f>
        <v>0</v>
      </c>
      <c r="XCE6" s="389">
        <f>'SAISIE RESTAURANT'!XCO5</f>
        <v>0</v>
      </c>
      <c r="XCF6" s="389">
        <f>'SAISIE RESTAURANT'!XCP5</f>
        <v>0</v>
      </c>
      <c r="XCG6" s="389">
        <f>'SAISIE RESTAURANT'!XCQ5</f>
        <v>0</v>
      </c>
      <c r="XCH6" s="389">
        <f>'SAISIE RESTAURANT'!XCR5</f>
        <v>0</v>
      </c>
      <c r="XCI6" s="389">
        <f>'SAISIE RESTAURANT'!XCS5</f>
        <v>0</v>
      </c>
      <c r="XCJ6" s="389">
        <f>'SAISIE RESTAURANT'!XCT5</f>
        <v>0</v>
      </c>
      <c r="XCK6" s="389">
        <f>'SAISIE RESTAURANT'!XCU5</f>
        <v>0</v>
      </c>
      <c r="XCL6" s="389">
        <f>'SAISIE RESTAURANT'!XCV5</f>
        <v>0</v>
      </c>
      <c r="XCM6" s="389">
        <f>'SAISIE RESTAURANT'!XCW5</f>
        <v>0</v>
      </c>
      <c r="XCN6" s="389">
        <f>'SAISIE RESTAURANT'!XCX5</f>
        <v>0</v>
      </c>
      <c r="XCO6" s="389">
        <f>'SAISIE RESTAURANT'!XCY5</f>
        <v>0</v>
      </c>
      <c r="XCP6" s="389">
        <f>'SAISIE RESTAURANT'!XCZ5</f>
        <v>0</v>
      </c>
      <c r="XCQ6" s="389">
        <f>'SAISIE RESTAURANT'!XDA5</f>
        <v>0</v>
      </c>
      <c r="XCR6" s="389">
        <f>'SAISIE RESTAURANT'!XDB5</f>
        <v>0</v>
      </c>
      <c r="XCS6" s="389">
        <f>'SAISIE RESTAURANT'!XDC5</f>
        <v>0</v>
      </c>
      <c r="XCT6" s="389">
        <f>'SAISIE RESTAURANT'!XDD5</f>
        <v>0</v>
      </c>
      <c r="XCU6" s="389">
        <f>'SAISIE RESTAURANT'!XDE5</f>
        <v>0</v>
      </c>
      <c r="XCV6" s="389">
        <f>'SAISIE RESTAURANT'!XDF5</f>
        <v>0</v>
      </c>
      <c r="XCW6" s="389">
        <f>'SAISIE RESTAURANT'!XDG5</f>
        <v>0</v>
      </c>
      <c r="XCX6" s="389">
        <f>'SAISIE RESTAURANT'!XDH5</f>
        <v>0</v>
      </c>
      <c r="XCY6" s="389">
        <f>'SAISIE RESTAURANT'!XDI5</f>
        <v>0</v>
      </c>
      <c r="XCZ6" s="389">
        <f>'SAISIE RESTAURANT'!XDJ5</f>
        <v>0</v>
      </c>
      <c r="XDA6" s="389">
        <f>'SAISIE RESTAURANT'!XDK5</f>
        <v>0</v>
      </c>
      <c r="XDB6" s="389">
        <f>'SAISIE RESTAURANT'!XDL5</f>
        <v>0</v>
      </c>
      <c r="XDC6" s="389">
        <f>'SAISIE RESTAURANT'!XDM5</f>
        <v>0</v>
      </c>
      <c r="XDD6" s="389">
        <f>'SAISIE RESTAURANT'!XDN5</f>
        <v>0</v>
      </c>
      <c r="XDE6" s="389">
        <f>'SAISIE RESTAURANT'!XDO5</f>
        <v>0</v>
      </c>
      <c r="XDF6" s="389">
        <f>'SAISIE RESTAURANT'!XDP5</f>
        <v>0</v>
      </c>
      <c r="XDG6" s="389">
        <f>'SAISIE RESTAURANT'!XDQ5</f>
        <v>0</v>
      </c>
      <c r="XDH6" s="389">
        <f>'SAISIE RESTAURANT'!XDR5</f>
        <v>0</v>
      </c>
      <c r="XDI6" s="389">
        <f>'SAISIE RESTAURANT'!XDS5</f>
        <v>0</v>
      </c>
      <c r="XDJ6" s="389">
        <f>'SAISIE RESTAURANT'!XDT5</f>
        <v>0</v>
      </c>
      <c r="XDK6" s="389">
        <f>'SAISIE RESTAURANT'!XDU5</f>
        <v>0</v>
      </c>
      <c r="XDL6" s="389">
        <f>'SAISIE RESTAURANT'!XDV5</f>
        <v>0</v>
      </c>
      <c r="XDM6" s="389">
        <f>'SAISIE RESTAURANT'!XDW5</f>
        <v>0</v>
      </c>
      <c r="XDN6" s="389">
        <f>'SAISIE RESTAURANT'!XDX5</f>
        <v>0</v>
      </c>
      <c r="XDO6" s="389">
        <f>'SAISIE RESTAURANT'!XDY5</f>
        <v>0</v>
      </c>
      <c r="XDP6" s="389">
        <f>'SAISIE RESTAURANT'!XDZ5</f>
        <v>0</v>
      </c>
      <c r="XDQ6" s="389">
        <f>'SAISIE RESTAURANT'!XEA5</f>
        <v>0</v>
      </c>
      <c r="XDR6" s="389">
        <f>'SAISIE RESTAURANT'!XEB5</f>
        <v>0</v>
      </c>
      <c r="XDS6" s="389">
        <f>'SAISIE RESTAURANT'!XEC5</f>
        <v>0</v>
      </c>
      <c r="XDT6" s="389">
        <f>'SAISIE RESTAURANT'!XED5</f>
        <v>0</v>
      </c>
      <c r="XDU6" s="389">
        <f>'SAISIE RESTAURANT'!XEE5</f>
        <v>0</v>
      </c>
      <c r="XDV6" s="389">
        <f>'SAISIE RESTAURANT'!XEF5</f>
        <v>0</v>
      </c>
      <c r="XDW6" s="389">
        <f>'SAISIE RESTAURANT'!XEG5</f>
        <v>0</v>
      </c>
      <c r="XDX6" s="389">
        <f>'SAISIE RESTAURANT'!XEH5</f>
        <v>0</v>
      </c>
      <c r="XDY6" s="389">
        <f>'SAISIE RESTAURANT'!XEI5</f>
        <v>0</v>
      </c>
      <c r="XDZ6" s="389">
        <f>'SAISIE RESTAURANT'!XEJ5</f>
        <v>0</v>
      </c>
      <c r="XEA6" s="389">
        <f>'SAISIE RESTAURANT'!XEK5</f>
        <v>0</v>
      </c>
      <c r="XEB6" s="389">
        <f>'SAISIE RESTAURANT'!XEL5</f>
        <v>0</v>
      </c>
      <c r="XEC6" s="389">
        <f>'SAISIE RESTAURANT'!XEM5</f>
        <v>0</v>
      </c>
      <c r="XED6" s="389">
        <f>'SAISIE RESTAURANT'!XEN5</f>
        <v>0</v>
      </c>
      <c r="XEE6" s="389">
        <f>'SAISIE RESTAURANT'!XEO5</f>
        <v>0</v>
      </c>
      <c r="XEF6" s="389">
        <f>'SAISIE RESTAURANT'!XEP5</f>
        <v>0</v>
      </c>
      <c r="XEG6" s="389">
        <f>'SAISIE RESTAURANT'!XEQ5</f>
        <v>0</v>
      </c>
      <c r="XEH6" s="389">
        <f>'SAISIE RESTAURANT'!XER5</f>
        <v>0</v>
      </c>
      <c r="XEI6" s="389">
        <f>'SAISIE RESTAURANT'!XES5</f>
        <v>0</v>
      </c>
      <c r="XEJ6" s="389">
        <f>'SAISIE RESTAURANT'!XET5</f>
        <v>0</v>
      </c>
      <c r="XEK6" s="389">
        <f>'SAISIE RESTAURANT'!XEU5</f>
        <v>0</v>
      </c>
      <c r="XEL6" s="389">
        <f>'SAISIE RESTAURANT'!XEV5</f>
        <v>0</v>
      </c>
      <c r="XEM6" s="389">
        <f>'SAISIE RESTAURANT'!XEW5</f>
        <v>0</v>
      </c>
      <c r="XEN6" s="389">
        <f>'SAISIE RESTAURANT'!XEX5</f>
        <v>0</v>
      </c>
      <c r="XEO6" s="389">
        <f>'SAISIE RESTAURANT'!XEY5</f>
        <v>0</v>
      </c>
      <c r="XEP6" s="389">
        <f>'SAISIE RESTAURANT'!XEZ5</f>
        <v>0</v>
      </c>
      <c r="XEQ6" s="389">
        <f>'SAISIE RESTAURANT'!XFA5</f>
        <v>0</v>
      </c>
      <c r="XER6" s="389">
        <f>'SAISIE RESTAURANT'!XFB5</f>
        <v>0</v>
      </c>
      <c r="XES6" s="389">
        <f>'SAISIE RESTAURANT'!XFC5</f>
        <v>0</v>
      </c>
      <c r="XET6" s="389">
        <f>'SAISIE RESTAURANT'!XFD5</f>
        <v>0</v>
      </c>
      <c r="XEU6" s="389" t="e">
        <f>'SAISIE RESTAURANT'!#REF!</f>
        <v>#REF!</v>
      </c>
      <c r="XEV6" s="389" t="e">
        <f>'SAISIE RESTAURANT'!#REF!</f>
        <v>#REF!</v>
      </c>
      <c r="XEW6" s="389" t="e">
        <f>'SAISIE RESTAURANT'!#REF!</f>
        <v>#REF!</v>
      </c>
      <c r="XEX6" s="389" t="e">
        <f>'SAISIE RESTAURANT'!#REF!</f>
        <v>#REF!</v>
      </c>
      <c r="XEY6" s="389" t="e">
        <f>'SAISIE RESTAURANT'!#REF!</f>
        <v>#REF!</v>
      </c>
      <c r="XEZ6" s="389" t="e">
        <f>'SAISIE RESTAURANT'!#REF!</f>
        <v>#REF!</v>
      </c>
      <c r="XFA6" s="389" t="e">
        <f>'SAISIE RESTAURANT'!#REF!</f>
        <v>#REF!</v>
      </c>
      <c r="XFB6" s="389" t="e">
        <f>'SAISIE RESTAURANT'!#REF!</f>
        <v>#REF!</v>
      </c>
      <c r="XFC6" s="389" t="e">
        <f>'SAISIE RESTAURANT'!#REF!</f>
        <v>#REF!</v>
      </c>
      <c r="XFD6" s="389" t="e">
        <f>'SAISIE RESTAURANT'!#REF!</f>
        <v>#REF!</v>
      </c>
    </row>
    <row r="7" spans="1:16384" ht="31.5" x14ac:dyDescent="0.25">
      <c r="A7" s="392">
        <f>'SAISIE RESTAURANT'!K7</f>
        <v>4</v>
      </c>
      <c r="B7" s="470" t="str">
        <f>'SAISIE RESTAURANT'!L7</f>
        <v xml:space="preserve">Il existe une cohérence graphique entre les différents supports de communication de la structure. </v>
      </c>
      <c r="C7" s="393">
        <f>'SAISIE RESTAURANT'!M7</f>
        <v>1</v>
      </c>
      <c r="D7" s="392" t="str">
        <f>'SAISIE RESTAURANT'!N7</f>
        <v>OUI</v>
      </c>
      <c r="E7" s="394">
        <f>'SAISIE RESTAURANT'!O7</f>
        <v>0</v>
      </c>
      <c r="F7" s="395" t="str">
        <f>'SAISIE RESTAURANT'!B7</f>
        <v>R</v>
      </c>
      <c r="G7" s="396"/>
      <c r="H7" s="396"/>
    </row>
    <row r="8" spans="1:16384" x14ac:dyDescent="0.25">
      <c r="A8" s="392">
        <f>'SAISIE RESTAURANT'!K8</f>
        <v>5</v>
      </c>
      <c r="B8" s="470" t="str">
        <f>'SAISIE RESTAURANT'!L8</f>
        <v>L'établissement possède son propre outil de communication.</v>
      </c>
      <c r="C8" s="393">
        <f>'SAISIE RESTAURANT'!M8</f>
        <v>3</v>
      </c>
      <c r="D8" s="392" t="str">
        <f>'SAISIE RESTAURANT'!N8</f>
        <v>OUI</v>
      </c>
      <c r="E8" s="394">
        <f>'SAISIE RESTAURANT'!O8</f>
        <v>0</v>
      </c>
      <c r="F8" s="395" t="str">
        <f>'SAISIE RESTAURANT'!B8</f>
        <v>R</v>
      </c>
      <c r="G8" s="396"/>
      <c r="H8" s="396"/>
    </row>
    <row r="9" spans="1:16384" x14ac:dyDescent="0.25">
      <c r="A9" s="392">
        <f>'SAISIE RESTAURANT'!K9</f>
        <v>6</v>
      </c>
      <c r="B9" s="470" t="str">
        <f>'SAISIE RESTAURANT'!L9</f>
        <v>La présentation de l'outil de communication est soignée et attractive.</v>
      </c>
      <c r="C9" s="393">
        <f>'SAISIE RESTAURANT'!M9</f>
        <v>3</v>
      </c>
      <c r="D9" s="392" t="str">
        <f>'SAISIE RESTAURANT'!N9</f>
        <v>Très Satisfaisant</v>
      </c>
      <c r="E9" s="394">
        <f>'SAISIE RESTAURANT'!O9</f>
        <v>0</v>
      </c>
      <c r="F9" s="395" t="str">
        <f>'SAISIE RESTAURANT'!B9</f>
        <v>R</v>
      </c>
      <c r="G9" s="396"/>
      <c r="H9" s="396"/>
    </row>
    <row r="10" spans="1:16384" x14ac:dyDescent="0.25">
      <c r="A10" s="392">
        <f>'SAISIE RESTAURANT'!K10</f>
        <v>7</v>
      </c>
      <c r="B10" s="470" t="str">
        <f>'SAISIE RESTAURANT'!L10</f>
        <v xml:space="preserve">L'outil de communication est représentatif de l'offre. </v>
      </c>
      <c r="C10" s="393">
        <f>'SAISIE RESTAURANT'!M10</f>
        <v>1</v>
      </c>
      <c r="D10" s="392" t="str">
        <f>'SAISIE RESTAURANT'!N10</f>
        <v>OUI</v>
      </c>
      <c r="E10" s="394">
        <f>'SAISIE RESTAURANT'!O10</f>
        <v>0</v>
      </c>
      <c r="F10" s="395" t="str">
        <f>'SAISIE RESTAURANT'!B10</f>
        <v>R</v>
      </c>
      <c r="G10" s="396"/>
      <c r="H10" s="396"/>
    </row>
    <row r="11" spans="1:16384" ht="31.5" x14ac:dyDescent="0.25">
      <c r="A11" s="392">
        <f>'SAISIE RESTAURANT'!K11</f>
        <v>8</v>
      </c>
      <c r="B11" s="470" t="str">
        <f>'SAISIE RESTAURANT'!L11</f>
        <v>L'outil de communication contient les coordonnées de l'établissement : l'adresse, le site internet, le courriel et le numéro de téléphone.</v>
      </c>
      <c r="C11" s="393">
        <f>'SAISIE RESTAURANT'!M11</f>
        <v>1</v>
      </c>
      <c r="D11" s="392" t="str">
        <f>'SAISIE RESTAURANT'!N11</f>
        <v>OUI</v>
      </c>
      <c r="E11" s="394">
        <f>'SAISIE RESTAURANT'!O11</f>
        <v>0</v>
      </c>
      <c r="F11" s="395" t="str">
        <f>'SAISIE RESTAURANT'!B11</f>
        <v>R</v>
      </c>
      <c r="G11" s="396"/>
      <c r="H11" s="396"/>
    </row>
    <row r="12" spans="1:16384" ht="47.25" x14ac:dyDescent="0.25">
      <c r="A12" s="392">
        <f>'SAISIE RESTAURANT'!K12</f>
        <v>9</v>
      </c>
      <c r="B12" s="470" t="str">
        <f>'SAISIE RESTAURANT'!L12</f>
        <v>Cet outil contient les informations suivantes : une information sur le type de restauration, les spécialités, les moyens de paiement acceptés, l'accueil des personnes en situation de handicap</v>
      </c>
      <c r="C12" s="393">
        <f>'SAISIE RESTAURANT'!M12</f>
        <v>1</v>
      </c>
      <c r="D12" s="392" t="str">
        <f>'SAISIE RESTAURANT'!N12</f>
        <v>OUI</v>
      </c>
      <c r="E12" s="394">
        <f>'SAISIE RESTAURANT'!O12</f>
        <v>0</v>
      </c>
      <c r="F12" s="395" t="str">
        <f>'SAISIE RESTAURANT'!B12</f>
        <v>R</v>
      </c>
      <c r="G12" s="396"/>
      <c r="H12" s="396"/>
    </row>
    <row r="13" spans="1:16384" x14ac:dyDescent="0.25">
      <c r="A13" s="392">
        <f>'SAISIE RESTAURANT'!K13</f>
        <v>10</v>
      </c>
      <c r="B13" s="470" t="str">
        <f>'SAISIE RESTAURANT'!L13</f>
        <v>L'outil de communication contient des informations sur l'accès à l'établissement.</v>
      </c>
      <c r="C13" s="393">
        <f>'SAISIE RESTAURANT'!M13</f>
        <v>1</v>
      </c>
      <c r="D13" s="392" t="str">
        <f>'SAISIE RESTAURANT'!N13</f>
        <v>OUI</v>
      </c>
      <c r="E13" s="394">
        <f>'SAISIE RESTAURANT'!O13</f>
        <v>0</v>
      </c>
      <c r="F13" s="395" t="str">
        <f>'SAISIE RESTAURANT'!B13</f>
        <v>R</v>
      </c>
      <c r="G13" s="396"/>
      <c r="H13" s="396"/>
    </row>
    <row r="14" spans="1:16384" x14ac:dyDescent="0.25">
      <c r="A14" s="392">
        <f>'SAISIE RESTAURANT'!K14</f>
        <v>11</v>
      </c>
      <c r="B14" s="470" t="str">
        <f>'SAISIE RESTAURANT'!L14</f>
        <v>L'outil de communication est actualisé.</v>
      </c>
      <c r="C14" s="393">
        <f>'SAISIE RESTAURANT'!M14</f>
        <v>3</v>
      </c>
      <c r="D14" s="392" t="str">
        <f>'SAISIE RESTAURANT'!N14</f>
        <v>OUI</v>
      </c>
      <c r="E14" s="394">
        <f>'SAISIE RESTAURANT'!O14</f>
        <v>0</v>
      </c>
      <c r="F14" s="395" t="str">
        <f>'SAISIE RESTAURANT'!B14</f>
        <v>R</v>
      </c>
      <c r="G14" s="396"/>
      <c r="H14" s="396"/>
    </row>
    <row r="15" spans="1:16384" x14ac:dyDescent="0.25">
      <c r="A15" s="392">
        <f>'SAISIE RESTAURANT'!K15</f>
        <v>12</v>
      </c>
      <c r="B15" s="470" t="str">
        <f>'SAISIE RESTAURANT'!L15</f>
        <v>L'outil de communication est traduit dans une langue étrangère au moins.</v>
      </c>
      <c r="C15" s="393">
        <f>'SAISIE RESTAURANT'!M15</f>
        <v>3</v>
      </c>
      <c r="D15" s="392" t="str">
        <f>'SAISIE RESTAURANT'!N15</f>
        <v>OUI</v>
      </c>
      <c r="E15" s="394">
        <f>'SAISIE RESTAURANT'!O15</f>
        <v>0</v>
      </c>
      <c r="F15" s="395" t="str">
        <f>'SAISIE RESTAURANT'!B15</f>
        <v>R</v>
      </c>
      <c r="G15" s="396"/>
      <c r="H15" s="396"/>
    </row>
    <row r="16" spans="1:16384" x14ac:dyDescent="0.25">
      <c r="A16" s="392">
        <f>'SAISIE RESTAURANT'!K16</f>
        <v>13</v>
      </c>
      <c r="B16" s="470" t="str">
        <f>'SAISIE RESTAURANT'!L16</f>
        <v>L'outil de communication est traduit dans une deuxième langue étrangère.</v>
      </c>
      <c r="C16" s="393">
        <f>'SAISIE RESTAURANT'!M16</f>
        <v>3</v>
      </c>
      <c r="D16" s="392" t="str">
        <f>'SAISIE RESTAURANT'!N16</f>
        <v>OUI</v>
      </c>
      <c r="E16" s="394">
        <f>'SAISIE RESTAURANT'!O16</f>
        <v>0</v>
      </c>
      <c r="F16" s="395" t="str">
        <f>'SAISIE RESTAURANT'!B16</f>
        <v>R</v>
      </c>
      <c r="G16" s="396"/>
      <c r="H16" s="396"/>
    </row>
    <row r="17" spans="1:8" x14ac:dyDescent="0.25">
      <c r="A17" s="392">
        <f>'SAISIE RESTAURANT'!K17</f>
        <v>14</v>
      </c>
      <c r="B17" s="470" t="str">
        <f>'SAISIE RESTAURANT'!L17</f>
        <v>Le logo Qualité Tourisme™ est présent sur un outil de communication.</v>
      </c>
      <c r="C17" s="393">
        <f>'SAISIE RESTAURANT'!M17</f>
        <v>3</v>
      </c>
      <c r="D17" s="392" t="str">
        <f>'SAISIE RESTAURANT'!N17</f>
        <v>OUI</v>
      </c>
      <c r="E17" s="394">
        <f>'SAISIE RESTAURANT'!O17</f>
        <v>0</v>
      </c>
      <c r="F17" s="395" t="str">
        <f>'SAISIE RESTAURANT'!B17</f>
        <v>R</v>
      </c>
      <c r="G17" s="396"/>
      <c r="H17" s="396"/>
    </row>
    <row r="18" spans="1:8" x14ac:dyDescent="0.25">
      <c r="A18" s="392">
        <f>'SAISIE RESTAURANT'!K19</f>
        <v>15</v>
      </c>
      <c r="B18" s="470" t="str">
        <f>'SAISIE RESTAURANT'!L19</f>
        <v>L'établissement possède un site internet dédié (site individuel ou site partagé).</v>
      </c>
      <c r="C18" s="393">
        <f>'SAISIE RESTAURANT'!M19</f>
        <v>9</v>
      </c>
      <c r="D18" s="392" t="str">
        <f>'SAISIE RESTAURANT'!N19</f>
        <v>OUI</v>
      </c>
      <c r="E18" s="394">
        <f>'SAISIE RESTAURANT'!O19</f>
        <v>0</v>
      </c>
      <c r="F18" s="395" t="str">
        <f>'SAISIE RESTAURANT'!B19</f>
        <v>R</v>
      </c>
      <c r="G18" s="396"/>
      <c r="H18" s="396"/>
    </row>
    <row r="19" spans="1:8" x14ac:dyDescent="0.25">
      <c r="A19" s="392">
        <f>'SAISIE RESTAURANT'!K20</f>
        <v>16</v>
      </c>
      <c r="B19" s="470" t="str">
        <f>'SAISIE RESTAURANT'!L20</f>
        <v>Le site internet est bien référencé.</v>
      </c>
      <c r="C19" s="393">
        <f>'SAISIE RESTAURANT'!M20</f>
        <v>1</v>
      </c>
      <c r="D19" s="392" t="str">
        <f>'SAISIE RESTAURANT'!N20</f>
        <v>OUI</v>
      </c>
      <c r="E19" s="394">
        <f>'SAISIE RESTAURANT'!O20</f>
        <v>0</v>
      </c>
      <c r="F19" s="395" t="str">
        <f>'SAISIE RESTAURANT'!B20</f>
        <v>R</v>
      </c>
      <c r="G19" s="396"/>
      <c r="H19" s="396"/>
    </row>
    <row r="20" spans="1:8" x14ac:dyDescent="0.25">
      <c r="A20" s="392">
        <f>'SAISIE RESTAURANT'!K21</f>
        <v>17</v>
      </c>
      <c r="B20" s="470" t="str">
        <f>'SAISIE RESTAURANT'!L21</f>
        <v>La présentation du site internet est soignée, attractive et ergonomique.</v>
      </c>
      <c r="C20" s="393">
        <f>'SAISIE RESTAURANT'!M21</f>
        <v>3</v>
      </c>
      <c r="D20" s="392" t="str">
        <f>'SAISIE RESTAURANT'!N21</f>
        <v>Très Satisfaisant</v>
      </c>
      <c r="E20" s="394">
        <f>'SAISIE RESTAURANT'!O21</f>
        <v>0</v>
      </c>
      <c r="F20" s="395" t="str">
        <f>'SAISIE RESTAURANT'!B21</f>
        <v>R</v>
      </c>
      <c r="G20" s="396"/>
      <c r="H20" s="396"/>
    </row>
    <row r="21" spans="1:8" ht="31.5" x14ac:dyDescent="0.25">
      <c r="A21" s="392">
        <f>'SAISIE RESTAURANT'!K22</f>
        <v>18</v>
      </c>
      <c r="B21" s="470" t="str">
        <f>'SAISIE RESTAURANT'!L22</f>
        <v>Le site internet contient les coordonnées de l'établissement : l'adresse, le courriel et le numéro de téléphone.</v>
      </c>
      <c r="C21" s="393">
        <f>'SAISIE RESTAURANT'!M22</f>
        <v>1</v>
      </c>
      <c r="D21" s="392" t="str">
        <f>'SAISIE RESTAURANT'!N22</f>
        <v>OUI</v>
      </c>
      <c r="E21" s="394">
        <f>'SAISIE RESTAURANT'!O22</f>
        <v>0</v>
      </c>
      <c r="F21" s="395" t="str">
        <f>'SAISIE RESTAURANT'!B22</f>
        <v>R</v>
      </c>
      <c r="G21" s="396"/>
      <c r="H21" s="396"/>
    </row>
    <row r="22" spans="1:8" ht="31.5" x14ac:dyDescent="0.25">
      <c r="A22" s="392">
        <f>'SAISIE RESTAURANT'!K23</f>
        <v>19</v>
      </c>
      <c r="B22" s="470" t="str">
        <f>'SAISIE RESTAURANT'!L23</f>
        <v>Le site internet contient les informations suivantes : une information sur le type de restauration, les tarifs et les moyens de paiement acceptés.</v>
      </c>
      <c r="C22" s="393">
        <f>'SAISIE RESTAURANT'!M23</f>
        <v>1</v>
      </c>
      <c r="D22" s="392" t="str">
        <f>'SAISIE RESTAURANT'!N23</f>
        <v>OUI</v>
      </c>
      <c r="E22" s="394">
        <f>'SAISIE RESTAURANT'!O23</f>
        <v>0</v>
      </c>
      <c r="F22" s="395" t="str">
        <f>'SAISIE RESTAURANT'!B23</f>
        <v>R</v>
      </c>
      <c r="G22" s="396"/>
      <c r="H22" s="396"/>
    </row>
    <row r="23" spans="1:8" ht="47.25" x14ac:dyDescent="0.25">
      <c r="A23" s="392">
        <f>'SAISIE RESTAURANT'!K24</f>
        <v>20</v>
      </c>
      <c r="B23" s="470" t="str">
        <f>'SAISIE RESTAURANT'!L24</f>
        <v>Le site internet contient des informations sur l'accès à l'établissement. Le plan d'accès est téléchargeable et imprimable et/ou des outils de gestion d'itinéraire sont mis à disposition.</v>
      </c>
      <c r="C23" s="393">
        <f>'SAISIE RESTAURANT'!M24</f>
        <v>1</v>
      </c>
      <c r="D23" s="392" t="str">
        <f>'SAISIE RESTAURANT'!N24</f>
        <v>OUI</v>
      </c>
      <c r="E23" s="394">
        <f>'SAISIE RESTAURANT'!O24</f>
        <v>0</v>
      </c>
      <c r="F23" s="395" t="str">
        <f>'SAISIE RESTAURANT'!B24</f>
        <v>R</v>
      </c>
      <c r="G23" s="396"/>
      <c r="H23" s="396"/>
    </row>
    <row r="24" spans="1:8" x14ac:dyDescent="0.25">
      <c r="A24" s="392">
        <f>'SAISIE RESTAURANT'!K25</f>
        <v>21</v>
      </c>
      <c r="B24" s="470" t="str">
        <f>'SAISIE RESTAURANT'!L25</f>
        <v>Les informations du site internet sont actualisées.</v>
      </c>
      <c r="C24" s="393">
        <f>'SAISIE RESTAURANT'!M25</f>
        <v>9</v>
      </c>
      <c r="D24" s="392" t="str">
        <f>'SAISIE RESTAURANT'!N25</f>
        <v>OUI</v>
      </c>
      <c r="E24" s="394">
        <f>'SAISIE RESTAURANT'!O25</f>
        <v>0</v>
      </c>
      <c r="F24" s="395" t="str">
        <f>'SAISIE RESTAURANT'!B25</f>
        <v>R</v>
      </c>
      <c r="G24" s="396"/>
      <c r="H24" s="396"/>
    </row>
    <row r="25" spans="1:8" ht="31.5" x14ac:dyDescent="0.25">
      <c r="A25" s="392">
        <f>'SAISIE RESTAURANT'!K26</f>
        <v>22</v>
      </c>
      <c r="B25" s="470" t="str">
        <f>'SAISIE RESTAURANT'!L26</f>
        <v>Les informations relatives aux modalités de réservation et d'annulation sont facilement accessibles.</v>
      </c>
      <c r="C25" s="393">
        <f>'SAISIE RESTAURANT'!M26</f>
        <v>1</v>
      </c>
      <c r="D25" s="392" t="str">
        <f>'SAISIE RESTAURANT'!N26</f>
        <v>OUI</v>
      </c>
      <c r="E25" s="394">
        <f>'SAISIE RESTAURANT'!O26</f>
        <v>0</v>
      </c>
      <c r="F25" s="395" t="str">
        <f>'SAISIE RESTAURANT'!B26</f>
        <v>R</v>
      </c>
      <c r="G25" s="396"/>
      <c r="H25" s="396"/>
    </row>
    <row r="26" spans="1:8" x14ac:dyDescent="0.25">
      <c r="A26" s="392">
        <f>'SAISIE RESTAURANT'!K27</f>
        <v>23</v>
      </c>
      <c r="B26" s="470" t="str">
        <f>'SAISIE RESTAURANT'!L27</f>
        <v>Le site internet est traduit dans une langue étrangère au moins.</v>
      </c>
      <c r="C26" s="393">
        <f>'SAISIE RESTAURANT'!M27</f>
        <v>3</v>
      </c>
      <c r="D26" s="392" t="str">
        <f>'SAISIE RESTAURANT'!N27</f>
        <v>OUI</v>
      </c>
      <c r="E26" s="394">
        <f>'SAISIE RESTAURANT'!O27</f>
        <v>0</v>
      </c>
      <c r="F26" s="395" t="str">
        <f>'SAISIE RESTAURANT'!B27</f>
        <v>R</v>
      </c>
      <c r="G26" s="396"/>
      <c r="H26" s="396"/>
    </row>
    <row r="27" spans="1:8" x14ac:dyDescent="0.25">
      <c r="A27" s="392">
        <f>'SAISIE RESTAURANT'!K28</f>
        <v>24</v>
      </c>
      <c r="B27" s="470" t="str">
        <f>'SAISIE RESTAURANT'!L28</f>
        <v>Le site internet est traduit dans une deuxième langue étrangère.</v>
      </c>
      <c r="C27" s="393">
        <f>'SAISIE RESTAURANT'!M28</f>
        <v>3</v>
      </c>
      <c r="D27" s="392" t="str">
        <f>'SAISIE RESTAURANT'!N28</f>
        <v>OUI</v>
      </c>
      <c r="E27" s="394">
        <f>'SAISIE RESTAURANT'!O28</f>
        <v>0</v>
      </c>
      <c r="F27" s="395" t="str">
        <f>'SAISIE RESTAURANT'!B28</f>
        <v>R</v>
      </c>
      <c r="G27" s="396"/>
      <c r="H27" s="396"/>
    </row>
    <row r="28" spans="1:8" ht="31.5" x14ac:dyDescent="0.25">
      <c r="A28" s="392">
        <f>'SAISIE RESTAURANT'!K30</f>
        <v>26</v>
      </c>
      <c r="B28" s="470" t="str">
        <f>'SAISIE RESTAURANT'!L30</f>
        <v>L'établissement informe ses clients par mail ou/et sur son site internet des nouveaux équipements, des nouveaux menus, des repas de fêtes, etc.</v>
      </c>
      <c r="C28" s="393">
        <f>'SAISIE RESTAURANT'!M30</f>
        <v>1</v>
      </c>
      <c r="D28" s="392" t="str">
        <f>'SAISIE RESTAURANT'!N30</f>
        <v>OUI</v>
      </c>
      <c r="E28" s="394">
        <f>'SAISIE RESTAURANT'!O30</f>
        <v>0</v>
      </c>
      <c r="F28" s="395" t="str">
        <f>'SAISIE RESTAURANT'!B30</f>
        <v>R</v>
      </c>
      <c r="G28" s="396"/>
      <c r="H28" s="396"/>
    </row>
    <row r="29" spans="1:8" x14ac:dyDescent="0.25">
      <c r="A29" s="392">
        <f>'SAISIE RESTAURANT'!K31</f>
        <v>27</v>
      </c>
      <c r="B29" s="470" t="str">
        <f>'SAISIE RESTAURANT'!L31</f>
        <v>Le logo Qualité Tourisme™ est présent sur le site internet.</v>
      </c>
      <c r="C29" s="393">
        <f>'SAISIE RESTAURANT'!M31</f>
        <v>3</v>
      </c>
      <c r="D29" s="392" t="str">
        <f>'SAISIE RESTAURANT'!N31</f>
        <v>OUI</v>
      </c>
      <c r="E29" s="394">
        <f>'SAISIE RESTAURANT'!O31</f>
        <v>0</v>
      </c>
      <c r="F29" s="395" t="str">
        <f>'SAISIE RESTAURANT'!B31</f>
        <v>R</v>
      </c>
      <c r="G29" s="396"/>
      <c r="H29" s="396"/>
    </row>
    <row r="30" spans="1:8" ht="31.5" x14ac:dyDescent="0.25">
      <c r="A30" s="392">
        <f>'SAISIE RESTAURANT'!K32</f>
        <v>28</v>
      </c>
      <c r="B30" s="470" t="str">
        <f>'SAISIE RESTAURANT'!L32</f>
        <v xml:space="preserve">La démarche Qualité Tourisme™ est explicitée sur le site internet ou il existe un lien vers le site de Qualité Tourisme™. </v>
      </c>
      <c r="C30" s="393">
        <f>'SAISIE RESTAURANT'!M32</f>
        <v>3</v>
      </c>
      <c r="D30" s="392" t="str">
        <f>'SAISIE RESTAURANT'!N32</f>
        <v>OUI</v>
      </c>
      <c r="E30" s="394">
        <f>'SAISIE RESTAURANT'!O32</f>
        <v>0</v>
      </c>
      <c r="F30" s="395" t="str">
        <f>'SAISIE RESTAURANT'!B32</f>
        <v>R</v>
      </c>
      <c r="G30" s="396"/>
      <c r="H30" s="396"/>
    </row>
    <row r="31" spans="1:8" x14ac:dyDescent="0.25">
      <c r="A31" s="392">
        <f>'SAISIE RESTAURANT'!K33</f>
        <v>29</v>
      </c>
      <c r="B31" s="470" t="str">
        <f>'SAISIE RESTAURANT'!L33</f>
        <v>Le site Internet est consultable sur smartphone et/ou tablette</v>
      </c>
      <c r="C31" s="393">
        <f>'SAISIE RESTAURANT'!M33</f>
        <v>1</v>
      </c>
      <c r="D31" s="392" t="str">
        <f>'SAISIE RESTAURANT'!N33</f>
        <v>OUI</v>
      </c>
      <c r="E31" s="394">
        <f>'SAISIE RESTAURANT'!O33</f>
        <v>0</v>
      </c>
      <c r="F31" s="395" t="str">
        <f>'SAISIE RESTAURANT'!B33</f>
        <v>R</v>
      </c>
      <c r="G31" s="396"/>
      <c r="H31" s="396"/>
    </row>
    <row r="32" spans="1:8" ht="31.5" x14ac:dyDescent="0.25">
      <c r="A32" s="392">
        <f>'SAISIE RESTAURANT'!K47</f>
        <v>39</v>
      </c>
      <c r="B32" s="470" t="str">
        <f>'SAISIE RESTAURANT'!L47</f>
        <v xml:space="preserve">Le message du répondeur annonce le nom de l'établissement et informe des horaires d'ouverture. </v>
      </c>
      <c r="C32" s="393">
        <f>'SAISIE RESTAURANT'!M47</f>
        <v>1</v>
      </c>
      <c r="D32" s="392" t="str">
        <f>'SAISIE RESTAURANT'!N47</f>
        <v>OUI</v>
      </c>
      <c r="E32" s="394">
        <f>'SAISIE RESTAURANT'!O47</f>
        <v>0</v>
      </c>
      <c r="F32" s="395" t="str">
        <f>'SAISIE RESTAURANT'!B47</f>
        <v>R</v>
      </c>
      <c r="G32" s="396"/>
      <c r="H32" s="396"/>
    </row>
    <row r="33" spans="1:8" ht="31.5" x14ac:dyDescent="0.25">
      <c r="A33" s="392">
        <f>'SAISIE RESTAURANT'!K48</f>
        <v>40</v>
      </c>
      <c r="B33" s="470" t="str">
        <f>'SAISIE RESTAURANT'!L48</f>
        <v>Le message du répondeur téléphonique mentionne les horaires d'ouverture en au moins une langue étrangère.</v>
      </c>
      <c r="C33" s="393">
        <f>'SAISIE RESTAURANT'!M48</f>
        <v>3</v>
      </c>
      <c r="D33" s="392" t="str">
        <f>'SAISIE RESTAURANT'!N48</f>
        <v>OUI</v>
      </c>
      <c r="E33" s="394">
        <f>'SAISIE RESTAURANT'!O48</f>
        <v>0</v>
      </c>
      <c r="F33" s="395" t="str">
        <f>'SAISIE RESTAURANT'!B48</f>
        <v>R</v>
      </c>
      <c r="G33" s="396"/>
      <c r="H33" s="396"/>
    </row>
    <row r="34" spans="1:8" ht="31.5" x14ac:dyDescent="0.25">
      <c r="A34" s="392">
        <f>'SAISIE RESTAURANT'!K49</f>
        <v>41</v>
      </c>
      <c r="B34" s="470" t="str">
        <f>'SAISIE RESTAURANT'!L49</f>
        <v>Le message du répondeur téléphonique mentionne les horaires d'ouverture dans une deuxième langue étrangère.</v>
      </c>
      <c r="C34" s="393">
        <f>'SAISIE RESTAURANT'!M49</f>
        <v>3</v>
      </c>
      <c r="D34" s="392" t="str">
        <f>'SAISIE RESTAURANT'!N49</f>
        <v>OUI</v>
      </c>
      <c r="E34" s="394">
        <f>'SAISIE RESTAURANT'!O49</f>
        <v>0</v>
      </c>
      <c r="F34" s="395" t="str">
        <f>'SAISIE RESTAURANT'!B49</f>
        <v>R</v>
      </c>
      <c r="G34" s="396"/>
      <c r="H34" s="396"/>
    </row>
    <row r="35" spans="1:8" ht="31.5" x14ac:dyDescent="0.25">
      <c r="A35" s="392">
        <f>'SAISIE RESTAURANT'!K53</f>
        <v>44</v>
      </c>
      <c r="B35" s="470" t="str">
        <f>'SAISIE RESTAURANT'!L53</f>
        <v>Lors d'une demande d'informations, la réponse mentionne le logo Qualité Tourisme™ dans la signature.</v>
      </c>
      <c r="C35" s="393">
        <f>'SAISIE RESTAURANT'!M53</f>
        <v>1</v>
      </c>
      <c r="D35" s="392" t="str">
        <f>'SAISIE RESTAURANT'!N53</f>
        <v>OUI</v>
      </c>
      <c r="E35" s="394">
        <f>'SAISIE RESTAURANT'!O53</f>
        <v>0</v>
      </c>
      <c r="F35" s="395" t="str">
        <f>'SAISIE RESTAURANT'!$B$53</f>
        <v>NR</v>
      </c>
      <c r="G35" s="396"/>
      <c r="H35" s="396"/>
    </row>
    <row r="36" spans="1:8" x14ac:dyDescent="0.25">
      <c r="A36" s="392">
        <f>'SAISIE RESTAURANT'!K58</f>
        <v>47</v>
      </c>
      <c r="B36" s="470" t="str">
        <f>'SAISIE RESTAURANT'!L58</f>
        <v>Si autorisée, une signalisation d'accès est visible, lisible et uniforme.</v>
      </c>
      <c r="C36" s="393">
        <f>'SAISIE RESTAURANT'!M58</f>
        <v>1</v>
      </c>
      <c r="D36" s="392" t="str">
        <f>'SAISIE RESTAURANT'!N58</f>
        <v>OUI</v>
      </c>
      <c r="E36" s="394">
        <f>'SAISIE RESTAURANT'!O58</f>
        <v>0</v>
      </c>
      <c r="F36" s="395" t="str">
        <f>'SAISIE RESTAURANT'!B58</f>
        <v>NR</v>
      </c>
      <c r="G36" s="396"/>
      <c r="H36" s="396"/>
    </row>
    <row r="37" spans="1:8" x14ac:dyDescent="0.25">
      <c r="A37" s="392">
        <f>'SAISIE RESTAURANT'!K59</f>
        <v>48</v>
      </c>
      <c r="B37" s="470" t="str">
        <f>'SAISIE RESTAURANT'!L59</f>
        <v>L'établissement est facile à trouver.</v>
      </c>
      <c r="C37" s="393">
        <f>'SAISIE RESTAURANT'!M59</f>
        <v>3</v>
      </c>
      <c r="D37" s="392" t="str">
        <f>'SAISIE RESTAURANT'!N59</f>
        <v>OUI</v>
      </c>
      <c r="E37" s="394">
        <f>'SAISIE RESTAURANT'!O59</f>
        <v>0</v>
      </c>
      <c r="F37" s="395" t="str">
        <f>'SAISIE RESTAURANT'!B59</f>
        <v>NR</v>
      </c>
      <c r="G37" s="396"/>
      <c r="H37" s="396"/>
    </row>
    <row r="38" spans="1:8" x14ac:dyDescent="0.25">
      <c r="A38" s="392">
        <f>'SAISIE RESTAURANT'!K63</f>
        <v>51</v>
      </c>
      <c r="B38" s="470" t="str">
        <f>'SAISIE RESTAURANT'!L63</f>
        <v>Une enseigne est présente et on identifie clairement l'entrée de l'établissement.</v>
      </c>
      <c r="C38" s="393">
        <f>'SAISIE RESTAURANT'!M63</f>
        <v>1</v>
      </c>
      <c r="D38" s="392" t="str">
        <f>'SAISIE RESTAURANT'!N63</f>
        <v>OUI</v>
      </c>
      <c r="E38" s="394">
        <f>'SAISIE RESTAURANT'!O63</f>
        <v>0</v>
      </c>
      <c r="F38" s="395" t="str">
        <f>'SAISIE RESTAURANT'!$B$63</f>
        <v>NR</v>
      </c>
      <c r="G38" s="396"/>
      <c r="H38" s="396"/>
    </row>
    <row r="39" spans="1:8" x14ac:dyDescent="0.25">
      <c r="A39" s="392">
        <f>'SAISIE RESTAURANT'!K79</f>
        <v>65</v>
      </c>
      <c r="B39" s="470" t="str">
        <f>'SAISIE RESTAURANT'!L79</f>
        <v>La plaque Qualité Tourisme™ est apposée à l'entrée de l'établissement.</v>
      </c>
      <c r="C39" s="393">
        <f>'SAISIE RESTAURANT'!M79</f>
        <v>3</v>
      </c>
      <c r="D39" s="392" t="str">
        <f>'SAISIE RESTAURANT'!N79</f>
        <v>OUI</v>
      </c>
      <c r="E39" s="394">
        <f>'SAISIE RESTAURANT'!O79</f>
        <v>0</v>
      </c>
      <c r="F39" s="395" t="str">
        <f>'SAISIE RESTAURANT'!B79</f>
        <v>R</v>
      </c>
      <c r="G39" s="396"/>
      <c r="H39" s="396"/>
    </row>
    <row r="40" spans="1:8" ht="31.5" x14ac:dyDescent="0.25">
      <c r="A40" s="392">
        <f>'SAISIE RESTAURANT'!K80</f>
        <v>66</v>
      </c>
      <c r="B40" s="470" t="str">
        <f>'SAISIE RESTAURANT'!L80</f>
        <v>A minima, il est affiché les prix, les horaires et les périodes d'ouverture, l'ensemble des moyens de paiement acceptés, les cartes et les menus.</v>
      </c>
      <c r="C40" s="393">
        <f>'SAISIE RESTAURANT'!M80</f>
        <v>3</v>
      </c>
      <c r="D40" s="392" t="str">
        <f>'SAISIE RESTAURANT'!N80</f>
        <v>OUI</v>
      </c>
      <c r="E40" s="394">
        <f>'SAISIE RESTAURANT'!O80</f>
        <v>0</v>
      </c>
      <c r="F40" s="395" t="str">
        <f>'SAISIE RESTAURANT'!B80</f>
        <v>R</v>
      </c>
      <c r="G40" s="396"/>
      <c r="H40" s="396"/>
    </row>
    <row r="41" spans="1:8" x14ac:dyDescent="0.25">
      <c r="A41" s="392">
        <f>'SAISIE RESTAURANT'!K81</f>
        <v>67</v>
      </c>
      <c r="B41" s="470" t="str">
        <f>'SAISIE RESTAURANT'!L81</f>
        <v>Les affichages extérieurs sont soignés et à jour.</v>
      </c>
      <c r="C41" s="393">
        <f>'SAISIE RESTAURANT'!M81</f>
        <v>1</v>
      </c>
      <c r="D41" s="392" t="str">
        <f>'SAISIE RESTAURANT'!N81</f>
        <v>OUI</v>
      </c>
      <c r="E41" s="394">
        <f>'SAISIE RESTAURANT'!O81</f>
        <v>0</v>
      </c>
      <c r="F41" s="395" t="str">
        <f>'SAISIE RESTAURANT'!B81</f>
        <v>R</v>
      </c>
      <c r="G41" s="396"/>
      <c r="H41" s="396"/>
    </row>
    <row r="42" spans="1:8" x14ac:dyDescent="0.25">
      <c r="A42" s="392">
        <f>'SAISIE RESTAURANT'!K84</f>
        <v>70</v>
      </c>
      <c r="B42" s="470" t="str">
        <f>'SAISIE RESTAURANT'!L84</f>
        <v>Les affichages extérieurs sont traduits dans une langue étrangère au moins.</v>
      </c>
      <c r="C42" s="393">
        <f>'SAISIE RESTAURANT'!M84</f>
        <v>3</v>
      </c>
      <c r="D42" s="392" t="str">
        <f>'SAISIE RESTAURANT'!N84</f>
        <v>OUI</v>
      </c>
      <c r="E42" s="394">
        <f>'SAISIE RESTAURANT'!O84</f>
        <v>0</v>
      </c>
      <c r="F42" s="395" t="str">
        <f>'SAISIE RESTAURANT'!B84</f>
        <v>R</v>
      </c>
      <c r="G42" s="396"/>
      <c r="H42" s="396"/>
    </row>
    <row r="43" spans="1:8" x14ac:dyDescent="0.25">
      <c r="A43" s="392">
        <f>'SAISIE RESTAURANT'!K85</f>
        <v>71</v>
      </c>
      <c r="B43" s="470" t="str">
        <f>'SAISIE RESTAURANT'!L85</f>
        <v>Les affichages extérieurs sont traduits dans une deuxième langue étrangère.</v>
      </c>
      <c r="C43" s="393">
        <f>'SAISIE RESTAURANT'!M85</f>
        <v>3</v>
      </c>
      <c r="D43" s="392" t="str">
        <f>'SAISIE RESTAURANT'!N85</f>
        <v>OUI</v>
      </c>
      <c r="E43" s="394">
        <f>'SAISIE RESTAURANT'!O85</f>
        <v>0</v>
      </c>
      <c r="F43" s="395" t="str">
        <f>'SAISIE RESTAURANT'!B85</f>
        <v>R</v>
      </c>
      <c r="G43" s="396"/>
      <c r="H43" s="396"/>
    </row>
    <row r="44" spans="1:8" ht="47.25" x14ac:dyDescent="0.25">
      <c r="A44" s="392">
        <f>'SAISIE RESTAURANT'!K90</f>
        <v>74</v>
      </c>
      <c r="B44" s="470" t="str">
        <f>'SAISIE RESTAURANT'!L90</f>
        <v>Le client identifie rapidement les langues parlées par le personnel de l'établissement soit par un affichage extérieur, soit par la mention des langues parlées sur le badge du personnel en contact avec le client.</v>
      </c>
      <c r="C44" s="393">
        <f>'SAISIE RESTAURANT'!M90</f>
        <v>1</v>
      </c>
      <c r="D44" s="392" t="str">
        <f>'SAISIE RESTAURANT'!N90</f>
        <v>OUI</v>
      </c>
      <c r="E44" s="394">
        <f>'SAISIE RESTAURANT'!O90</f>
        <v>0</v>
      </c>
      <c r="F44" s="395" t="str">
        <f>'SAISIE RESTAURANT'!$B$90</f>
        <v>R</v>
      </c>
      <c r="G44" s="396"/>
      <c r="H44" s="396"/>
    </row>
    <row r="45" spans="1:8" ht="31.5" x14ac:dyDescent="0.25">
      <c r="A45" s="392">
        <f>'SAISIE RESTAURANT'!K99</f>
        <v>82</v>
      </c>
      <c r="B45" s="470" t="str">
        <f>'SAISIE RESTAURANT'!L99</f>
        <v>Présence d' une carte des boissons et une carte de l'offre restauration distinctes ou une carte commune boisson et restauration</v>
      </c>
      <c r="C45" s="393">
        <f>'SAISIE RESTAURANT'!M99</f>
        <v>3</v>
      </c>
      <c r="D45" s="392" t="str">
        <f>'SAISIE RESTAURANT'!N99</f>
        <v>OUI</v>
      </c>
      <c r="E45" s="394">
        <f>'SAISIE RESTAURANT'!O99</f>
        <v>0</v>
      </c>
      <c r="F45" s="395" t="str">
        <f>'SAISIE RESTAURANT'!$B$99</f>
        <v>R</v>
      </c>
      <c r="G45" s="396"/>
      <c r="H45" s="396"/>
    </row>
    <row r="46" spans="1:8" x14ac:dyDescent="0.25">
      <c r="A46" s="392">
        <f>'SAISIE RESTAURANT'!K101</f>
        <v>84</v>
      </c>
      <c r="B46" s="470" t="str">
        <f>'SAISIE RESTAURANT'!L101</f>
        <v>Les cartes et menus sont soignés, attractifs et complets</v>
      </c>
      <c r="C46" s="393">
        <f>'SAISIE RESTAURANT'!M101</f>
        <v>1</v>
      </c>
      <c r="D46" s="392" t="str">
        <f>'SAISIE RESTAURANT'!N101</f>
        <v>OUI</v>
      </c>
      <c r="E46" s="394">
        <f>'SAISIE RESTAURANT'!O101</f>
        <v>0</v>
      </c>
      <c r="F46" s="395" t="str">
        <f>'SAISIE RESTAURANT'!B101</f>
        <v>R</v>
      </c>
      <c r="G46" s="396"/>
      <c r="H46" s="396"/>
    </row>
    <row r="47" spans="1:8" ht="31.5" x14ac:dyDescent="0.25">
      <c r="A47" s="392">
        <f>'SAISIE RESTAURANT'!K102</f>
        <v>85</v>
      </c>
      <c r="B47" s="470" t="str">
        <f>'SAISIE RESTAURANT'!L102</f>
        <v>Si l'établissement propose des spécialités maison (entrées, plats ou desserts), elles sont valorisées sur la carte.</v>
      </c>
      <c r="C47" s="393">
        <f>'SAISIE RESTAURANT'!M102</f>
        <v>1</v>
      </c>
      <c r="D47" s="392" t="str">
        <f>'SAISIE RESTAURANT'!N102</f>
        <v>OUI</v>
      </c>
      <c r="E47" s="394">
        <f>'SAISIE RESTAURANT'!O102</f>
        <v>0</v>
      </c>
      <c r="F47" s="395" t="str">
        <f>'SAISIE RESTAURANT'!B102</f>
        <v>NR</v>
      </c>
      <c r="G47" s="396"/>
      <c r="H47" s="396"/>
    </row>
    <row r="48" spans="1:8" ht="47.25" x14ac:dyDescent="0.25">
      <c r="A48" s="392">
        <f>'SAISIE RESTAURANT'!K103</f>
        <v>86</v>
      </c>
      <c r="B48" s="470" t="str">
        <f>'SAISIE RESTAURANT'!L103</f>
        <v>Si l'établissement propose des spécialités issues de la gastronomie locale ou élaborées à base de produits locaux (entrées, plats, fromages ou desserts), elles sont valorisées sur la carte.</v>
      </c>
      <c r="C48" s="393">
        <f>'SAISIE RESTAURANT'!M103</f>
        <v>1</v>
      </c>
      <c r="D48" s="392" t="str">
        <f>'SAISIE RESTAURANT'!N103</f>
        <v>OUI</v>
      </c>
      <c r="E48" s="394">
        <f>'SAISIE RESTAURANT'!O103</f>
        <v>0</v>
      </c>
      <c r="F48" s="395" t="str">
        <f>'SAISIE RESTAURANT'!B103</f>
        <v>R</v>
      </c>
      <c r="G48" s="396"/>
      <c r="H48" s="396"/>
    </row>
    <row r="49" spans="1:8" x14ac:dyDescent="0.25">
      <c r="A49" s="392">
        <f>'SAISIE RESTAURANT'!K107</f>
        <v>90</v>
      </c>
      <c r="B49" s="470" t="str">
        <f>'SAISIE RESTAURANT'!L107</f>
        <v>La carte des menus est traduite au moins en une langue étrangère.</v>
      </c>
      <c r="C49" s="393">
        <f>'SAISIE RESTAURANT'!M107</f>
        <v>3</v>
      </c>
      <c r="D49" s="392" t="str">
        <f>'SAISIE RESTAURANT'!N107</f>
        <v>OUI</v>
      </c>
      <c r="E49" s="394">
        <f>'SAISIE RESTAURANT'!O107</f>
        <v>0</v>
      </c>
      <c r="F49" s="395" t="str">
        <f>'SAISIE RESTAURANT'!B107</f>
        <v>R</v>
      </c>
      <c r="G49" s="396"/>
      <c r="H49" s="396"/>
    </row>
    <row r="50" spans="1:8" x14ac:dyDescent="0.25">
      <c r="A50" s="392">
        <f>'SAISIE RESTAURANT'!K108</f>
        <v>91</v>
      </c>
      <c r="B50" s="470" t="str">
        <f>'SAISIE RESTAURANT'!L108</f>
        <v>La carte des menus est traduite dans une deuxième langue étrangère.</v>
      </c>
      <c r="C50" s="393">
        <f>'SAISIE RESTAURANT'!M108</f>
        <v>3</v>
      </c>
      <c r="D50" s="392" t="str">
        <f>'SAISIE RESTAURANT'!N108</f>
        <v>OUI</v>
      </c>
      <c r="E50" s="394">
        <f>'SAISIE RESTAURANT'!O108</f>
        <v>0</v>
      </c>
      <c r="F50" s="395" t="str">
        <f>'SAISIE RESTAURANT'!B108</f>
        <v>R</v>
      </c>
      <c r="G50" s="396"/>
      <c r="H50" s="396"/>
    </row>
    <row r="51" spans="1:8" x14ac:dyDescent="0.25">
      <c r="A51" s="392">
        <f>'SAISIE RESTAURANT'!K197</f>
        <v>161</v>
      </c>
      <c r="B51" s="470" t="str">
        <f>'SAISIE RESTAURANT'!L197</f>
        <v>Les informations essentielles sont portées à la connaissance du client.</v>
      </c>
      <c r="C51" s="393">
        <f>'SAISIE RESTAURANT'!M197</f>
        <v>1</v>
      </c>
      <c r="D51" s="392" t="str">
        <f>'SAISIE RESTAURANT'!N197</f>
        <v>OUI</v>
      </c>
      <c r="E51" s="394">
        <f>'SAISIE RESTAURANT'!O197</f>
        <v>0</v>
      </c>
      <c r="F51" s="395" t="str">
        <f>'SAISIE RESTAURANT'!$B$197</f>
        <v>R</v>
      </c>
      <c r="G51" s="396"/>
      <c r="H51" s="396"/>
    </row>
    <row r="52" spans="1:8" ht="31.5" x14ac:dyDescent="0.25">
      <c r="A52" s="392">
        <f>'SAISIE RESTAURANT'!K199</f>
        <v>163</v>
      </c>
      <c r="B52" s="470" t="str">
        <f>'SAISIE RESTAURANT'!L199</f>
        <v>Les services et équipements complémentaires sont portés à la connaissance du client.</v>
      </c>
      <c r="C52" s="393">
        <f>'SAISIE RESTAURANT'!M199</f>
        <v>1</v>
      </c>
      <c r="D52" s="392" t="str">
        <f>'SAISIE RESTAURANT'!N199</f>
        <v>OUI</v>
      </c>
      <c r="E52" s="394">
        <f>'SAISIE RESTAURANT'!O199</f>
        <v>0</v>
      </c>
      <c r="F52" s="395" t="str">
        <f>'SAISIE RESTAURANT'!B199</f>
        <v>R</v>
      </c>
      <c r="G52" s="396"/>
      <c r="H52" s="396"/>
    </row>
    <row r="53" spans="1:8" ht="31.5" x14ac:dyDescent="0.25">
      <c r="A53" s="392">
        <f>'SAISIE RESTAURANT'!K200</f>
        <v>164</v>
      </c>
      <c r="B53" s="470" t="str">
        <f>'SAISIE RESTAURANT'!L200</f>
        <v>Les affichages des services et équipements complémentaires sont traduits en au moins une langue étrangère.</v>
      </c>
      <c r="C53" s="393">
        <f>'SAISIE RESTAURANT'!M200</f>
        <v>3</v>
      </c>
      <c r="D53" s="392" t="str">
        <f>'SAISIE RESTAURANT'!N200</f>
        <v>OUI</v>
      </c>
      <c r="E53" s="394">
        <f>'SAISIE RESTAURANT'!O200</f>
        <v>0</v>
      </c>
      <c r="F53" s="395" t="str">
        <f>'SAISIE RESTAURANT'!B200</f>
        <v>R</v>
      </c>
      <c r="G53" s="396"/>
      <c r="H53" s="396"/>
    </row>
    <row r="54" spans="1:8" ht="31.5" x14ac:dyDescent="0.25">
      <c r="A54" s="392">
        <f>'SAISIE RESTAURANT'!K201</f>
        <v>165</v>
      </c>
      <c r="B54" s="470" t="str">
        <f>'SAISIE RESTAURANT'!L201</f>
        <v>Les affichages des services et équipements complémentaires sont traduits dans une deuxième langue étrangère.</v>
      </c>
      <c r="C54" s="393">
        <f>'SAISIE RESTAURANT'!M201</f>
        <v>3</v>
      </c>
      <c r="D54" s="392" t="str">
        <f>'SAISIE RESTAURANT'!N201</f>
        <v>OUI</v>
      </c>
      <c r="E54" s="394">
        <f>'SAISIE RESTAURANT'!O201</f>
        <v>0</v>
      </c>
      <c r="F54" s="395" t="str">
        <f>'SAISIE RESTAURANT'!B201</f>
        <v>R</v>
      </c>
      <c r="G54" s="396"/>
      <c r="H54" s="396"/>
    </row>
    <row r="55" spans="1:8" ht="47.25" x14ac:dyDescent="0.25">
      <c r="A55" s="392">
        <f>'SAISIE RESTAURANT'!K208</f>
        <v>171</v>
      </c>
      <c r="B55" s="470" t="str">
        <f>'SAISIE RESTAURANT'!L208</f>
        <v>L'affichage concernant la responsabilité des parents quant à l'utilisation des jeux par leurs enfants (responsabilité civile), précisant l'âge des enfants pouvant utiliser ces jeux, est parfaitement visible, lisible, propre et en bon état.</v>
      </c>
      <c r="C55" s="393">
        <f>'SAISIE RESTAURANT'!M208</f>
        <v>1</v>
      </c>
      <c r="D55" s="392" t="str">
        <f>'SAISIE RESTAURANT'!N208</f>
        <v>OUI</v>
      </c>
      <c r="E55" s="394">
        <f>'SAISIE RESTAURANT'!O208</f>
        <v>0</v>
      </c>
      <c r="F55" s="395" t="str">
        <f>'SAISIE RESTAURANT'!$B$208</f>
        <v>R</v>
      </c>
      <c r="G55" s="396"/>
      <c r="H55" s="396"/>
    </row>
    <row r="56" spans="1:8" x14ac:dyDescent="0.25">
      <c r="A56" s="392">
        <f>'SAISIE RESTAURANT'!K221</f>
        <v>181</v>
      </c>
      <c r="B56" s="470" t="str">
        <f>'SAISIE RESTAURANT'!L221</f>
        <v>Il existe une carte de bar.</v>
      </c>
      <c r="C56" s="393">
        <f>'SAISIE RESTAURANT'!M221</f>
        <v>3</v>
      </c>
      <c r="D56" s="392" t="str">
        <f>'SAISIE RESTAURANT'!N221</f>
        <v>OUI</v>
      </c>
      <c r="E56" s="394" t="str">
        <f>'SAISIE RESTAURANT'!O221</f>
        <v/>
      </c>
      <c r="F56" s="395" t="str">
        <f>'SAISIE RESTAURANT'!B221</f>
        <v>R</v>
      </c>
      <c r="G56" s="396"/>
      <c r="H56" s="396"/>
    </row>
    <row r="57" spans="1:8" x14ac:dyDescent="0.25">
      <c r="A57" s="397">
        <f>'SAISIE RESTAURANT'!K222</f>
        <v>182</v>
      </c>
      <c r="B57" s="351" t="str">
        <f>'SAISIE RESTAURANT'!L222</f>
        <v>La carte de bar est traduite dans une langue étrangère au moins.</v>
      </c>
      <c r="C57" s="397">
        <f>'SAISIE RESTAURANT'!M222</f>
        <v>3</v>
      </c>
      <c r="D57" s="397" t="str">
        <f>'SAISIE RESTAURANT'!N222</f>
        <v>OUI</v>
      </c>
      <c r="E57" s="370" t="str">
        <f>'SAISIE RESTAURANT'!O222</f>
        <v/>
      </c>
      <c r="F57" s="393" t="str">
        <f>'SAISIE RESTAURANT'!B222</f>
        <v>R</v>
      </c>
      <c r="G57" s="396"/>
      <c r="H57" s="396"/>
    </row>
    <row r="58" spans="1:8" x14ac:dyDescent="0.25">
      <c r="A58" s="397">
        <f>'SAISIE RESTAURANT'!K223</f>
        <v>183</v>
      </c>
      <c r="B58" s="351" t="str">
        <f>'SAISIE RESTAURANT'!L223</f>
        <v>La carte de bar est traduite dans une deuxième langue étrangère</v>
      </c>
      <c r="C58" s="397">
        <f>'SAISIE RESTAURANT'!M223</f>
        <v>3</v>
      </c>
      <c r="D58" s="397" t="str">
        <f>'SAISIE RESTAURANT'!N223</f>
        <v>OUI</v>
      </c>
      <c r="E58" s="370" t="str">
        <f>'SAISIE RESTAURANT'!O223</f>
        <v/>
      </c>
      <c r="F58" s="393" t="str">
        <f>'SAISIE RESTAURANT'!B223</f>
        <v>R</v>
      </c>
      <c r="G58" s="396"/>
      <c r="H58" s="396"/>
    </row>
    <row r="59" spans="1:8" x14ac:dyDescent="0.25">
      <c r="A59" s="397">
        <f>'SAISIE RESTAURANT'!K274</f>
        <v>223</v>
      </c>
      <c r="B59" s="351" t="str">
        <f>'SAISIE RESTAURANT'!L274</f>
        <v>Présence d'un point d'informations touristiques.</v>
      </c>
      <c r="C59" s="397">
        <f>'SAISIE RESTAURANT'!M274</f>
        <v>3</v>
      </c>
      <c r="D59" s="397" t="str">
        <f>'SAISIE RESTAURANT'!N274</f>
        <v>OUI</v>
      </c>
      <c r="E59" s="370">
        <f>'SAISIE RESTAURANT'!O274</f>
        <v>0</v>
      </c>
      <c r="F59" s="393" t="str">
        <f>'SAISIE RESTAURANT'!$B$274</f>
        <v>R</v>
      </c>
      <c r="G59" s="396"/>
      <c r="H59" s="396"/>
    </row>
    <row r="60" spans="1:8" x14ac:dyDescent="0.25">
      <c r="A60" s="397">
        <f>'SAISIE RESTAURANT'!K280</f>
        <v>229</v>
      </c>
      <c r="B60" s="351" t="str">
        <f>'SAISIE RESTAURANT'!L280</f>
        <v>Présence d'une documentation touristique en langue étrangère.</v>
      </c>
      <c r="C60" s="397">
        <f>'SAISIE RESTAURANT'!M280</f>
        <v>3</v>
      </c>
      <c r="D60" s="397" t="str">
        <f>'SAISIE RESTAURANT'!N280</f>
        <v>OUI</v>
      </c>
      <c r="E60" s="370">
        <f>'SAISIE RESTAURANT'!O280</f>
        <v>0</v>
      </c>
      <c r="F60" s="393" t="str">
        <f>'SAISIE RESTAURANT'!B280</f>
        <v>R</v>
      </c>
      <c r="G60" s="396"/>
      <c r="H60" s="396"/>
    </row>
    <row r="61" spans="1:8" x14ac:dyDescent="0.25">
      <c r="A61" s="397">
        <f>'SAISIE RESTAURANT'!K281</f>
        <v>230</v>
      </c>
      <c r="B61" s="351" t="str">
        <f>'SAISIE RESTAURANT'!L281</f>
        <v>Présence d'une documentation touristique dans une deuxième langue étrangère.</v>
      </c>
      <c r="C61" s="397">
        <f>'SAISIE RESTAURANT'!M281</f>
        <v>3</v>
      </c>
      <c r="D61" s="397" t="str">
        <f>'SAISIE RESTAURANT'!N281</f>
        <v>OUI</v>
      </c>
      <c r="E61" s="370">
        <f>'SAISIE RESTAURANT'!O281</f>
        <v>0</v>
      </c>
      <c r="F61" s="393" t="str">
        <f>'SAISIE RESTAURANT'!B281</f>
        <v>R</v>
      </c>
      <c r="G61" s="396"/>
      <c r="H61" s="396"/>
    </row>
    <row r="62" spans="1:8" s="391" customFormat="1" ht="29.25" customHeight="1" x14ac:dyDescent="0.3">
      <c r="A62" s="390"/>
      <c r="B62" s="414" t="str">
        <f>'RESULTAT GLOBAL'!C32</f>
        <v>SAVOIR-FAIRE ET SAVOIR-ETRE</v>
      </c>
      <c r="C62" s="415" t="s">
        <v>30</v>
      </c>
      <c r="D62" s="415" t="s">
        <v>31</v>
      </c>
      <c r="E62" s="416" t="s">
        <v>32</v>
      </c>
      <c r="F62" s="417" t="s">
        <v>533</v>
      </c>
      <c r="G62" s="418" t="s">
        <v>534</v>
      </c>
      <c r="H62" s="418" t="s">
        <v>535</v>
      </c>
    </row>
    <row r="63" spans="1:8" x14ac:dyDescent="0.25">
      <c r="A63" s="397">
        <f>'SAISIE RESTAURANT'!K36</f>
        <v>30</v>
      </c>
      <c r="B63" s="351" t="str">
        <f>'SAISIE RESTAURANT'!L36</f>
        <v xml:space="preserve">L'appel doit aboutir avant la 5ème sonnerie. </v>
      </c>
      <c r="C63" s="397">
        <f>'SAISIE RESTAURANT'!M36</f>
        <v>3</v>
      </c>
      <c r="D63" s="397" t="str">
        <f>'SAISIE RESTAURANT'!N36</f>
        <v>OUI</v>
      </c>
      <c r="E63" s="370">
        <f>'SAISIE RESTAURANT'!O36</f>
        <v>0</v>
      </c>
      <c r="F63" s="393" t="str">
        <f>'SAISIE RESTAURANT'!B36</f>
        <v>NR</v>
      </c>
      <c r="G63" s="396"/>
      <c r="H63" s="396"/>
    </row>
    <row r="64" spans="1:8" x14ac:dyDescent="0.25">
      <c r="A64" s="397">
        <f>'SAISIE RESTAURANT'!K37</f>
        <v>31</v>
      </c>
      <c r="B64" s="351" t="str">
        <f>'SAISIE RESTAURANT'!L37</f>
        <v>L'interlocuteur annonce le nom de l'établissement.</v>
      </c>
      <c r="C64" s="397">
        <f>'SAISIE RESTAURANT'!M37</f>
        <v>3</v>
      </c>
      <c r="D64" s="397" t="str">
        <f>'SAISIE RESTAURANT'!N37</f>
        <v>OUI</v>
      </c>
      <c r="E64" s="370">
        <f>'SAISIE RESTAURANT'!O37</f>
        <v>0</v>
      </c>
      <c r="F64" s="393" t="str">
        <f>'SAISIE RESTAURANT'!B37</f>
        <v>NR</v>
      </c>
      <c r="G64" s="396"/>
      <c r="H64" s="396"/>
    </row>
    <row r="65" spans="1:8" x14ac:dyDescent="0.25">
      <c r="A65" s="397">
        <f>'SAISIE RESTAURANT'!K38</f>
        <v>32</v>
      </c>
      <c r="B65" s="351" t="str">
        <f>'SAISIE RESTAURANT'!L38</f>
        <v>Si la conversation est mise en attente, celle-ci n'excède pas une minute.</v>
      </c>
      <c r="C65" s="397">
        <f>'SAISIE RESTAURANT'!M38</f>
        <v>1</v>
      </c>
      <c r="D65" s="397" t="str">
        <f>'SAISIE RESTAURANT'!N38</f>
        <v>OUI</v>
      </c>
      <c r="E65" s="370">
        <f>'SAISIE RESTAURANT'!O38</f>
        <v>0</v>
      </c>
      <c r="F65" s="393" t="str">
        <f>'SAISIE RESTAURANT'!B38</f>
        <v>NR</v>
      </c>
      <c r="G65" s="396"/>
      <c r="H65" s="396"/>
    </row>
    <row r="66" spans="1:8" ht="31.5" x14ac:dyDescent="0.25">
      <c r="A66" s="397">
        <f>'SAISIE RESTAURANT'!K40</f>
        <v>33</v>
      </c>
      <c r="B66" s="351" t="str">
        <f>'SAISIE RESTAURANT'!L40</f>
        <v>Les informations communiquées par l'interlocuteur sont précises et répondent à la demande.</v>
      </c>
      <c r="C66" s="397">
        <f>'SAISIE RESTAURANT'!M40</f>
        <v>3</v>
      </c>
      <c r="D66" s="397" t="str">
        <f>'SAISIE RESTAURANT'!N40</f>
        <v>OUI</v>
      </c>
      <c r="E66" s="370">
        <f>'SAISIE RESTAURANT'!O40</f>
        <v>0</v>
      </c>
      <c r="F66" s="393" t="str">
        <f>'SAISIE RESTAURANT'!B40</f>
        <v>NR</v>
      </c>
      <c r="G66" s="396"/>
      <c r="H66" s="396"/>
    </row>
    <row r="67" spans="1:8" x14ac:dyDescent="0.25">
      <c r="A67" s="392">
        <f>'SAISIE RESTAURANT'!K41</f>
        <v>34</v>
      </c>
      <c r="B67" s="470" t="str">
        <f>'SAISIE RESTAURANT'!L41</f>
        <v>Les éléments essentiels de la réservation sont bien précisés avec le client.</v>
      </c>
      <c r="C67" s="393">
        <f>'SAISIE RESTAURANT'!M41</f>
        <v>3</v>
      </c>
      <c r="D67" s="392" t="str">
        <f>'SAISIE RESTAURANT'!N41</f>
        <v>OUI</v>
      </c>
      <c r="E67" s="394">
        <f>'SAISIE RESTAURANT'!O41</f>
        <v>0</v>
      </c>
      <c r="F67" s="393" t="str">
        <f>'SAISIE RESTAURANT'!B41</f>
        <v>NR</v>
      </c>
      <c r="G67" s="396"/>
      <c r="H67" s="396"/>
    </row>
    <row r="68" spans="1:8" ht="47.25" x14ac:dyDescent="0.25">
      <c r="A68" s="392">
        <f>'SAISIE RESTAURANT'!K42</f>
        <v>35</v>
      </c>
      <c r="B68" s="470" t="str">
        <f>'SAISIE RESTAURANT'!L42</f>
        <v>L'interlocuteur est courtois, employant les formules de politesse adaptées. Le cas échéant, la mise en attente et la reprise de ligne s'accompagnent des formules d'usage.</v>
      </c>
      <c r="C68" s="393">
        <f>'SAISIE RESTAURANT'!M42</f>
        <v>9</v>
      </c>
      <c r="D68" s="392" t="str">
        <f>'SAISIE RESTAURANT'!N42</f>
        <v>OUI</v>
      </c>
      <c r="E68" s="394">
        <f>'SAISIE RESTAURANT'!O42</f>
        <v>0</v>
      </c>
      <c r="F68" s="393" t="str">
        <f>'SAISIE RESTAURANT'!B42</f>
        <v>NR</v>
      </c>
      <c r="G68" s="396"/>
      <c r="H68" s="396"/>
    </row>
    <row r="69" spans="1:8" x14ac:dyDescent="0.25">
      <c r="A69" s="392">
        <f>'SAISIE RESTAURANT'!K43</f>
        <v>36</v>
      </c>
      <c r="B69" s="470" t="str">
        <f>'SAISIE RESTAURANT'!L43</f>
        <v>La reformulation orale doit comporter les éléments essentiels de la réservation.</v>
      </c>
      <c r="C69" s="393">
        <f>'SAISIE RESTAURANT'!M43</f>
        <v>3</v>
      </c>
      <c r="D69" s="392" t="str">
        <f>'SAISIE RESTAURANT'!N43</f>
        <v>OUI</v>
      </c>
      <c r="E69" s="394">
        <f>'SAISIE RESTAURANT'!O43</f>
        <v>0</v>
      </c>
      <c r="F69" s="393" t="str">
        <f>'SAISIE RESTAURANT'!B43</f>
        <v>NR</v>
      </c>
      <c r="G69" s="396"/>
      <c r="H69" s="396"/>
    </row>
    <row r="70" spans="1:8" x14ac:dyDescent="0.25">
      <c r="A70" s="392">
        <f>'SAISIE RESTAURANT'!K44</f>
        <v>37</v>
      </c>
      <c r="B70" s="470" t="str">
        <f>'SAISIE RESTAURANT'!L44</f>
        <v>L'accueil téléphonique est assuré en au moins une langue étrangère.</v>
      </c>
      <c r="C70" s="393">
        <f>'SAISIE RESTAURANT'!M44</f>
        <v>3</v>
      </c>
      <c r="D70" s="392" t="str">
        <f>'SAISIE RESTAURANT'!N44</f>
        <v>OUI</v>
      </c>
      <c r="E70" s="394">
        <f>'SAISIE RESTAURANT'!O44</f>
        <v>0</v>
      </c>
      <c r="F70" s="393" t="str">
        <f>'SAISIE RESTAURANT'!B44</f>
        <v>NR</v>
      </c>
      <c r="G70" s="396"/>
      <c r="H70" s="396"/>
    </row>
    <row r="71" spans="1:8" ht="31.5" x14ac:dyDescent="0.25">
      <c r="A71" s="392">
        <f>'SAISIE RESTAURANT'!K46</f>
        <v>38</v>
      </c>
      <c r="B71" s="470" t="str">
        <f>'SAISIE RESTAURANT'!L46</f>
        <v>En cas d'absence, un répondeur assure l'accueil téléphonique. Le ton de message est courtois, employant les formules de politesse adaptées.</v>
      </c>
      <c r="C71" s="393">
        <f>'SAISIE RESTAURANT'!M46</f>
        <v>1</v>
      </c>
      <c r="D71" s="392" t="str">
        <f>'SAISIE RESTAURANT'!N46</f>
        <v>OUI</v>
      </c>
      <c r="E71" s="394">
        <f>'SAISIE RESTAURANT'!O46</f>
        <v>0</v>
      </c>
      <c r="F71" s="393" t="str">
        <f>'SAISIE RESTAURANT'!$B$46</f>
        <v>R</v>
      </c>
      <c r="G71" s="396"/>
      <c r="H71" s="396"/>
    </row>
    <row r="72" spans="1:8" ht="31.5" x14ac:dyDescent="0.25">
      <c r="A72" s="392">
        <f>'SAISIE RESTAURANT'!K51</f>
        <v>42</v>
      </c>
      <c r="B72" s="470" t="str">
        <f>'SAISIE RESTAURANT'!L51</f>
        <v>Lors d'une demande d'informations, la réponse écrite est personnalisée et correspond à la demande.</v>
      </c>
      <c r="C72" s="393">
        <f>'SAISIE RESTAURANT'!M51</f>
        <v>3</v>
      </c>
      <c r="D72" s="392" t="str">
        <f>'SAISIE RESTAURANT'!N51</f>
        <v>OUI</v>
      </c>
      <c r="E72" s="394">
        <f>'SAISIE RESTAURANT'!O51</f>
        <v>0</v>
      </c>
      <c r="F72" s="393" t="str">
        <f>'SAISIE RESTAURANT'!B51</f>
        <v>NR</v>
      </c>
      <c r="G72" s="396"/>
      <c r="H72" s="396"/>
    </row>
    <row r="73" spans="1:8" ht="31.5" x14ac:dyDescent="0.25">
      <c r="A73" s="392">
        <f>'SAISIE RESTAURANT'!K52</f>
        <v>43</v>
      </c>
      <c r="B73" s="470" t="str">
        <f>'SAISIE RESTAURANT'!L52</f>
        <v>Lors, d’une demande d'informations en langue étrangères, la réponse est personnalisée et correspond à la demande.</v>
      </c>
      <c r="C73" s="393">
        <f>'SAISIE RESTAURANT'!M52</f>
        <v>3</v>
      </c>
      <c r="D73" s="392" t="str">
        <f>'SAISIE RESTAURANT'!N52</f>
        <v>OUI</v>
      </c>
      <c r="E73" s="394">
        <f>'SAISIE RESTAURANT'!O52</f>
        <v>0</v>
      </c>
      <c r="F73" s="393" t="str">
        <f>'SAISIE RESTAURANT'!B54</f>
        <v>NR</v>
      </c>
      <c r="G73" s="396"/>
      <c r="H73" s="396"/>
    </row>
    <row r="74" spans="1:8" ht="31.5" x14ac:dyDescent="0.25">
      <c r="A74" s="392">
        <f>'SAISIE RESTAURANT'!K54</f>
        <v>45</v>
      </c>
      <c r="B74" s="470" t="str">
        <f>'SAISIE RESTAURANT'!L54</f>
        <v>Lors d'une demande d'informations, la réponse écrite (mail ou courrier) est reçue sous 48h.</v>
      </c>
      <c r="C74" s="393">
        <f>'SAISIE RESTAURANT'!M54</f>
        <v>3</v>
      </c>
      <c r="D74" s="392" t="str">
        <f>'SAISIE RESTAURANT'!N54</f>
        <v>OUI</v>
      </c>
      <c r="E74" s="394">
        <f>'SAISIE RESTAURANT'!O54</f>
        <v>0</v>
      </c>
      <c r="F74" s="393" t="e">
        <f>'SAISIE RESTAURANT'!#REF!</f>
        <v>#REF!</v>
      </c>
      <c r="G74" s="396"/>
      <c r="H74" s="396"/>
    </row>
    <row r="75" spans="1:8" ht="31.5" x14ac:dyDescent="0.25">
      <c r="A75" s="392">
        <f>'SAISIE RESTAURANT'!K55</f>
        <v>46</v>
      </c>
      <c r="B75" s="470" t="str">
        <f>'SAISIE RESTAURANT'!L55</f>
        <v>Pendant les périodes d'ouverture de l'établissement, lors d'une demande d'informations, la réponse écrite par mail est envoyée sous 24h.</v>
      </c>
      <c r="C75" s="393">
        <f>'SAISIE RESTAURANT'!M55</f>
        <v>1</v>
      </c>
      <c r="D75" s="392" t="str">
        <f>'SAISIE RESTAURANT'!N55</f>
        <v>OUI</v>
      </c>
      <c r="E75" s="394">
        <f>'SAISIE RESTAURANT'!O55</f>
        <v>0</v>
      </c>
      <c r="F75" s="393" t="str">
        <f>'SAISIE RESTAURANT'!B55</f>
        <v>NR</v>
      </c>
      <c r="G75" s="396"/>
      <c r="H75" s="396"/>
    </row>
    <row r="76" spans="1:8" ht="31.5" x14ac:dyDescent="0.25">
      <c r="A76" s="392">
        <f>'SAISIE RESTAURANT'!K88</f>
        <v>72</v>
      </c>
      <c r="B76" s="470" t="str">
        <f>'SAISIE RESTAURANT'!L88</f>
        <v>Le comportement du personnel et/ou la tenue vestimentaire permet une identification aisée à l'arrivée du client au restaurant.</v>
      </c>
      <c r="C76" s="393">
        <f>'SAISIE RESTAURANT'!M88</f>
        <v>1</v>
      </c>
      <c r="D76" s="392" t="str">
        <f>'SAISIE RESTAURANT'!N88</f>
        <v>OUI</v>
      </c>
      <c r="E76" s="394">
        <f>'SAISIE RESTAURANT'!O88</f>
        <v>0</v>
      </c>
      <c r="F76" s="393" t="str">
        <f>'SAISIE RESTAURANT'!B88</f>
        <v>NR</v>
      </c>
      <c r="G76" s="396"/>
      <c r="H76" s="396"/>
    </row>
    <row r="77" spans="1:8" x14ac:dyDescent="0.25">
      <c r="A77" s="392">
        <f>'SAISIE RESTAURANT'!K89</f>
        <v>73</v>
      </c>
      <c r="B77" s="470" t="str">
        <f>'SAISIE RESTAURANT'!L89</f>
        <v>La tenue corporelle et vestimentaire du personnel est propre et soignée.</v>
      </c>
      <c r="C77" s="393">
        <f>'SAISIE RESTAURANT'!M89</f>
        <v>3</v>
      </c>
      <c r="D77" s="392" t="str">
        <f>'SAISIE RESTAURANT'!N89</f>
        <v>OUI</v>
      </c>
      <c r="E77" s="394">
        <f>'SAISIE RESTAURANT'!O89</f>
        <v>0</v>
      </c>
      <c r="F77" s="393" t="str">
        <f>'SAISIE RESTAURANT'!B89</f>
        <v>NR</v>
      </c>
      <c r="G77" s="396"/>
      <c r="H77" s="396"/>
    </row>
    <row r="78" spans="1:8" ht="31.5" x14ac:dyDescent="0.25">
      <c r="A78" s="392">
        <f>'SAISIE RESTAURANT'!K91</f>
        <v>75</v>
      </c>
      <c r="B78" s="470" t="str">
        <f>'SAISIE RESTAURANT'!L91</f>
        <v>Le client est spontanément salué par le personnel à son arrivée dans la salle de restaurant.</v>
      </c>
      <c r="C78" s="393">
        <f>'SAISIE RESTAURANT'!M91</f>
        <v>3</v>
      </c>
      <c r="D78" s="392" t="str">
        <f>'SAISIE RESTAURANT'!N91</f>
        <v>OUI</v>
      </c>
      <c r="E78" s="394">
        <f>'SAISIE RESTAURANT'!O91</f>
        <v>0</v>
      </c>
      <c r="F78" s="393" t="str">
        <f>'SAISIE RESTAURANT'!B91</f>
        <v>NR</v>
      </c>
      <c r="G78" s="396"/>
      <c r="H78" s="396"/>
    </row>
    <row r="79" spans="1:8" x14ac:dyDescent="0.25">
      <c r="A79" s="392">
        <f>'SAISIE RESTAURANT'!K92</f>
        <v>76</v>
      </c>
      <c r="B79" s="470" t="str">
        <f>'SAISIE RESTAURANT'!L92</f>
        <v>L'accueil est cordial à l'arrivée du client.</v>
      </c>
      <c r="C79" s="393">
        <f>'SAISIE RESTAURANT'!M92</f>
        <v>9</v>
      </c>
      <c r="D79" s="392" t="str">
        <f>'SAISIE RESTAURANT'!N92</f>
        <v>Très Satisfaisant</v>
      </c>
      <c r="E79" s="394">
        <f>'SAISIE RESTAURANT'!O92</f>
        <v>0</v>
      </c>
      <c r="F79" s="393" t="str">
        <f>'SAISIE RESTAURANT'!B92</f>
        <v>NR</v>
      </c>
      <c r="G79" s="396"/>
      <c r="H79" s="396"/>
    </row>
    <row r="80" spans="1:8" ht="47.25" x14ac:dyDescent="0.25">
      <c r="A80" s="392">
        <f>'SAISIE RESTAURANT'!K93</f>
        <v>77</v>
      </c>
      <c r="B80" s="470" t="str">
        <f>'SAISIE RESTAURANT'!L93</f>
        <v>La prise en charge du client est efficace. Si le personnel est occupé, il fait un signe de reconnaissance. Il donne priorité à l'accueil des clients par rapport aux autres tâches.</v>
      </c>
      <c r="C80" s="393">
        <f>'SAISIE RESTAURANT'!M93</f>
        <v>3</v>
      </c>
      <c r="D80" s="392" t="str">
        <f>'SAISIE RESTAURANT'!N93</f>
        <v>OUI</v>
      </c>
      <c r="E80" s="394">
        <f>'SAISIE RESTAURANT'!O93</f>
        <v>0</v>
      </c>
      <c r="F80" s="393" t="str">
        <f>'SAISIE RESTAURANT'!B93</f>
        <v>NR</v>
      </c>
      <c r="G80" s="396"/>
      <c r="H80" s="396"/>
    </row>
    <row r="81" spans="1:8" x14ac:dyDescent="0.25">
      <c r="A81" s="392">
        <f>'SAISIE RESTAURANT'!K94</f>
        <v>78</v>
      </c>
      <c r="B81" s="470" t="str">
        <f>'SAISIE RESTAURANT'!L94</f>
        <v>La prise en charge est adaptée aux clientèles spécifiques.</v>
      </c>
      <c r="C81" s="393">
        <f>'SAISIE RESTAURANT'!M94</f>
        <v>3</v>
      </c>
      <c r="D81" s="392" t="str">
        <f>'SAISIE RESTAURANT'!N94</f>
        <v>OUI</v>
      </c>
      <c r="E81" s="394">
        <f>'SAISIE RESTAURANT'!O94</f>
        <v>0</v>
      </c>
      <c r="F81" s="393" t="str">
        <f>'SAISIE RESTAURANT'!B94</f>
        <v>NR</v>
      </c>
      <c r="G81" s="396"/>
      <c r="H81" s="396"/>
    </row>
    <row r="82" spans="1:8" x14ac:dyDescent="0.25">
      <c r="A82" s="392">
        <f>'SAISIE RESTAURANT'!K95</f>
        <v>79</v>
      </c>
      <c r="B82" s="470" t="str">
        <f>'SAISIE RESTAURANT'!L95</f>
        <v>Si une réservation a été effectuée, elle est vérifiée avec le client.</v>
      </c>
      <c r="C82" s="393">
        <f>'SAISIE RESTAURANT'!M95</f>
        <v>3</v>
      </c>
      <c r="D82" s="392" t="str">
        <f>'SAISIE RESTAURANT'!N95</f>
        <v>OUI</v>
      </c>
      <c r="E82" s="394">
        <f>'SAISIE RESTAURANT'!O95</f>
        <v>0</v>
      </c>
      <c r="F82" s="393" t="str">
        <f>'SAISIE RESTAURANT'!B95</f>
        <v>NR</v>
      </c>
      <c r="G82" s="396"/>
      <c r="H82" s="396"/>
    </row>
    <row r="83" spans="1:8" x14ac:dyDescent="0.25">
      <c r="A83" s="392">
        <f>'SAISIE RESTAURANT'!K96</f>
        <v>80</v>
      </c>
      <c r="B83" s="470" t="str">
        <f>'SAISIE RESTAURANT'!L96</f>
        <v>Le client est accompagné jusqu'à sa table.</v>
      </c>
      <c r="C83" s="393">
        <f>'SAISIE RESTAURANT'!M96</f>
        <v>3</v>
      </c>
      <c r="D83" s="392" t="str">
        <f>'SAISIE RESTAURANT'!N96</f>
        <v>OUI</v>
      </c>
      <c r="E83" s="394">
        <f>'SAISIE RESTAURANT'!O96</f>
        <v>0</v>
      </c>
      <c r="F83" s="393" t="str">
        <f>'SAISIE RESTAURANT'!B96</f>
        <v>NR</v>
      </c>
      <c r="G83" s="396"/>
      <c r="H83" s="396"/>
    </row>
    <row r="84" spans="1:8" ht="31.5" x14ac:dyDescent="0.25">
      <c r="A84" s="392">
        <f>'SAISIE RESTAURANT'!K97</f>
        <v>81</v>
      </c>
      <c r="B84" s="470" t="str">
        <f>'SAISIE RESTAURANT'!L97</f>
        <v>La remise des cartes est effectuée rapidement. La remise des cartes s'accompagne d'un mot présentant les plats du jour, les spécialités…</v>
      </c>
      <c r="C84" s="393">
        <f>'SAISIE RESTAURANT'!M97</f>
        <v>3</v>
      </c>
      <c r="D84" s="392" t="str">
        <f>'SAISIE RESTAURANT'!N97</f>
        <v>OUI</v>
      </c>
      <c r="E84" s="394">
        <f>'SAISIE RESTAURANT'!O97</f>
        <v>0</v>
      </c>
      <c r="F84" s="393" t="str">
        <f>'SAISIE RESTAURANT'!B97</f>
        <v>NR</v>
      </c>
      <c r="G84" s="396"/>
      <c r="H84" s="396"/>
    </row>
    <row r="85" spans="1:8" x14ac:dyDescent="0.25">
      <c r="A85" s="392">
        <f>'SAISIE RESTAURANT'!K110</f>
        <v>92</v>
      </c>
      <c r="B85" s="470" t="str">
        <f>'SAISIE RESTAURANT'!L110</f>
        <v>La prise de commande est rapide et complète.</v>
      </c>
      <c r="C85" s="393">
        <f>'SAISIE RESTAURANT'!M110</f>
        <v>3</v>
      </c>
      <c r="D85" s="392" t="str">
        <f>'SAISIE RESTAURANT'!N110</f>
        <v>OUI</v>
      </c>
      <c r="E85" s="394">
        <f>'SAISIE RESTAURANT'!O110</f>
        <v>0</v>
      </c>
      <c r="F85" s="393" t="str">
        <f>'SAISIE RESTAURANT'!B110</f>
        <v>NR</v>
      </c>
      <c r="G85" s="396"/>
      <c r="H85" s="396"/>
    </row>
    <row r="86" spans="1:8" x14ac:dyDescent="0.25">
      <c r="A86" s="392">
        <f>'SAISIE RESTAURANT'!K111</f>
        <v>93</v>
      </c>
      <c r="B86" s="470" t="str">
        <f>'SAISIE RESTAURANT'!L111</f>
        <v xml:space="preserve">Le serveur doit être en mesure de conseiller le client (choix du vin, du plat…). </v>
      </c>
      <c r="C86" s="393">
        <f>'SAISIE RESTAURANT'!M111</f>
        <v>3</v>
      </c>
      <c r="D86" s="392" t="str">
        <f>'SAISIE RESTAURANT'!N111</f>
        <v>OUI</v>
      </c>
      <c r="E86" s="394">
        <f>'SAISIE RESTAURANT'!O111</f>
        <v>0</v>
      </c>
      <c r="F86" s="393" t="str">
        <f>'SAISIE RESTAURANT'!B111</f>
        <v>NR</v>
      </c>
      <c r="G86" s="396"/>
      <c r="H86" s="396"/>
    </row>
    <row r="87" spans="1:8" x14ac:dyDescent="0.25">
      <c r="A87" s="392">
        <f>'SAISIE RESTAURANT'!K112</f>
        <v>94</v>
      </c>
      <c r="B87" s="470" t="str">
        <f>'SAISIE RESTAURANT'!L112</f>
        <v>Les demandes spécifiques du client sont prises en compte.</v>
      </c>
      <c r="C87" s="393">
        <f>'SAISIE RESTAURANT'!M112</f>
        <v>3</v>
      </c>
      <c r="D87" s="392" t="str">
        <f>'SAISIE RESTAURANT'!N112</f>
        <v>OUI</v>
      </c>
      <c r="E87" s="394">
        <f>'SAISIE RESTAURANT'!O112</f>
        <v>0</v>
      </c>
      <c r="F87" s="393" t="str">
        <f>'SAISIE RESTAURANT'!B112</f>
        <v>NR</v>
      </c>
      <c r="G87" s="396"/>
      <c r="H87" s="396"/>
    </row>
    <row r="88" spans="1:8" x14ac:dyDescent="0.25">
      <c r="A88" s="392">
        <f>'SAISIE RESTAURANT'!K113</f>
        <v>95</v>
      </c>
      <c r="B88" s="470" t="str">
        <f>'SAISIE RESTAURANT'!L113</f>
        <v>Le serveur remercie le client à la fin de la prise de commande.</v>
      </c>
      <c r="C88" s="393">
        <f>'SAISIE RESTAURANT'!M113</f>
        <v>3</v>
      </c>
      <c r="D88" s="392" t="str">
        <f>'SAISIE RESTAURANT'!N113</f>
        <v>OUI</v>
      </c>
      <c r="E88" s="394">
        <f>'SAISIE RESTAURANT'!O113</f>
        <v>0</v>
      </c>
      <c r="F88" s="393" t="str">
        <f>'SAISIE RESTAURANT'!B113</f>
        <v>NR</v>
      </c>
      <c r="G88" s="396"/>
      <c r="H88" s="396"/>
    </row>
    <row r="89" spans="1:8" x14ac:dyDescent="0.25">
      <c r="A89" s="392">
        <f>'SAISIE RESTAURANT'!K116</f>
        <v>96</v>
      </c>
      <c r="B89" s="470" t="str">
        <f>'SAISIE RESTAURANT'!L116</f>
        <v>Le serveur s'assure de la satisfaction du client au moins une fois durant le repas.</v>
      </c>
      <c r="C89" s="393">
        <f>'SAISIE RESTAURANT'!M116</f>
        <v>3</v>
      </c>
      <c r="D89" s="392" t="str">
        <f>'SAISIE RESTAURANT'!N116</f>
        <v>OUI</v>
      </c>
      <c r="E89" s="394">
        <f>'SAISIE RESTAURANT'!O116</f>
        <v>0</v>
      </c>
      <c r="F89" s="393" t="str">
        <f>'SAISIE RESTAURANT'!B116</f>
        <v>NR</v>
      </c>
      <c r="G89" s="396"/>
      <c r="H89" s="396"/>
    </row>
    <row r="90" spans="1:8" x14ac:dyDescent="0.25">
      <c r="A90" s="392">
        <f>'SAISIE RESTAURANT'!K117</f>
        <v>97</v>
      </c>
      <c r="B90" s="470" t="str">
        <f>'SAISIE RESTAURANT'!L117</f>
        <v xml:space="preserve">Le serveur est attentif au bon déroulement du repas </v>
      </c>
      <c r="C90" s="393">
        <f>'SAISIE RESTAURANT'!M117</f>
        <v>9</v>
      </c>
      <c r="D90" s="392" t="str">
        <f>'SAISIE RESTAURANT'!N117</f>
        <v>OUI</v>
      </c>
      <c r="E90" s="394">
        <f>'SAISIE RESTAURANT'!O117</f>
        <v>0</v>
      </c>
      <c r="F90" s="393" t="str">
        <f>'SAISIE RESTAURANT'!B117</f>
        <v>NR</v>
      </c>
      <c r="G90" s="396"/>
      <c r="H90" s="396"/>
    </row>
    <row r="91" spans="1:8" x14ac:dyDescent="0.25">
      <c r="A91" s="392">
        <f>'SAISIE RESTAURANT'!K118</f>
        <v>98</v>
      </c>
      <c r="B91" s="470" t="str">
        <f>'SAISIE RESTAURANT'!L118</f>
        <v>Le serveur souhaite un "bon appétit" ou une "bonne dégustation" au client.</v>
      </c>
      <c r="C91" s="393">
        <f>'SAISIE RESTAURANT'!M118</f>
        <v>3</v>
      </c>
      <c r="D91" s="392" t="str">
        <f>'SAISIE RESTAURANT'!N118</f>
        <v>OUI</v>
      </c>
      <c r="E91" s="394">
        <f>'SAISIE RESTAURANT'!O118</f>
        <v>0</v>
      </c>
      <c r="F91" s="393" t="str">
        <f>'SAISIE RESTAURANT'!B118</f>
        <v>NR</v>
      </c>
      <c r="G91" s="396"/>
      <c r="H91" s="396"/>
    </row>
    <row r="92" spans="1:8" x14ac:dyDescent="0.25">
      <c r="A92" s="392">
        <f>'SAISIE RESTAURANT'!K119</f>
        <v>99</v>
      </c>
      <c r="B92" s="470" t="str">
        <f>'SAISIE RESTAURANT'!L119</f>
        <v>L'attente entre les plats est gérée.</v>
      </c>
      <c r="C92" s="393">
        <f>'SAISIE RESTAURANT'!M119</f>
        <v>3</v>
      </c>
      <c r="D92" s="392" t="str">
        <f>'SAISIE RESTAURANT'!N119</f>
        <v>OUI</v>
      </c>
      <c r="E92" s="394">
        <f>'SAISIE RESTAURANT'!O119</f>
        <v>0</v>
      </c>
      <c r="F92" s="393" t="str">
        <f>'SAISIE RESTAURANT'!B119</f>
        <v>NR</v>
      </c>
      <c r="G92" s="396"/>
      <c r="H92" s="396"/>
    </row>
    <row r="93" spans="1:8" x14ac:dyDescent="0.25">
      <c r="A93" s="392">
        <f>'SAISIE RESTAURANT'!K120</f>
        <v>100</v>
      </c>
      <c r="B93" s="470" t="str">
        <f>'SAISIE RESTAURANT'!L120</f>
        <v>Le service de la boisson est adapté.</v>
      </c>
      <c r="C93" s="393">
        <f>'SAISIE RESTAURANT'!M120</f>
        <v>3</v>
      </c>
      <c r="D93" s="392" t="str">
        <f>'SAISIE RESTAURANT'!N120</f>
        <v>OUI</v>
      </c>
      <c r="E93" s="394">
        <f>'SAISIE RESTAURANT'!O120</f>
        <v>0</v>
      </c>
      <c r="F93" s="393" t="str">
        <f>'SAISIE RESTAURANT'!B120</f>
        <v>NR</v>
      </c>
      <c r="G93" s="396"/>
      <c r="H93" s="396"/>
    </row>
    <row r="94" spans="1:8" x14ac:dyDescent="0.25">
      <c r="A94" s="392">
        <f>'SAISIE RESTAURANT'!K121</f>
        <v>101</v>
      </c>
      <c r="B94" s="470" t="str">
        <f>'SAISIE RESTAURANT'!L121</f>
        <v>Le service des différents convives d'une même table est quasi simultané.</v>
      </c>
      <c r="C94" s="393">
        <f>'SAISIE RESTAURANT'!M121</f>
        <v>1</v>
      </c>
      <c r="D94" s="392" t="str">
        <f>'SAISIE RESTAURANT'!N121</f>
        <v>OUI</v>
      </c>
      <c r="E94" s="394">
        <f>'SAISIE RESTAURANT'!O121</f>
        <v>0</v>
      </c>
      <c r="F94" s="393" t="str">
        <f>'SAISIE RESTAURANT'!B121</f>
        <v>NR</v>
      </c>
      <c r="G94" s="396"/>
      <c r="H94" s="396"/>
    </row>
    <row r="95" spans="1:8" x14ac:dyDescent="0.25">
      <c r="A95" s="392">
        <f>'SAISIE RESTAURANT'!K122</f>
        <v>102</v>
      </c>
      <c r="B95" s="470" t="str">
        <f>'SAISIE RESTAURANT'!L122</f>
        <v>Le personnel de cuisine comprend au moins une personne qualifiée.</v>
      </c>
      <c r="C95" s="393">
        <f>'SAISIE RESTAURANT'!M122</f>
        <v>1</v>
      </c>
      <c r="D95" s="392" t="str">
        <f>'SAISIE RESTAURANT'!N122</f>
        <v>OUI</v>
      </c>
      <c r="E95" s="394">
        <f>'SAISIE RESTAURANT'!O122</f>
        <v>0</v>
      </c>
      <c r="F95" s="393" t="str">
        <f>'SAISIE RESTAURANT'!B122</f>
        <v>NR</v>
      </c>
      <c r="G95" s="396"/>
      <c r="H95" s="396"/>
    </row>
    <row r="96" spans="1:8" x14ac:dyDescent="0.25">
      <c r="A96" s="392">
        <f>'SAISIE RESTAURANT'!K123</f>
        <v>103</v>
      </c>
      <c r="B96" s="470" t="str">
        <f>'SAISIE RESTAURANT'!L123</f>
        <v>Le personnel de salle est constitué d'au moins une personne qualifiée.</v>
      </c>
      <c r="C96" s="393">
        <f>'SAISIE RESTAURANT'!M123</f>
        <v>1</v>
      </c>
      <c r="D96" s="392" t="str">
        <f>'SAISIE RESTAURANT'!N123</f>
        <v>OUI</v>
      </c>
      <c r="E96" s="394">
        <f>'SAISIE RESTAURANT'!O123</f>
        <v>0</v>
      </c>
      <c r="F96" s="393" t="str">
        <f>'SAISIE RESTAURANT'!B123</f>
        <v>NR</v>
      </c>
      <c r="G96" s="396"/>
      <c r="H96" s="396"/>
    </row>
    <row r="97" spans="1:8" x14ac:dyDescent="0.25">
      <c r="A97" s="392">
        <f>'SAISIE RESTAURANT'!K125</f>
        <v>104</v>
      </c>
      <c r="B97" s="470" t="str">
        <f>'SAISIE RESTAURANT'!L125</f>
        <v>Une fois demandée, la note est apportée en moins de 5 minutes.</v>
      </c>
      <c r="C97" s="393">
        <f>'SAISIE RESTAURANT'!M125</f>
        <v>3</v>
      </c>
      <c r="D97" s="392" t="str">
        <f>'SAISIE RESTAURANT'!N125</f>
        <v>OUI</v>
      </c>
      <c r="E97" s="394">
        <f>'SAISIE RESTAURANT'!O125</f>
        <v>0</v>
      </c>
      <c r="F97" s="393" t="str">
        <f>'SAISIE RESTAURANT'!B125</f>
        <v>NR</v>
      </c>
      <c r="G97" s="396"/>
      <c r="H97" s="396"/>
    </row>
    <row r="98" spans="1:8" x14ac:dyDescent="0.25">
      <c r="A98" s="392">
        <f>'SAISIE RESTAURANT'!K126</f>
        <v>105</v>
      </c>
      <c r="B98" s="470" t="str">
        <f>'SAISIE RESTAURANT'!L126</f>
        <v>La facture est conforme aux prestations consommées, bien présentée et complète</v>
      </c>
      <c r="C98" s="393">
        <f>'SAISIE RESTAURANT'!M126</f>
        <v>1</v>
      </c>
      <c r="D98" s="392" t="str">
        <f>'SAISIE RESTAURANT'!N126</f>
        <v>OUI</v>
      </c>
      <c r="E98" s="394">
        <f>'SAISIE RESTAURANT'!O126</f>
        <v>0</v>
      </c>
      <c r="F98" s="393" t="str">
        <f>'SAISIE RESTAURANT'!B126</f>
        <v>NR</v>
      </c>
      <c r="G98" s="396"/>
      <c r="H98" s="396"/>
    </row>
    <row r="99" spans="1:8" x14ac:dyDescent="0.25">
      <c r="A99" s="392">
        <f>'SAISIE RESTAURANT'!K128</f>
        <v>107</v>
      </c>
      <c r="B99" s="470" t="str">
        <f>'SAISIE RESTAURANT'!L128</f>
        <v>Le client est remercié et salué de façon individuelle au moment de son départ.</v>
      </c>
      <c r="C99" s="393">
        <f>'SAISIE RESTAURANT'!M128</f>
        <v>9</v>
      </c>
      <c r="D99" s="392" t="str">
        <f>'SAISIE RESTAURANT'!N128</f>
        <v>OUI</v>
      </c>
      <c r="E99" s="394">
        <f>'SAISIE RESTAURANT'!O128</f>
        <v>0</v>
      </c>
      <c r="F99" s="393" t="str">
        <f>'SAISIE RESTAURANT'!B128</f>
        <v>NR</v>
      </c>
      <c r="G99" s="396"/>
      <c r="H99" s="396"/>
    </row>
    <row r="100" spans="1:8" ht="31.5" x14ac:dyDescent="0.25">
      <c r="A100" s="392">
        <f>'SAISIE RESTAURANT'!K129</f>
        <v>108</v>
      </c>
      <c r="B100" s="470" t="str">
        <f>'SAISIE RESTAURANT'!L129</f>
        <v>L'accueil, la prise de commande, le service et le règlement de la note peuvent être assurés en au moins une langue étrangère.</v>
      </c>
      <c r="C100" s="393">
        <f>'SAISIE RESTAURANT'!M129</f>
        <v>3</v>
      </c>
      <c r="D100" s="392" t="str">
        <f>'SAISIE RESTAURANT'!N129</f>
        <v>OUI</v>
      </c>
      <c r="E100" s="394">
        <f>'SAISIE RESTAURANT'!O129</f>
        <v>0</v>
      </c>
      <c r="F100" s="393" t="str">
        <f>'SAISIE RESTAURANT'!B129</f>
        <v>NR</v>
      </c>
      <c r="G100" s="396"/>
      <c r="H100" s="396"/>
    </row>
    <row r="101" spans="1:8" ht="31.5" x14ac:dyDescent="0.25">
      <c r="A101" s="392">
        <f>'SAISIE RESTAURANT'!K130</f>
        <v>109</v>
      </c>
      <c r="B101" s="470" t="str">
        <f>'SAISIE RESTAURANT'!L130</f>
        <v>L'accueil, la prise de commande, le service et le règlement de la note peuvent être assurés dans une deuxième langue étrangère.</v>
      </c>
      <c r="C101" s="393">
        <f>'SAISIE RESTAURANT'!M130</f>
        <v>3</v>
      </c>
      <c r="D101" s="392" t="str">
        <f>'SAISIE RESTAURANT'!N130</f>
        <v>OUI</v>
      </c>
      <c r="E101" s="394">
        <f>'SAISIE RESTAURANT'!O130</f>
        <v>0</v>
      </c>
      <c r="F101" s="393" t="str">
        <f>'SAISIE RESTAURANT'!B130</f>
        <v>NR</v>
      </c>
      <c r="G101" s="396"/>
      <c r="H101" s="396"/>
    </row>
    <row r="102" spans="1:8" x14ac:dyDescent="0.25">
      <c r="A102" s="392">
        <f>'SAISIE RESTAURANT'!K156</f>
        <v>129</v>
      </c>
      <c r="B102" s="470" t="str">
        <f>'SAISIE RESTAURANT'!L156</f>
        <v>Le service de l'apéritif intervient rapidement après la prise de commande.</v>
      </c>
      <c r="C102" s="393">
        <f>'SAISIE RESTAURANT'!M156</f>
        <v>1</v>
      </c>
      <c r="D102" s="392" t="str">
        <f>'SAISIE RESTAURANT'!N156</f>
        <v>OUI</v>
      </c>
      <c r="E102" s="394">
        <f>'SAISIE RESTAURANT'!O156</f>
        <v>0</v>
      </c>
      <c r="F102" s="393" t="str">
        <f>'SAISIE RESTAURANT'!B156</f>
        <v>NR</v>
      </c>
      <c r="G102" s="396"/>
      <c r="H102" s="396"/>
    </row>
    <row r="103" spans="1:8" x14ac:dyDescent="0.25">
      <c r="A103" s="392">
        <f>'SAISIE RESTAURANT'!K157</f>
        <v>130</v>
      </c>
      <c r="B103" s="470" t="str">
        <f>'SAISIE RESTAURANT'!L157</f>
        <v>Les boissons sont servies à bonne température.</v>
      </c>
      <c r="C103" s="393">
        <f>'SAISIE RESTAURANT'!M157</f>
        <v>1</v>
      </c>
      <c r="D103" s="392" t="str">
        <f>'SAISIE RESTAURANT'!N157</f>
        <v>OUI</v>
      </c>
      <c r="E103" s="394">
        <f>'SAISIE RESTAURANT'!O157</f>
        <v>0</v>
      </c>
      <c r="F103" s="393" t="str">
        <f>'SAISIE RESTAURANT'!B157</f>
        <v>NR</v>
      </c>
      <c r="G103" s="396"/>
      <c r="H103" s="396"/>
    </row>
    <row r="104" spans="1:8" x14ac:dyDescent="0.25">
      <c r="A104" s="392">
        <f>'SAISIE RESTAURANT'!K161</f>
        <v>133</v>
      </c>
      <c r="B104" s="470" t="str">
        <f>'SAISIE RESTAURANT'!L161</f>
        <v>L'entrée est servie à bonne température.</v>
      </c>
      <c r="C104" s="393">
        <f>'SAISIE RESTAURANT'!M161</f>
        <v>3</v>
      </c>
      <c r="D104" s="392" t="str">
        <f>'SAISIE RESTAURANT'!N161</f>
        <v>OUI</v>
      </c>
      <c r="E104" s="394">
        <f>'SAISIE RESTAURANT'!O161</f>
        <v>0</v>
      </c>
      <c r="F104" s="393" t="str">
        <f>'SAISIE RESTAURANT'!$B$161</f>
        <v>NR</v>
      </c>
      <c r="G104" s="396"/>
      <c r="H104" s="396"/>
    </row>
    <row r="105" spans="1:8" x14ac:dyDescent="0.25">
      <c r="A105" s="392">
        <f>'SAISIE RESTAURANT'!K166</f>
        <v>137</v>
      </c>
      <c r="B105" s="470" t="str">
        <f>'SAISIE RESTAURANT'!L166</f>
        <v>Le plat est servi à bonne température.</v>
      </c>
      <c r="C105" s="393">
        <f>'SAISIE RESTAURANT'!M166</f>
        <v>3</v>
      </c>
      <c r="D105" s="392" t="str">
        <f>'SAISIE RESTAURANT'!N166</f>
        <v>OUI</v>
      </c>
      <c r="E105" s="394">
        <f>'SAISIE RESTAURANT'!O166</f>
        <v>0</v>
      </c>
      <c r="F105" s="393" t="str">
        <f>'SAISIE RESTAURANT'!$B$166</f>
        <v>NR</v>
      </c>
      <c r="G105" s="396"/>
      <c r="H105" s="396"/>
    </row>
    <row r="106" spans="1:8" x14ac:dyDescent="0.25">
      <c r="A106" s="392">
        <f>'SAISIE RESTAURANT'!K171</f>
        <v>141</v>
      </c>
      <c r="B106" s="470" t="str">
        <f>'SAISIE RESTAURANT'!L171</f>
        <v>Le dessert et/ou les fromages sont servis à bonne température.</v>
      </c>
      <c r="C106" s="393">
        <f>'SAISIE RESTAURANT'!M171</f>
        <v>3</v>
      </c>
      <c r="D106" s="392" t="str">
        <f>'SAISIE RESTAURANT'!N171</f>
        <v>OUI</v>
      </c>
      <c r="E106" s="394">
        <f>'SAISIE RESTAURANT'!O171</f>
        <v>0</v>
      </c>
      <c r="F106" s="393" t="str">
        <f>'SAISIE RESTAURANT'!$B$171</f>
        <v>NR</v>
      </c>
      <c r="G106" s="396"/>
      <c r="H106" s="396"/>
    </row>
    <row r="107" spans="1:8" x14ac:dyDescent="0.25">
      <c r="A107" s="392">
        <f>'SAISIE RESTAURANT'!K226</f>
        <v>185</v>
      </c>
      <c r="B107" s="470" t="str">
        <f>'SAISIE RESTAURANT'!L226</f>
        <v>Le client est spontanément salué par le personnel du bar.</v>
      </c>
      <c r="C107" s="393">
        <f>'SAISIE RESTAURANT'!M226</f>
        <v>3</v>
      </c>
      <c r="D107" s="392" t="str">
        <f>'SAISIE RESTAURANT'!N226</f>
        <v>OUI</v>
      </c>
      <c r="E107" s="394" t="str">
        <f>'SAISIE RESTAURANT'!O226</f>
        <v/>
      </c>
      <c r="F107" s="393" t="str">
        <f>'SAISIE RESTAURANT'!B226</f>
        <v>NR</v>
      </c>
      <c r="G107" s="396"/>
      <c r="H107" s="396"/>
    </row>
    <row r="108" spans="1:8" x14ac:dyDescent="0.25">
      <c r="A108" s="392">
        <f>'SAISIE RESTAURANT'!K227</f>
        <v>186</v>
      </c>
      <c r="B108" s="470" t="str">
        <f>'SAISIE RESTAURANT'!L227</f>
        <v xml:space="preserve">L'accueil est cordial. </v>
      </c>
      <c r="C108" s="393">
        <f>'SAISIE RESTAURANT'!M227</f>
        <v>3</v>
      </c>
      <c r="D108" s="392" t="str">
        <f>'SAISIE RESTAURANT'!N227</f>
        <v>Très Satisfaisant</v>
      </c>
      <c r="E108" s="394" t="str">
        <f>'SAISIE RESTAURANT'!O227</f>
        <v/>
      </c>
      <c r="F108" s="393" t="str">
        <f>'SAISIE RESTAURANT'!B227</f>
        <v>NR</v>
      </c>
      <c r="G108" s="396"/>
      <c r="H108" s="396"/>
    </row>
    <row r="109" spans="1:8" x14ac:dyDescent="0.25">
      <c r="A109" s="392">
        <f>'SAISIE RESTAURANT'!K228</f>
        <v>187</v>
      </c>
      <c r="B109" s="470" t="str">
        <f>'SAISIE RESTAURANT'!L228</f>
        <v>La prise en charge est rapide.</v>
      </c>
      <c r="C109" s="393">
        <f>'SAISIE RESTAURANT'!M228</f>
        <v>3</v>
      </c>
      <c r="D109" s="392" t="str">
        <f>'SAISIE RESTAURANT'!N228</f>
        <v>OUI</v>
      </c>
      <c r="E109" s="394" t="str">
        <f>'SAISIE RESTAURANT'!O228</f>
        <v/>
      </c>
      <c r="F109" s="393" t="str">
        <f>'SAISIE RESTAURANT'!B228</f>
        <v>NR</v>
      </c>
      <c r="G109" s="396"/>
      <c r="H109" s="396"/>
    </row>
    <row r="110" spans="1:8" x14ac:dyDescent="0.25">
      <c r="A110" s="392">
        <f>'SAISIE RESTAURANT'!K234</f>
        <v>193</v>
      </c>
      <c r="B110" s="470" t="str">
        <f>'SAISIE RESTAURANT'!L234</f>
        <v>La tenue corporelle et vestimentaire du personnel de bar est propre et soignée.</v>
      </c>
      <c r="C110" s="393">
        <f>'SAISIE RESTAURANT'!M234</f>
        <v>3</v>
      </c>
      <c r="D110" s="392" t="str">
        <f>'SAISIE RESTAURANT'!N234</f>
        <v>OUI</v>
      </c>
      <c r="E110" s="394" t="str">
        <f>'SAISIE RESTAURANT'!O234</f>
        <v/>
      </c>
      <c r="F110" s="393" t="str">
        <f>'SAISIE RESTAURANT'!B234</f>
        <v>NR</v>
      </c>
      <c r="G110" s="396"/>
      <c r="H110" s="396"/>
    </row>
    <row r="111" spans="1:8" x14ac:dyDescent="0.25">
      <c r="A111" s="392">
        <f>'SAISIE RESTAURANT'!K235</f>
        <v>194</v>
      </c>
      <c r="B111" s="470" t="str">
        <f>'SAISIE RESTAURANT'!L235</f>
        <v>Le service est assuré avec professionnalisme.</v>
      </c>
      <c r="C111" s="393">
        <f>'SAISIE RESTAURANT'!M235</f>
        <v>3</v>
      </c>
      <c r="D111" s="392" t="str">
        <f>'SAISIE RESTAURANT'!N235</f>
        <v>OUI</v>
      </c>
      <c r="E111" s="394" t="str">
        <f>'SAISIE RESTAURANT'!O235</f>
        <v/>
      </c>
      <c r="F111" s="393" t="str">
        <f>'SAISIE RESTAURANT'!B235</f>
        <v>NR</v>
      </c>
      <c r="G111" s="396"/>
      <c r="H111" s="396"/>
    </row>
    <row r="112" spans="1:8" ht="31.5" x14ac:dyDescent="0.25">
      <c r="A112" s="392">
        <f>'SAISIE RESTAURANT'!K271</f>
        <v>221</v>
      </c>
      <c r="B112" s="470" t="str">
        <f>'SAISIE RESTAURANT'!L271</f>
        <v>L'établissement a sensibilisé son personnel à l'accueil des personnes en situation de handicap.</v>
      </c>
      <c r="C112" s="393">
        <f>'SAISIE RESTAURANT'!M271</f>
        <v>1</v>
      </c>
      <c r="D112" s="392" t="str">
        <f>'SAISIE RESTAURANT'!N271</f>
        <v>OUI</v>
      </c>
      <c r="E112" s="394">
        <f>'SAISIE RESTAURANT'!O271</f>
        <v>0</v>
      </c>
      <c r="F112" s="393" t="str">
        <f>'SAISIE RESTAURANT'!$B$271</f>
        <v>R</v>
      </c>
      <c r="G112" s="396"/>
      <c r="H112" s="396"/>
    </row>
    <row r="113" spans="1:8" s="391" customFormat="1" ht="29.25" customHeight="1" x14ac:dyDescent="0.3">
      <c r="A113" s="390"/>
      <c r="B113" s="414" t="str">
        <f>'RESULTAT GLOBAL'!C33</f>
        <v>CONFORT ET PROPRETE</v>
      </c>
      <c r="C113" s="415"/>
      <c r="D113" s="415"/>
      <c r="E113" s="416"/>
      <c r="F113" s="417"/>
      <c r="G113" s="418"/>
      <c r="H113" s="418"/>
    </row>
    <row r="114" spans="1:8" s="391" customFormat="1" ht="29.25" customHeight="1" x14ac:dyDescent="0.3">
      <c r="A114" s="390"/>
      <c r="B114" s="414" t="str">
        <f>'RESULTAT GLOBAL'!C34</f>
        <v>▪ Propreté</v>
      </c>
      <c r="C114" s="415" t="s">
        <v>30</v>
      </c>
      <c r="D114" s="415" t="s">
        <v>31</v>
      </c>
      <c r="E114" s="416" t="s">
        <v>32</v>
      </c>
      <c r="F114" s="417" t="s">
        <v>533</v>
      </c>
      <c r="G114" s="418" t="s">
        <v>534</v>
      </c>
      <c r="H114" s="418" t="s">
        <v>535</v>
      </c>
    </row>
    <row r="115" spans="1:8" x14ac:dyDescent="0.25">
      <c r="A115" s="392">
        <f>'SAISIE RESTAURANT'!K61</f>
        <v>49</v>
      </c>
      <c r="B115" s="470" t="str">
        <f>'SAISIE RESTAURANT'!L61</f>
        <v xml:space="preserve">Les abords privatifs de l'établissement sont propres. </v>
      </c>
      <c r="C115" s="393">
        <f>'SAISIE RESTAURANT'!M61</f>
        <v>3</v>
      </c>
      <c r="D115" s="392" t="str">
        <f>'SAISIE RESTAURANT'!N61</f>
        <v>Très Satisfaisant</v>
      </c>
      <c r="E115" s="394">
        <f>'SAISIE RESTAURANT'!O61</f>
        <v>0</v>
      </c>
      <c r="F115" s="393" t="str">
        <f>'SAISIE RESTAURANT'!$B$61</f>
        <v>NR</v>
      </c>
      <c r="G115" s="396"/>
      <c r="H115" s="396"/>
    </row>
    <row r="116" spans="1:8" x14ac:dyDescent="0.25">
      <c r="A116" s="392">
        <f>'SAISIE RESTAURANT'!K64</f>
        <v>52</v>
      </c>
      <c r="B116" s="470" t="str">
        <f>'SAISIE RESTAURANT'!L64</f>
        <v>Les enseignes et la signalétique privée (si existante) sont propres.</v>
      </c>
      <c r="C116" s="393">
        <f>'SAISIE RESTAURANT'!M64</f>
        <v>3</v>
      </c>
      <c r="D116" s="392" t="str">
        <f>'SAISIE RESTAURANT'!N64</f>
        <v>Très Satisfaisant</v>
      </c>
      <c r="E116" s="394">
        <f>'SAISIE RESTAURANT'!O64</f>
        <v>0</v>
      </c>
      <c r="F116" s="393" t="str">
        <f>'SAISIE RESTAURANT'!$B$64</f>
        <v>NR</v>
      </c>
      <c r="G116" s="396"/>
      <c r="H116" s="396"/>
    </row>
    <row r="117" spans="1:8" x14ac:dyDescent="0.25">
      <c r="A117" s="392">
        <f>'SAISIE RESTAURANT'!K71</f>
        <v>58</v>
      </c>
      <c r="B117" s="470" t="str">
        <f>'SAISIE RESTAURANT'!L71</f>
        <v xml:space="preserve">Les extérieurs privatifs de l'établissement sont propres. </v>
      </c>
      <c r="C117" s="393">
        <f>'SAISIE RESTAURANT'!M71</f>
        <v>3</v>
      </c>
      <c r="D117" s="392" t="str">
        <f>'SAISIE RESTAURANT'!N71</f>
        <v>Très Satisfaisant</v>
      </c>
      <c r="E117" s="394">
        <f>'SAISIE RESTAURANT'!O71</f>
        <v>0</v>
      </c>
      <c r="F117" s="393" t="str">
        <f>'SAISIE RESTAURANT'!$B$71</f>
        <v>NR</v>
      </c>
      <c r="G117" s="396"/>
      <c r="H117" s="396"/>
    </row>
    <row r="118" spans="1:8" ht="31.5" x14ac:dyDescent="0.25">
      <c r="A118" s="392">
        <f>'SAISIE RESTAURANT'!K74</f>
        <v>61</v>
      </c>
      <c r="B118" s="470" t="str">
        <f>'SAISIE RESTAURANT'!L74</f>
        <v>Les extérieurs privatifs et l'entrée sont dotés de poubelles et de cendriers, vidés régulièrement.</v>
      </c>
      <c r="C118" s="393">
        <f>'SAISIE RESTAURANT'!M74</f>
        <v>1</v>
      </c>
      <c r="D118" s="392" t="str">
        <f>'SAISIE RESTAURANT'!N74</f>
        <v>OUI</v>
      </c>
      <c r="E118" s="394">
        <f>'SAISIE RESTAURANT'!O74</f>
        <v>0</v>
      </c>
      <c r="F118" s="393" t="str">
        <f>'SAISIE RESTAURANT'!B74</f>
        <v>NR</v>
      </c>
      <c r="G118" s="396"/>
      <c r="H118" s="396"/>
    </row>
    <row r="119" spans="1:8" x14ac:dyDescent="0.25">
      <c r="A119" s="392">
        <f>'SAISIE RESTAURANT'!K75</f>
        <v>62</v>
      </c>
      <c r="B119" s="470" t="str">
        <f>'SAISIE RESTAURANT'!L75</f>
        <v>Si existante, les revêtements et le mobilier de la terrasse sont propres.</v>
      </c>
      <c r="C119" s="393">
        <f>'SAISIE RESTAURANT'!M75</f>
        <v>3</v>
      </c>
      <c r="D119" s="392" t="str">
        <f>'SAISIE RESTAURANT'!N75</f>
        <v>Très Satisfaisant</v>
      </c>
      <c r="E119" s="394">
        <f>'SAISIE RESTAURANT'!O75</f>
        <v>0</v>
      </c>
      <c r="F119" s="393" t="str">
        <f>'SAISIE RESTAURANT'!B75</f>
        <v>NR</v>
      </c>
      <c r="G119" s="396"/>
      <c r="H119" s="396"/>
    </row>
    <row r="120" spans="1:8" x14ac:dyDescent="0.25">
      <c r="A120" s="392">
        <f>'SAISIE RESTAURANT'!K82</f>
        <v>68</v>
      </c>
      <c r="B120" s="470" t="str">
        <f>'SAISIE RESTAURANT'!L82</f>
        <v>Le support extérieur est propre.</v>
      </c>
      <c r="C120" s="393">
        <f>'SAISIE RESTAURANT'!M82</f>
        <v>3</v>
      </c>
      <c r="D120" s="392" t="str">
        <f>'SAISIE RESTAURANT'!N82</f>
        <v>Très Satisfaisant</v>
      </c>
      <c r="E120" s="394">
        <f>'SAISIE RESTAURANT'!O82</f>
        <v>0</v>
      </c>
      <c r="F120" s="393" t="str">
        <f>'SAISIE RESTAURANT'!$B$82</f>
        <v>NR</v>
      </c>
      <c r="G120" s="396"/>
      <c r="H120" s="396"/>
    </row>
    <row r="121" spans="1:8" x14ac:dyDescent="0.25">
      <c r="A121" s="392">
        <f>'SAISIE RESTAURANT'!K140</f>
        <v>116</v>
      </c>
      <c r="B121" s="470" t="str">
        <f>'SAISIE RESTAURANT'!L140</f>
        <v>Les revêtements et les équipements de la salle de restaurant sont propres.</v>
      </c>
      <c r="C121" s="393">
        <f>'SAISIE RESTAURANT'!M140</f>
        <v>3</v>
      </c>
      <c r="D121" s="392" t="str">
        <f>'SAISIE RESTAURANT'!N140</f>
        <v>Très Satisfaisant</v>
      </c>
      <c r="E121" s="394">
        <f>'SAISIE RESTAURANT'!O140</f>
        <v>0</v>
      </c>
      <c r="F121" s="393" t="str">
        <f>'SAISIE RESTAURANT'!$B$140</f>
        <v>NR</v>
      </c>
      <c r="G121" s="396"/>
      <c r="H121" s="396"/>
    </row>
    <row r="122" spans="1:8" x14ac:dyDescent="0.25">
      <c r="A122" s="392">
        <f>'SAISIE RESTAURANT'!K142</f>
        <v>118</v>
      </c>
      <c r="B122" s="470" t="str">
        <f>'SAISIE RESTAURANT'!L142</f>
        <v>Le mobilier de la salle de restaurant est propre.</v>
      </c>
      <c r="C122" s="393">
        <f>'SAISIE RESTAURANT'!M142</f>
        <v>3</v>
      </c>
      <c r="D122" s="392" t="str">
        <f>'SAISIE RESTAURANT'!N142</f>
        <v>Très Satisfaisant</v>
      </c>
      <c r="E122" s="394">
        <f>'SAISIE RESTAURANT'!O142</f>
        <v>0</v>
      </c>
      <c r="F122" s="393" t="str">
        <f>'SAISIE RESTAURANT'!$B$142</f>
        <v>NR</v>
      </c>
      <c r="G122" s="396"/>
      <c r="H122" s="396"/>
    </row>
    <row r="123" spans="1:8" x14ac:dyDescent="0.25">
      <c r="A123" s="392">
        <f>'SAISIE RESTAURANT'!K148</f>
        <v>123</v>
      </c>
      <c r="B123" s="470" t="str">
        <f>'SAISIE RESTAURANT'!L148</f>
        <v>Le nappage et les serviettes sont propres.</v>
      </c>
      <c r="C123" s="393">
        <f>'SAISIE RESTAURANT'!M148</f>
        <v>3</v>
      </c>
      <c r="D123" s="392" t="str">
        <f>'SAISIE RESTAURANT'!N148</f>
        <v>Très Satisfaisant</v>
      </c>
      <c r="E123" s="394">
        <f>'SAISIE RESTAURANT'!O148</f>
        <v>0</v>
      </c>
      <c r="F123" s="393" t="str">
        <f>'SAISIE RESTAURANT'!$B$148</f>
        <v>NR</v>
      </c>
      <c r="G123" s="396"/>
      <c r="H123" s="396"/>
    </row>
    <row r="124" spans="1:8" x14ac:dyDescent="0.25">
      <c r="A124" s="392">
        <f>'SAISIE RESTAURANT'!K150</f>
        <v>125</v>
      </c>
      <c r="B124" s="470" t="str">
        <f>'SAISIE RESTAURANT'!L150</f>
        <v>La mise en place de la table est constituée d'éléments propres.</v>
      </c>
      <c r="C124" s="393">
        <f>'SAISIE RESTAURANT'!M150</f>
        <v>3</v>
      </c>
      <c r="D124" s="392" t="str">
        <f>'SAISIE RESTAURANT'!N150</f>
        <v>Très Satisfaisant</v>
      </c>
      <c r="E124" s="394">
        <f>'SAISIE RESTAURANT'!O150</f>
        <v>0</v>
      </c>
      <c r="F124" s="393" t="str">
        <f>'SAISIE RESTAURANT'!$B$150</f>
        <v>NR</v>
      </c>
      <c r="G124" s="396"/>
      <c r="H124" s="396"/>
    </row>
    <row r="125" spans="1:8" x14ac:dyDescent="0.25">
      <c r="A125" s="392">
        <f>'SAISIE RESTAURANT'!K181</f>
        <v>148</v>
      </c>
      <c r="B125" s="470" t="str">
        <f>'SAISIE RESTAURANT'!L181</f>
        <v>l'espace d'accueil et les espaces communs sont propres.</v>
      </c>
      <c r="C125" s="393">
        <f>'SAISIE RESTAURANT'!M181</f>
        <v>3</v>
      </c>
      <c r="D125" s="392" t="str">
        <f>'SAISIE RESTAURANT'!N181</f>
        <v>Très Satisfaisant</v>
      </c>
      <c r="E125" s="394">
        <f>'SAISIE RESTAURANT'!O181</f>
        <v>0</v>
      </c>
      <c r="F125" s="393" t="str">
        <f>'SAISIE RESTAURANT'!$B$181</f>
        <v>NR</v>
      </c>
      <c r="G125" s="396"/>
      <c r="H125" s="396"/>
    </row>
    <row r="126" spans="1:8" x14ac:dyDescent="0.25">
      <c r="A126" s="392">
        <f>'SAISIE RESTAURANT'!K186</f>
        <v>152</v>
      </c>
      <c r="B126" s="470" t="str">
        <f>'SAISIE RESTAURANT'!L186</f>
        <v>Les équipements des sanitaires sont propres.</v>
      </c>
      <c r="C126" s="393">
        <f>'SAISIE RESTAURANT'!M186</f>
        <v>3</v>
      </c>
      <c r="D126" s="392" t="str">
        <f>'SAISIE RESTAURANT'!N186</f>
        <v>Très Satisfaisant</v>
      </c>
      <c r="E126" s="394">
        <f>'SAISIE RESTAURANT'!O186</f>
        <v>0</v>
      </c>
      <c r="F126" s="393" t="str">
        <f>'SAISIE RESTAURANT'!$B$186</f>
        <v>NR</v>
      </c>
      <c r="G126" s="396"/>
      <c r="H126" s="396"/>
    </row>
    <row r="127" spans="1:8" x14ac:dyDescent="0.25">
      <c r="A127" s="392">
        <f>'SAISIE RESTAURANT'!K188</f>
        <v>154</v>
      </c>
      <c r="B127" s="470" t="str">
        <f>'SAISIE RESTAURANT'!L188</f>
        <v>Les revêtements muraux, les sols et les plafonds des sanitaires sont propres.</v>
      </c>
      <c r="C127" s="393">
        <f>'SAISIE RESTAURANT'!M188</f>
        <v>3</v>
      </c>
      <c r="D127" s="392" t="str">
        <f>'SAISIE RESTAURANT'!N188</f>
        <v>Très Satisfaisant</v>
      </c>
      <c r="E127" s="394">
        <f>'SAISIE RESTAURANT'!O188</f>
        <v>0</v>
      </c>
      <c r="F127" s="393" t="str">
        <f>'SAISIE RESTAURANT'!$B$188</f>
        <v>NR</v>
      </c>
      <c r="G127" s="396"/>
      <c r="H127" s="396"/>
    </row>
    <row r="128" spans="1:8" x14ac:dyDescent="0.25">
      <c r="A128" s="392">
        <f>'SAISIE RESTAURANT'!K191</f>
        <v>157</v>
      </c>
      <c r="B128" s="470" t="str">
        <f>'SAISIE RESTAURANT'!L191</f>
        <v>Les sanitaires ne présentent pas d'odeur désagréable.</v>
      </c>
      <c r="C128" s="393">
        <f>'SAISIE RESTAURANT'!M191</f>
        <v>3</v>
      </c>
      <c r="D128" s="392" t="str">
        <f>'SAISIE RESTAURANT'!N191</f>
        <v>OUI</v>
      </c>
      <c r="E128" s="394">
        <f>'SAISIE RESTAURANT'!O191</f>
        <v>0</v>
      </c>
      <c r="F128" s="393" t="str">
        <f>'SAISIE RESTAURANT'!$B$191</f>
        <v>NR</v>
      </c>
      <c r="G128" s="396"/>
      <c r="H128" s="396"/>
    </row>
    <row r="129" spans="1:8" ht="31.5" x14ac:dyDescent="0.25">
      <c r="A129" s="392">
        <f>'SAISIE RESTAURANT'!K206</f>
        <v>169</v>
      </c>
      <c r="B129" s="470" t="str">
        <f>'SAISIE RESTAURANT'!L206</f>
        <v>Si existants, les espaces et/ou les équipements à destination des enfants sont propres.</v>
      </c>
      <c r="C129" s="393">
        <f>'SAISIE RESTAURANT'!M206</f>
        <v>3</v>
      </c>
      <c r="D129" s="392" t="str">
        <f>'SAISIE RESTAURANT'!N206</f>
        <v>Très Satisfaisant</v>
      </c>
      <c r="E129" s="394">
        <f>'SAISIE RESTAURANT'!O206</f>
        <v>0</v>
      </c>
      <c r="F129" s="393" t="str">
        <f>'SAISIE RESTAURANT'!$B$206</f>
        <v>NR</v>
      </c>
      <c r="G129" s="396"/>
      <c r="H129" s="396"/>
    </row>
    <row r="130" spans="1:8" x14ac:dyDescent="0.25">
      <c r="A130" s="392">
        <f>'SAISIE RESTAURANT'!K214</f>
        <v>175</v>
      </c>
      <c r="B130" s="470" t="str">
        <f>'SAISIE RESTAURANT'!L214</f>
        <v>Les revêtements et les équipements sont propres.</v>
      </c>
      <c r="C130" s="393">
        <f>'SAISIE RESTAURANT'!M214</f>
        <v>3</v>
      </c>
      <c r="D130" s="392" t="str">
        <f>'SAISIE RESTAURANT'!N214</f>
        <v>Très Satisfaisant</v>
      </c>
      <c r="E130" s="394" t="str">
        <f>'SAISIE RESTAURANT'!O214</f>
        <v/>
      </c>
      <c r="F130" s="393" t="str">
        <f>'SAISIE RESTAURANT'!$B$214</f>
        <v>NR</v>
      </c>
      <c r="G130" s="396"/>
      <c r="H130" s="396"/>
    </row>
    <row r="131" spans="1:8" x14ac:dyDescent="0.25">
      <c r="A131" s="392">
        <f>'SAISIE RESTAURANT'!K216</f>
        <v>177</v>
      </c>
      <c r="B131" s="470" t="str">
        <f>'SAISIE RESTAURANT'!L216</f>
        <v>Le mobilier du bar est propre.</v>
      </c>
      <c r="C131" s="393">
        <f>'SAISIE RESTAURANT'!M216</f>
        <v>3</v>
      </c>
      <c r="D131" s="392" t="str">
        <f>'SAISIE RESTAURANT'!N216</f>
        <v>Très Satisfaisant</v>
      </c>
      <c r="E131" s="394" t="str">
        <f>'SAISIE RESTAURANT'!O216</f>
        <v/>
      </c>
      <c r="F131" s="393" t="str">
        <f>'SAISIE RESTAURANT'!$B$216</f>
        <v>NR</v>
      </c>
      <c r="G131" s="396"/>
      <c r="H131" s="396"/>
    </row>
    <row r="132" spans="1:8" x14ac:dyDescent="0.25">
      <c r="A132" s="392">
        <f>'SAISIE RESTAURANT'!K218</f>
        <v>179</v>
      </c>
      <c r="B132" s="470" t="str">
        <f>'SAISIE RESTAURANT'!L218</f>
        <v xml:space="preserve">Le comptoir et l'arrière du bar sont propres et ordonnés. </v>
      </c>
      <c r="C132" s="393">
        <f>'SAISIE RESTAURANT'!M218</f>
        <v>3</v>
      </c>
      <c r="D132" s="392" t="str">
        <f>'SAISIE RESTAURANT'!N218</f>
        <v>Très Satisfaisant</v>
      </c>
      <c r="E132" s="394" t="str">
        <f>'SAISIE RESTAURANT'!O218</f>
        <v/>
      </c>
      <c r="F132" s="393" t="str">
        <f>'SAISIE RESTAURANT'!$B$218</f>
        <v>NR</v>
      </c>
      <c r="G132" s="396"/>
      <c r="H132" s="396"/>
    </row>
    <row r="133" spans="1:8" x14ac:dyDescent="0.25">
      <c r="A133" s="392">
        <f>'SAISIE RESTAURANT'!K230</f>
        <v>189</v>
      </c>
      <c r="B133" s="470" t="str">
        <f>'SAISIE RESTAURANT'!L230</f>
        <v>La vaisselle est propre.</v>
      </c>
      <c r="C133" s="393">
        <f>'SAISIE RESTAURANT'!M230</f>
        <v>3</v>
      </c>
      <c r="D133" s="392" t="str">
        <f>'SAISIE RESTAURANT'!N230</f>
        <v>Très Satisfaisant</v>
      </c>
      <c r="E133" s="394" t="str">
        <f>'SAISIE RESTAURANT'!O230</f>
        <v/>
      </c>
      <c r="F133" s="393" t="str">
        <f>'SAISIE RESTAURANT'!$B$230</f>
        <v>NR</v>
      </c>
      <c r="G133" s="396"/>
      <c r="H133" s="396"/>
    </row>
    <row r="134" spans="1:8" s="391" customFormat="1" ht="29.25" customHeight="1" x14ac:dyDescent="0.3">
      <c r="A134" s="390"/>
      <c r="B134" s="414" t="str">
        <f>'RESULTAT GLOBAL'!C35</f>
        <v>▪ Etat</v>
      </c>
      <c r="C134" s="415" t="s">
        <v>30</v>
      </c>
      <c r="D134" s="415" t="s">
        <v>31</v>
      </c>
      <c r="E134" s="416" t="s">
        <v>32</v>
      </c>
      <c r="F134" s="417" t="s">
        <v>533</v>
      </c>
      <c r="G134" s="418" t="s">
        <v>534</v>
      </c>
      <c r="H134" s="418" t="s">
        <v>535</v>
      </c>
    </row>
    <row r="135" spans="1:8" x14ac:dyDescent="0.25">
      <c r="A135" s="392">
        <f>'SAISIE RESTAURANT'!K62</f>
        <v>50</v>
      </c>
      <c r="B135" s="470" t="str">
        <f>'SAISIE RESTAURANT'!L62</f>
        <v xml:space="preserve">Les abords privatifs de l'établissement sont en bon état. </v>
      </c>
      <c r="C135" s="393">
        <f>'SAISIE RESTAURANT'!M62</f>
        <v>3</v>
      </c>
      <c r="D135" s="392" t="str">
        <f>'SAISIE RESTAURANT'!N62</f>
        <v>Très Satisfaisant</v>
      </c>
      <c r="E135" s="394">
        <f>'SAISIE RESTAURANT'!O62</f>
        <v>0</v>
      </c>
      <c r="F135" s="393" t="str">
        <f>'SAISIE RESTAURANT'!$B$62</f>
        <v>R</v>
      </c>
      <c r="G135" s="396"/>
      <c r="H135" s="396"/>
    </row>
    <row r="136" spans="1:8" x14ac:dyDescent="0.25">
      <c r="A136" s="392">
        <f>'SAISIE RESTAURANT'!K65</f>
        <v>53</v>
      </c>
      <c r="B136" s="470" t="str">
        <f>'SAISIE RESTAURANT'!L65</f>
        <v xml:space="preserve">Les enseignes et la signalétique privée (si existante) sont en bon état. </v>
      </c>
      <c r="C136" s="393">
        <f>'SAISIE RESTAURANT'!M65</f>
        <v>3</v>
      </c>
      <c r="D136" s="392" t="str">
        <f>'SAISIE RESTAURANT'!N65</f>
        <v>Très Satisfaisant</v>
      </c>
      <c r="E136" s="394">
        <f>'SAISIE RESTAURANT'!O65</f>
        <v>0</v>
      </c>
      <c r="F136" s="393" t="str">
        <f>'SAISIE RESTAURANT'!$B$65</f>
        <v>R</v>
      </c>
      <c r="G136" s="396"/>
      <c r="H136" s="396"/>
    </row>
    <row r="137" spans="1:8" x14ac:dyDescent="0.25">
      <c r="A137" s="392">
        <f>'SAISIE RESTAURANT'!K72</f>
        <v>59</v>
      </c>
      <c r="B137" s="470" t="str">
        <f>'SAISIE RESTAURANT'!L72</f>
        <v xml:space="preserve">Les extérieurs privatifs de l'établissement sont en bon état. </v>
      </c>
      <c r="C137" s="393">
        <f>'SAISIE RESTAURANT'!M72</f>
        <v>3</v>
      </c>
      <c r="D137" s="392" t="str">
        <f>'SAISIE RESTAURANT'!N72</f>
        <v>Très Satisfaisant</v>
      </c>
      <c r="E137" s="394">
        <f>'SAISIE RESTAURANT'!O72</f>
        <v>0</v>
      </c>
      <c r="F137" s="393" t="str">
        <f>'SAISIE RESTAURANT'!$B$72</f>
        <v>R</v>
      </c>
      <c r="G137" s="396"/>
      <c r="H137" s="396"/>
    </row>
    <row r="138" spans="1:8" x14ac:dyDescent="0.25">
      <c r="A138" s="392">
        <f>'SAISIE RESTAURANT'!K76</f>
        <v>63</v>
      </c>
      <c r="B138" s="470" t="str">
        <f>'SAISIE RESTAURANT'!L76</f>
        <v>Si existante, les revêtements et le mobilier de la terrasse sont en bon état.</v>
      </c>
      <c r="C138" s="393">
        <f>'SAISIE RESTAURANT'!M76</f>
        <v>3</v>
      </c>
      <c r="D138" s="392" t="str">
        <f>'SAISIE RESTAURANT'!N76</f>
        <v>Très Satisfaisant</v>
      </c>
      <c r="E138" s="394">
        <f>'SAISIE RESTAURANT'!O76</f>
        <v>0</v>
      </c>
      <c r="F138" s="393" t="str">
        <f>'SAISIE RESTAURANT'!$B$76</f>
        <v>R</v>
      </c>
      <c r="G138" s="396"/>
      <c r="H138" s="396"/>
    </row>
    <row r="139" spans="1:8" x14ac:dyDescent="0.25">
      <c r="A139" s="392">
        <f>'SAISIE RESTAURANT'!K83</f>
        <v>69</v>
      </c>
      <c r="B139" s="470" t="str">
        <f>'SAISIE RESTAURANT'!L83</f>
        <v>Le support extérieur est en bon état.</v>
      </c>
      <c r="C139" s="393">
        <f>'SAISIE RESTAURANT'!M83</f>
        <v>3</v>
      </c>
      <c r="D139" s="392" t="str">
        <f>'SAISIE RESTAURANT'!N83</f>
        <v>Très Satisfaisant</v>
      </c>
      <c r="E139" s="394">
        <f>'SAISIE RESTAURANT'!O83</f>
        <v>0</v>
      </c>
      <c r="F139" s="393" t="str">
        <f>'SAISIE RESTAURANT'!$B$83</f>
        <v>R</v>
      </c>
      <c r="G139" s="396"/>
      <c r="H139" s="396"/>
    </row>
    <row r="140" spans="1:8" x14ac:dyDescent="0.25">
      <c r="A140" s="392">
        <f>'SAISIE RESTAURANT'!K141</f>
        <v>117</v>
      </c>
      <c r="B140" s="470" t="str">
        <f>'SAISIE RESTAURANT'!L141</f>
        <v>Les revêtements et les équipements de la salle de restaurant sont en bon état.</v>
      </c>
      <c r="C140" s="393">
        <f>'SAISIE RESTAURANT'!M141</f>
        <v>3</v>
      </c>
      <c r="D140" s="392" t="str">
        <f>'SAISIE RESTAURANT'!N141</f>
        <v>Très Satisfaisant</v>
      </c>
      <c r="E140" s="394">
        <f>'SAISIE RESTAURANT'!O141</f>
        <v>0</v>
      </c>
      <c r="F140" s="393" t="str">
        <f>'SAISIE RESTAURANT'!$B$141</f>
        <v>R</v>
      </c>
      <c r="G140" s="396"/>
      <c r="H140" s="396"/>
    </row>
    <row r="141" spans="1:8" x14ac:dyDescent="0.25">
      <c r="A141" s="392">
        <f>'SAISIE RESTAURANT'!K143</f>
        <v>119</v>
      </c>
      <c r="B141" s="470" t="str">
        <f>'SAISIE RESTAURANT'!L143</f>
        <v>Le mobilier de la salle de restaurant est en bon état.</v>
      </c>
      <c r="C141" s="393">
        <f>'SAISIE RESTAURANT'!M143</f>
        <v>3</v>
      </c>
      <c r="D141" s="392" t="str">
        <f>'SAISIE RESTAURANT'!N143</f>
        <v>Très Satisfaisant</v>
      </c>
      <c r="E141" s="394">
        <f>'SAISIE RESTAURANT'!O143</f>
        <v>0</v>
      </c>
      <c r="F141" s="393" t="str">
        <f>'SAISIE RESTAURANT'!$B$143</f>
        <v>R</v>
      </c>
      <c r="G141" s="396"/>
      <c r="H141" s="396"/>
    </row>
    <row r="142" spans="1:8" x14ac:dyDescent="0.25">
      <c r="A142" s="392">
        <f>'SAISIE RESTAURANT'!K149</f>
        <v>124</v>
      </c>
      <c r="B142" s="470" t="str">
        <f>'SAISIE RESTAURANT'!L149</f>
        <v>Le nappage et les serviettes sont en bon état</v>
      </c>
      <c r="C142" s="393">
        <f>'SAISIE RESTAURANT'!M149</f>
        <v>3</v>
      </c>
      <c r="D142" s="392" t="str">
        <f>'SAISIE RESTAURANT'!N149</f>
        <v>Très Satisfaisant</v>
      </c>
      <c r="E142" s="394">
        <f>'SAISIE RESTAURANT'!O149</f>
        <v>0</v>
      </c>
      <c r="F142" s="393" t="str">
        <f>'SAISIE RESTAURANT'!$B$149</f>
        <v>R</v>
      </c>
      <c r="G142" s="396"/>
      <c r="H142" s="396"/>
    </row>
    <row r="143" spans="1:8" s="408" customFormat="1" ht="16.5" customHeight="1" x14ac:dyDescent="0.25">
      <c r="A143" s="403">
        <f>'SAISIE RESTAURANT'!K151</f>
        <v>126</v>
      </c>
      <c r="B143" s="404" t="str">
        <f>'SAISIE RESTAURANT'!L151</f>
        <v>La mise en place de la table est constituée d'éléments en bon état.</v>
      </c>
      <c r="C143" s="405">
        <f>'SAISIE RESTAURANT'!M151</f>
        <v>3</v>
      </c>
      <c r="D143" s="405" t="str">
        <f>'SAISIE RESTAURANT'!N151</f>
        <v>Très Satisfaisant</v>
      </c>
      <c r="E143" s="406">
        <f>'SAISIE RESTAURANT'!O151</f>
        <v>0</v>
      </c>
      <c r="F143" s="403" t="str">
        <f>'SAISIE RESTAURANT'!$B$151</f>
        <v>R</v>
      </c>
      <c r="G143" s="407"/>
      <c r="H143" s="407"/>
    </row>
    <row r="144" spans="1:8" s="408" customFormat="1" ht="16.5" customHeight="1" x14ac:dyDescent="0.25">
      <c r="A144" s="403">
        <f>'SAISIE RESTAURANT'!K182</f>
        <v>149</v>
      </c>
      <c r="B144" s="404" t="str">
        <f>'SAISIE RESTAURANT'!L182</f>
        <v>l'espace d'accueil et les espaces communs sont en bon état.</v>
      </c>
      <c r="C144" s="405">
        <f>'SAISIE RESTAURANT'!M182</f>
        <v>3</v>
      </c>
      <c r="D144" s="405" t="str">
        <f>'SAISIE RESTAURANT'!N182</f>
        <v>Très Satisfaisant</v>
      </c>
      <c r="E144" s="406">
        <f>'SAISIE RESTAURANT'!O182</f>
        <v>0</v>
      </c>
      <c r="F144" s="403" t="str">
        <f>'SAISIE RESTAURANT'!$B$182</f>
        <v>R</v>
      </c>
      <c r="G144" s="407"/>
      <c r="H144" s="407"/>
    </row>
    <row r="145" spans="1:8" x14ac:dyDescent="0.25">
      <c r="A145" s="392">
        <f>'SAISIE RESTAURANT'!K187</f>
        <v>153</v>
      </c>
      <c r="B145" s="470" t="str">
        <f>'SAISIE RESTAURANT'!L187</f>
        <v>Les équipements des sanitaires sont en bon état.</v>
      </c>
      <c r="C145" s="393">
        <f>'SAISIE RESTAURANT'!M187</f>
        <v>3</v>
      </c>
      <c r="D145" s="392" t="str">
        <f>'SAISIE RESTAURANT'!N187</f>
        <v>Très Satisfaisant</v>
      </c>
      <c r="E145" s="394">
        <f>'SAISIE RESTAURANT'!O187</f>
        <v>0</v>
      </c>
      <c r="F145" s="393" t="str">
        <f>'SAISIE RESTAURANT'!$B$187</f>
        <v>R</v>
      </c>
      <c r="G145" s="396"/>
      <c r="H145" s="396"/>
    </row>
    <row r="146" spans="1:8" x14ac:dyDescent="0.25">
      <c r="A146" s="392">
        <f>'SAISIE RESTAURANT'!K189</f>
        <v>155</v>
      </c>
      <c r="B146" s="470" t="str">
        <f>'SAISIE RESTAURANT'!L189</f>
        <v>Les revêtements muraux, les sols et les plafonds des sanitaires sont en bon état.</v>
      </c>
      <c r="C146" s="393">
        <f>'SAISIE RESTAURANT'!M189</f>
        <v>3</v>
      </c>
      <c r="D146" s="392" t="str">
        <f>'SAISIE RESTAURANT'!N189</f>
        <v>Très Satisfaisant</v>
      </c>
      <c r="E146" s="394">
        <f>'SAISIE RESTAURANT'!O189</f>
        <v>0</v>
      </c>
      <c r="F146" s="393" t="str">
        <f>'SAISIE RESTAURANT'!B189</f>
        <v>R</v>
      </c>
      <c r="G146" s="396"/>
      <c r="H146" s="396"/>
    </row>
    <row r="147" spans="1:8" x14ac:dyDescent="0.25">
      <c r="A147" s="392">
        <f>'SAISIE RESTAURANT'!K190</f>
        <v>156</v>
      </c>
      <c r="B147" s="470" t="str">
        <f>'SAISIE RESTAURANT'!L190</f>
        <v>L'ensemble des équipements des sanitaires fonctionne bien.</v>
      </c>
      <c r="C147" s="393">
        <f>'SAISIE RESTAURANT'!M190</f>
        <v>3</v>
      </c>
      <c r="D147" s="392" t="str">
        <f>'SAISIE RESTAURANT'!N190</f>
        <v>OUI</v>
      </c>
      <c r="E147" s="394">
        <f>'SAISIE RESTAURANT'!O190</f>
        <v>0</v>
      </c>
      <c r="F147" s="393" t="str">
        <f>'SAISIE RESTAURANT'!B190</f>
        <v>R</v>
      </c>
      <c r="G147" s="396"/>
      <c r="H147" s="396"/>
    </row>
    <row r="148" spans="1:8" ht="31.5" x14ac:dyDescent="0.25">
      <c r="A148" s="392">
        <f>'SAISIE RESTAURANT'!K207</f>
        <v>170</v>
      </c>
      <c r="B148" s="470" t="str">
        <f>'SAISIE RESTAURANT'!L207</f>
        <v>Si existants, les espaces et/ou les équipements à destination des enfants sont en bon état.</v>
      </c>
      <c r="C148" s="393">
        <f>'SAISIE RESTAURANT'!M207</f>
        <v>3</v>
      </c>
      <c r="D148" s="392" t="str">
        <f>'SAISIE RESTAURANT'!N207</f>
        <v>Très Satisfaisant</v>
      </c>
      <c r="E148" s="394">
        <f>'SAISIE RESTAURANT'!O207</f>
        <v>0</v>
      </c>
      <c r="F148" s="393" t="str">
        <f>'SAISIE RESTAURANT'!$B$207</f>
        <v>R</v>
      </c>
      <c r="G148" s="396"/>
      <c r="H148" s="396"/>
    </row>
    <row r="149" spans="1:8" x14ac:dyDescent="0.25">
      <c r="A149" s="392">
        <f>'SAISIE RESTAURANT'!K215</f>
        <v>176</v>
      </c>
      <c r="B149" s="470" t="str">
        <f>'SAISIE RESTAURANT'!L215</f>
        <v>Les revêtements et les équipements sont en bon état.</v>
      </c>
      <c r="C149" s="393">
        <f>'SAISIE RESTAURANT'!M215</f>
        <v>3</v>
      </c>
      <c r="D149" s="392" t="str">
        <f>'SAISIE RESTAURANT'!N215</f>
        <v>Très Satisfaisant</v>
      </c>
      <c r="E149" s="394" t="str">
        <f>'SAISIE RESTAURANT'!O215</f>
        <v/>
      </c>
      <c r="F149" s="393" t="str">
        <f>'SAISIE RESTAURANT'!$B$215</f>
        <v>R</v>
      </c>
      <c r="G149" s="396"/>
      <c r="H149" s="396"/>
    </row>
    <row r="150" spans="1:8" x14ac:dyDescent="0.25">
      <c r="A150" s="392">
        <f>'SAISIE RESTAURANT'!K217</f>
        <v>178</v>
      </c>
      <c r="B150" s="470" t="str">
        <f>'SAISIE RESTAURANT'!L217</f>
        <v>Le mobilier du bar est en bon état.</v>
      </c>
      <c r="C150" s="393">
        <f>'SAISIE RESTAURANT'!M217</f>
        <v>3</v>
      </c>
      <c r="D150" s="392" t="str">
        <f>'SAISIE RESTAURANT'!N217</f>
        <v>Très Satisfaisant</v>
      </c>
      <c r="E150" s="394" t="str">
        <f>'SAISIE RESTAURANT'!O217</f>
        <v/>
      </c>
      <c r="F150" s="393" t="str">
        <f>'SAISIE RESTAURANT'!$B$217</f>
        <v>R</v>
      </c>
      <c r="G150" s="396"/>
      <c r="H150" s="396"/>
    </row>
    <row r="151" spans="1:8" x14ac:dyDescent="0.25">
      <c r="A151" s="392">
        <f>'SAISIE RESTAURANT'!K219</f>
        <v>180</v>
      </c>
      <c r="B151" s="470" t="str">
        <f>'SAISIE RESTAURANT'!L219</f>
        <v>Le comptoir et l'arrière du bar sont en bon état.</v>
      </c>
      <c r="C151" s="393">
        <f>'SAISIE RESTAURANT'!M219</f>
        <v>3</v>
      </c>
      <c r="D151" s="392" t="str">
        <f>'SAISIE RESTAURANT'!N219</f>
        <v>Très Satisfaisant</v>
      </c>
      <c r="E151" s="394" t="str">
        <f>'SAISIE RESTAURANT'!O219</f>
        <v/>
      </c>
      <c r="F151" s="393" t="str">
        <f>'SAISIE RESTAURANT'!$B$219</f>
        <v>R</v>
      </c>
      <c r="G151" s="396"/>
      <c r="H151" s="396"/>
    </row>
    <row r="152" spans="1:8" x14ac:dyDescent="0.25">
      <c r="A152" s="392">
        <f>'SAISIE RESTAURANT'!K231</f>
        <v>190</v>
      </c>
      <c r="B152" s="470" t="str">
        <f>'SAISIE RESTAURANT'!L231</f>
        <v>La vaisselle est en bon état.</v>
      </c>
      <c r="C152" s="393">
        <f>'SAISIE RESTAURANT'!M231</f>
        <v>3</v>
      </c>
      <c r="D152" s="392" t="str">
        <f>'SAISIE RESTAURANT'!N231</f>
        <v>Très Satisfaisant</v>
      </c>
      <c r="E152" s="394" t="str">
        <f>'SAISIE RESTAURANT'!O231</f>
        <v/>
      </c>
      <c r="F152" s="393" t="str">
        <f>'SAISIE RESTAURANT'!$B$231</f>
        <v>R</v>
      </c>
      <c r="G152" s="396"/>
      <c r="H152" s="396"/>
    </row>
    <row r="153" spans="1:8" s="391" customFormat="1" ht="29.25" customHeight="1" x14ac:dyDescent="0.3">
      <c r="A153" s="390"/>
      <c r="B153" s="414" t="str">
        <f>'RESULTAT GLOBAL'!C36</f>
        <v>▪ Confort</v>
      </c>
      <c r="C153" s="415" t="s">
        <v>30</v>
      </c>
      <c r="D153" s="415" t="s">
        <v>31</v>
      </c>
      <c r="E153" s="416" t="s">
        <v>32</v>
      </c>
      <c r="F153" s="417" t="s">
        <v>533</v>
      </c>
      <c r="G153" s="418" t="s">
        <v>534</v>
      </c>
      <c r="H153" s="418" t="s">
        <v>535</v>
      </c>
    </row>
    <row r="154" spans="1:8" x14ac:dyDescent="0.25">
      <c r="A154" s="392">
        <f>'SAISIE RESTAURANT'!K77</f>
        <v>64</v>
      </c>
      <c r="B154" s="470" t="str">
        <f>'SAISIE RESTAURANT'!L77</f>
        <v>Si existante, la terrasse est aménagée de manière confortable et harmonieuse.</v>
      </c>
      <c r="C154" s="393">
        <f>'SAISIE RESTAURANT'!M77</f>
        <v>1</v>
      </c>
      <c r="D154" s="392" t="str">
        <f>'SAISIE RESTAURANT'!N77</f>
        <v>OUI</v>
      </c>
      <c r="E154" s="394">
        <f>'SAISIE RESTAURANT'!O77</f>
        <v>0</v>
      </c>
      <c r="F154" s="393" t="str">
        <f>'SAISIE RESTAURANT'!$B$77</f>
        <v>NR</v>
      </c>
      <c r="G154" s="396"/>
      <c r="H154" s="396"/>
    </row>
    <row r="155" spans="1:8" x14ac:dyDescent="0.25">
      <c r="A155" s="392">
        <f>'SAISIE RESTAURANT'!K137</f>
        <v>113</v>
      </c>
      <c r="B155" s="470" t="str">
        <f>'SAISIE RESTAURANT'!L137</f>
        <v>La salle de restaurant est aménagée de manière confortable.</v>
      </c>
      <c r="C155" s="393">
        <f>'SAISIE RESTAURANT'!M137</f>
        <v>3</v>
      </c>
      <c r="D155" s="392" t="str">
        <f>'SAISIE RESTAURANT'!N137</f>
        <v>OUI</v>
      </c>
      <c r="E155" s="394">
        <f>'SAISIE RESTAURANT'!O137</f>
        <v>0</v>
      </c>
      <c r="F155" s="393" t="str">
        <f>'SAISIE RESTAURANT'!B137</f>
        <v>NR</v>
      </c>
      <c r="G155" s="396"/>
      <c r="H155" s="396"/>
    </row>
    <row r="156" spans="1:8" ht="31.5" x14ac:dyDescent="0.25">
      <c r="A156" s="392">
        <f>'SAISIE RESTAURANT'!K138</f>
        <v>114</v>
      </c>
      <c r="B156" s="470" t="str">
        <f>'SAISIE RESTAURANT'!L138</f>
        <v>La salle de restaurant ne souffre pas de nuisances sonores internes : bruits de cuisine, bruits de porte</v>
      </c>
      <c r="C156" s="393">
        <f>'SAISIE RESTAURANT'!M138</f>
        <v>3</v>
      </c>
      <c r="D156" s="392" t="str">
        <f>'SAISIE RESTAURANT'!N138</f>
        <v>OUI</v>
      </c>
      <c r="E156" s="394">
        <f>'SAISIE RESTAURANT'!O138</f>
        <v>0</v>
      </c>
      <c r="F156" s="393" t="str">
        <f>'SAISIE RESTAURANT'!B138</f>
        <v>NR</v>
      </c>
      <c r="G156" s="396"/>
      <c r="H156" s="396"/>
    </row>
    <row r="157" spans="1:8" ht="31.5" x14ac:dyDescent="0.25">
      <c r="A157" s="392">
        <f>'SAISIE RESTAURANT'!K139</f>
        <v>115</v>
      </c>
      <c r="B157" s="470" t="str">
        <f>'SAISIE RESTAURANT'!L139</f>
        <v>La salle de restaurant ne souffre pas de nuisances sonores externes : bruits de circulation (voitures, trains...)</v>
      </c>
      <c r="C157" s="393">
        <f>'SAISIE RESTAURANT'!M139</f>
        <v>3</v>
      </c>
      <c r="D157" s="392" t="str">
        <f>'SAISIE RESTAURANT'!N139</f>
        <v>OUI</v>
      </c>
      <c r="E157" s="394">
        <f>'SAISIE RESTAURANT'!O139</f>
        <v>0</v>
      </c>
      <c r="F157" s="393" t="str">
        <f>'SAISIE RESTAURANT'!B139</f>
        <v>NR</v>
      </c>
      <c r="G157" s="396"/>
      <c r="H157" s="396"/>
    </row>
    <row r="158" spans="1:8" x14ac:dyDescent="0.25">
      <c r="A158" s="392">
        <f>'SAISIE RESTAURANT'!K144</f>
        <v>120</v>
      </c>
      <c r="B158" s="470" t="str">
        <f>'SAISIE RESTAURANT'!L144</f>
        <v>L'espacement des tables préserve le confort du client.</v>
      </c>
      <c r="C158" s="393">
        <f>'SAISIE RESTAURANT'!M144</f>
        <v>3</v>
      </c>
      <c r="D158" s="392" t="str">
        <f>'SAISIE RESTAURANT'!N144</f>
        <v>OUI</v>
      </c>
      <c r="E158" s="394">
        <f>'SAISIE RESTAURANT'!O144</f>
        <v>0</v>
      </c>
      <c r="F158" s="393" t="str">
        <f>'SAISIE RESTAURANT'!$B$144</f>
        <v>NR</v>
      </c>
      <c r="G158" s="396"/>
      <c r="H158" s="396"/>
    </row>
    <row r="159" spans="1:8" x14ac:dyDescent="0.25">
      <c r="A159" s="392">
        <f>'SAISIE RESTAURANT'!K184</f>
        <v>150</v>
      </c>
      <c r="B159" s="470" t="str">
        <f>'SAISIE RESTAURANT'!L184</f>
        <v xml:space="preserve">Les sanitaires sont bien équipés. </v>
      </c>
      <c r="C159" s="393">
        <f>'SAISIE RESTAURANT'!M184</f>
        <v>3</v>
      </c>
      <c r="D159" s="392" t="str">
        <f>'SAISIE RESTAURANT'!N184</f>
        <v>OUI</v>
      </c>
      <c r="E159" s="394">
        <f>'SAISIE RESTAURANT'!O184</f>
        <v>0</v>
      </c>
      <c r="F159" s="393" t="str">
        <f>'SAISIE RESTAURANT'!B184</f>
        <v>NR</v>
      </c>
      <c r="G159" s="396"/>
      <c r="H159" s="396"/>
    </row>
    <row r="160" spans="1:8" x14ac:dyDescent="0.25">
      <c r="A160" s="392">
        <f>'SAISIE RESTAURANT'!K185</f>
        <v>151</v>
      </c>
      <c r="B160" s="470" t="str">
        <f>'SAISIE RESTAURANT'!L185</f>
        <v>L'aspect général des sanitaires est accueillant.</v>
      </c>
      <c r="C160" s="393">
        <f>'SAISIE RESTAURANT'!M185</f>
        <v>3</v>
      </c>
      <c r="D160" s="392" t="str">
        <f>'SAISIE RESTAURANT'!N185</f>
        <v>OUI</v>
      </c>
      <c r="E160" s="394">
        <f>'SAISIE RESTAURANT'!O185</f>
        <v>0</v>
      </c>
      <c r="F160" s="393" t="str">
        <f>'SAISIE RESTAURANT'!B185</f>
        <v>NR</v>
      </c>
      <c r="G160" s="396"/>
      <c r="H160" s="396"/>
    </row>
    <row r="161" spans="1:8" ht="31.5" x14ac:dyDescent="0.25">
      <c r="A161" s="392">
        <f>'SAISIE RESTAURANT'!K203</f>
        <v>166</v>
      </c>
      <c r="B161" s="470" t="str">
        <f>'SAISIE RESTAURANT'!L203</f>
        <v>Un menu enfant est proposé ou une possibilité de choisir des plats à la carte en portion réduite.</v>
      </c>
      <c r="C161" s="393">
        <f>'SAISIE RESTAURANT'!M203</f>
        <v>1</v>
      </c>
      <c r="D161" s="392" t="str">
        <f>'SAISIE RESTAURANT'!N203</f>
        <v>OUI</v>
      </c>
      <c r="E161" s="394">
        <f>'SAISIE RESTAURANT'!O203</f>
        <v>0</v>
      </c>
      <c r="F161" s="393" t="str">
        <f>'SAISIE RESTAURANT'!B203</f>
        <v>R</v>
      </c>
      <c r="G161" s="396"/>
      <c r="H161" s="396"/>
    </row>
    <row r="162" spans="1:8" x14ac:dyDescent="0.25">
      <c r="A162" s="392">
        <f>'SAISIE RESTAURANT'!K204</f>
        <v>167</v>
      </c>
      <c r="B162" s="470" t="str">
        <f>'SAISIE RESTAURANT'!L204</f>
        <v xml:space="preserve">Au moins deux équipements sont disponibles pour les enfants en bas âge. </v>
      </c>
      <c r="C162" s="393">
        <f>'SAISIE RESTAURANT'!M204</f>
        <v>1</v>
      </c>
      <c r="D162" s="392" t="str">
        <f>'SAISIE RESTAURANT'!N204</f>
        <v>OUI</v>
      </c>
      <c r="E162" s="394">
        <f>'SAISIE RESTAURANT'!O204</f>
        <v>0</v>
      </c>
      <c r="F162" s="393" t="str">
        <f>'SAISIE RESTAURANT'!B204</f>
        <v>R</v>
      </c>
      <c r="G162" s="396"/>
      <c r="H162" s="396"/>
    </row>
    <row r="163" spans="1:8" x14ac:dyDescent="0.25">
      <c r="A163" s="392">
        <f>'SAISIE RESTAURANT'!K205</f>
        <v>168</v>
      </c>
      <c r="B163" s="470" t="str">
        <f>'SAISIE RESTAURANT'!L205</f>
        <v xml:space="preserve">Au moins un élément ludique est mis à disposition des enfants </v>
      </c>
      <c r="C163" s="393">
        <f>'SAISIE RESTAURANT'!M205</f>
        <v>1</v>
      </c>
      <c r="D163" s="392" t="str">
        <f>'SAISIE RESTAURANT'!N205</f>
        <v>OUI</v>
      </c>
      <c r="E163" s="394">
        <f>'SAISIE RESTAURANT'!O205</f>
        <v>0</v>
      </c>
      <c r="F163" s="393" t="str">
        <f>'SAISIE RESTAURANT'!B205</f>
        <v>R</v>
      </c>
      <c r="G163" s="396"/>
      <c r="H163" s="396"/>
    </row>
    <row r="164" spans="1:8" x14ac:dyDescent="0.25">
      <c r="A164" s="392">
        <f>'SAISIE RESTAURANT'!K229</f>
        <v>188</v>
      </c>
      <c r="B164" s="470" t="str">
        <f>'SAISIE RESTAURANT'!L229</f>
        <v>Les verres sont adaptés à la boisson servie.</v>
      </c>
      <c r="C164" s="393">
        <f>'SAISIE RESTAURANT'!M229</f>
        <v>1</v>
      </c>
      <c r="D164" s="392" t="str">
        <f>'SAISIE RESTAURANT'!N229</f>
        <v>OUI</v>
      </c>
      <c r="E164" s="394" t="str">
        <f>'SAISIE RESTAURANT'!O229</f>
        <v/>
      </c>
      <c r="F164" s="393" t="str">
        <f>'SAISIE RESTAURANT'!$B$229</f>
        <v>NR</v>
      </c>
      <c r="G164" s="396"/>
      <c r="H164" s="396"/>
    </row>
    <row r="165" spans="1:8" s="391" customFormat="1" ht="29.25" customHeight="1" x14ac:dyDescent="0.3">
      <c r="A165" s="390"/>
      <c r="B165" s="414" t="str">
        <f>'RESULTAT GLOBAL'!C37</f>
        <v>DEVELOPPEMENT DURABLE</v>
      </c>
      <c r="C165" s="415" t="s">
        <v>30</v>
      </c>
      <c r="D165" s="415" t="s">
        <v>31</v>
      </c>
      <c r="E165" s="416" t="s">
        <v>32</v>
      </c>
      <c r="F165" s="417" t="s">
        <v>533</v>
      </c>
      <c r="G165" s="418" t="s">
        <v>534</v>
      </c>
      <c r="H165" s="418" t="s">
        <v>535</v>
      </c>
    </row>
    <row r="166" spans="1:8" x14ac:dyDescent="0.25">
      <c r="A166" s="392">
        <f>'SAISIE RESTAURANT'!K29</f>
        <v>25</v>
      </c>
      <c r="B166" s="470" t="str">
        <f>'SAISIE RESTAURANT'!L29</f>
        <v>Le site internet valorise la destination touristique</v>
      </c>
      <c r="C166" s="393">
        <f>'SAISIE RESTAURANT'!M29</f>
        <v>3</v>
      </c>
      <c r="D166" s="392" t="str">
        <f>'SAISIE RESTAURANT'!N29</f>
        <v>OUI</v>
      </c>
      <c r="E166" s="394">
        <f>'SAISIE RESTAURANT'!O29</f>
        <v>0</v>
      </c>
      <c r="F166" s="393" t="str">
        <f>'SAISIE RESTAURANT'!$B$29</f>
        <v>R</v>
      </c>
      <c r="G166" s="396"/>
      <c r="H166" s="396"/>
    </row>
    <row r="167" spans="1:8" x14ac:dyDescent="0.25">
      <c r="A167" s="392">
        <f>'SAISIE RESTAURANT'!K261</f>
        <v>213</v>
      </c>
      <c r="B167" s="470" t="str">
        <f>'SAISIE RESTAURANT'!L261</f>
        <v>Le personnel a été sensibilisé au tri des déchets.</v>
      </c>
      <c r="C167" s="393">
        <f>'SAISIE RESTAURANT'!M261</f>
        <v>1</v>
      </c>
      <c r="D167" s="392" t="str">
        <f>'SAISIE RESTAURANT'!N261</f>
        <v>OUI</v>
      </c>
      <c r="E167" s="394">
        <f>'SAISIE RESTAURANT'!O261</f>
        <v>0</v>
      </c>
      <c r="F167" s="393" t="str">
        <f>'SAISIE RESTAURANT'!B261</f>
        <v>R</v>
      </c>
      <c r="G167" s="396"/>
      <c r="H167" s="396"/>
    </row>
    <row r="168" spans="1:8" x14ac:dyDescent="0.25">
      <c r="A168" s="392">
        <f>'SAISIE RESTAURANT'!K262</f>
        <v>214</v>
      </c>
      <c r="B168" s="470" t="str">
        <f>'SAISIE RESTAURANT'!L262</f>
        <v>Le personnel est sensibilisé à la gestion économe de l'eau et de l'énergie.</v>
      </c>
      <c r="C168" s="393">
        <f>'SAISIE RESTAURANT'!M262</f>
        <v>1</v>
      </c>
      <c r="D168" s="392" t="str">
        <f>'SAISIE RESTAURANT'!N262</f>
        <v>OUI</v>
      </c>
      <c r="E168" s="394">
        <f>'SAISIE RESTAURANT'!O262</f>
        <v>0</v>
      </c>
      <c r="F168" s="393" t="str">
        <f>'SAISIE RESTAURANT'!B262</f>
        <v>R</v>
      </c>
      <c r="G168" s="396"/>
      <c r="H168" s="396"/>
    </row>
    <row r="169" spans="1:8" x14ac:dyDescent="0.25">
      <c r="A169" s="392">
        <f>'SAISIE RESTAURANT'!K264</f>
        <v>215</v>
      </c>
      <c r="B169" s="470" t="str">
        <f>'SAISIE RESTAURANT'!L264</f>
        <v>Le tri sélectif est mis en place dans l'établissement.</v>
      </c>
      <c r="C169" s="393">
        <f>'SAISIE RESTAURANT'!M264</f>
        <v>1</v>
      </c>
      <c r="D169" s="392" t="str">
        <f>'SAISIE RESTAURANT'!N264</f>
        <v>OUI</v>
      </c>
      <c r="E169" s="394">
        <f>'SAISIE RESTAURANT'!O264</f>
        <v>0</v>
      </c>
      <c r="F169" s="393" t="str">
        <f>'SAISIE RESTAURANT'!B264</f>
        <v>R</v>
      </c>
      <c r="G169" s="396"/>
      <c r="H169" s="396"/>
    </row>
    <row r="170" spans="1:8" ht="31.5" x14ac:dyDescent="0.25">
      <c r="A170" s="392">
        <f>'SAISIE RESTAURANT'!K265</f>
        <v>216</v>
      </c>
      <c r="B170" s="470" t="str">
        <f>'SAISIE RESTAURANT'!L265</f>
        <v>L'établissement a mis en place au moins une mesure visant à réduire la production de déchets.</v>
      </c>
      <c r="C170" s="393">
        <f>'SAISIE RESTAURANT'!M265</f>
        <v>1</v>
      </c>
      <c r="D170" s="392" t="str">
        <f>'SAISIE RESTAURANT'!N265</f>
        <v>OUI</v>
      </c>
      <c r="E170" s="394">
        <f>'SAISIE RESTAURANT'!O265</f>
        <v>0</v>
      </c>
      <c r="F170" s="393" t="str">
        <f>'SAISIE RESTAURANT'!B265</f>
        <v>R</v>
      </c>
      <c r="G170" s="396"/>
      <c r="H170" s="396"/>
    </row>
    <row r="171" spans="1:8" ht="31.5" x14ac:dyDescent="0.25">
      <c r="A171" s="392">
        <f>'SAISIE RESTAURANT'!K266</f>
        <v>217</v>
      </c>
      <c r="B171" s="470" t="str">
        <f>'SAISIE RESTAURANT'!L266</f>
        <v>L'établissement a mis en place au moins trois mesures visant à réduire la consommation énergétique et/ou eau.</v>
      </c>
      <c r="C171" s="393">
        <f>'SAISIE RESTAURANT'!M266</f>
        <v>1</v>
      </c>
      <c r="D171" s="392" t="str">
        <f>'SAISIE RESTAURANT'!N266</f>
        <v>OUI</v>
      </c>
      <c r="E171" s="394">
        <f>'SAISIE RESTAURANT'!O266</f>
        <v>0</v>
      </c>
      <c r="F171" s="393" t="str">
        <f>'SAISIE RESTAURANT'!B266</f>
        <v>R</v>
      </c>
      <c r="G171" s="396"/>
      <c r="H171" s="396"/>
    </row>
    <row r="172" spans="1:8" ht="31.5" x14ac:dyDescent="0.25">
      <c r="A172" s="392">
        <f>'SAISIE RESTAURANT'!K267</f>
        <v>218</v>
      </c>
      <c r="B172" s="470" t="str">
        <f>'SAISIE RESTAURANT'!L267</f>
        <v xml:space="preserve">L'établissement utilise au moins deux produits présentant un faible impact sur l'environnement. </v>
      </c>
      <c r="C172" s="393">
        <f>'SAISIE RESTAURANT'!M267</f>
        <v>1</v>
      </c>
      <c r="D172" s="392" t="str">
        <f>'SAISIE RESTAURANT'!N267</f>
        <v>OUI</v>
      </c>
      <c r="E172" s="394">
        <f>'SAISIE RESTAURANT'!O267</f>
        <v>0</v>
      </c>
      <c r="F172" s="393" t="str">
        <f>'SAISIE RESTAURANT'!B267</f>
        <v>R</v>
      </c>
      <c r="G172" s="396"/>
      <c r="H172" s="396"/>
    </row>
    <row r="173" spans="1:8" ht="31.5" x14ac:dyDescent="0.25">
      <c r="A173" s="392">
        <f>'SAISIE RESTAURANT'!K268</f>
        <v>219</v>
      </c>
      <c r="B173" s="470" t="str">
        <f>'SAISIE RESTAURANT'!L268</f>
        <v>Présence d'une information présentant les actions de l'établissement en faveur de l'environnement.</v>
      </c>
      <c r="C173" s="393">
        <f>'SAISIE RESTAURANT'!M268</f>
        <v>1</v>
      </c>
      <c r="D173" s="392" t="str">
        <f>'SAISIE RESTAURANT'!N268</f>
        <v>OUI</v>
      </c>
      <c r="E173" s="394">
        <f>'SAISIE RESTAURANT'!O268</f>
        <v>0</v>
      </c>
      <c r="F173" s="393" t="str">
        <f>'SAISIE RESTAURANT'!B268</f>
        <v>R</v>
      </c>
      <c r="G173" s="396"/>
      <c r="H173" s="396"/>
    </row>
    <row r="174" spans="1:8" ht="31.5" x14ac:dyDescent="0.25">
      <c r="A174" s="392">
        <f>'SAISIE RESTAURANT'!K269</f>
        <v>220</v>
      </c>
      <c r="B174" s="470" t="str">
        <f>'SAISIE RESTAURANT'!L269</f>
        <v>L’établissement a prévu de mettre au moins une mesure supplémentaire dans les 3 ans à venir</v>
      </c>
      <c r="C174" s="393">
        <f>'SAISIE RESTAURANT'!M269</f>
        <v>1</v>
      </c>
      <c r="D174" s="392" t="str">
        <f>'SAISIE RESTAURANT'!N269</f>
        <v>OUI</v>
      </c>
      <c r="E174" s="394">
        <f>'SAISIE RESTAURANT'!O269</f>
        <v>0</v>
      </c>
      <c r="F174" s="393" t="str">
        <f>'SAISIE RESTAURANT'!B269</f>
        <v>R</v>
      </c>
      <c r="G174" s="396"/>
      <c r="H174" s="396"/>
    </row>
    <row r="175" spans="1:8" x14ac:dyDescent="0.25">
      <c r="A175" s="392">
        <f>'SAISIE RESTAURANT'!K273</f>
        <v>222</v>
      </c>
      <c r="B175" s="470" t="str">
        <f>'SAISIE RESTAURANT'!L273</f>
        <v>L'établissement privilégie des produits issus de la production locale.</v>
      </c>
      <c r="C175" s="393">
        <f>'SAISIE RESTAURANT'!M273</f>
        <v>3</v>
      </c>
      <c r="D175" s="392" t="str">
        <f>'SAISIE RESTAURANT'!N273</f>
        <v>OUI</v>
      </c>
      <c r="E175" s="394">
        <f>'SAISIE RESTAURANT'!O273</f>
        <v>0</v>
      </c>
      <c r="F175" s="393" t="str">
        <f>'SAISIE RESTAURANT'!$B$273</f>
        <v>R</v>
      </c>
      <c r="G175" s="396"/>
      <c r="H175" s="396"/>
    </row>
    <row r="176" spans="1:8" x14ac:dyDescent="0.25">
      <c r="A176" s="392">
        <f>'SAISIE RESTAURANT'!K275</f>
        <v>224</v>
      </c>
      <c r="B176" s="470" t="str">
        <f>'SAISIE RESTAURANT'!L275</f>
        <v>L'établissement a mis en place une action de valorisation du territoire</v>
      </c>
      <c r="C176" s="393">
        <f>'SAISIE RESTAURANT'!M275</f>
        <v>3</v>
      </c>
      <c r="D176" s="392" t="str">
        <f>'SAISIE RESTAURANT'!N275</f>
        <v>OUI</v>
      </c>
      <c r="E176" s="394">
        <f>'SAISIE RESTAURANT'!O275</f>
        <v>0</v>
      </c>
      <c r="F176" s="393" t="str">
        <f>'SAISIE RESTAURANT'!B275</f>
        <v>R</v>
      </c>
      <c r="G176" s="396"/>
      <c r="H176" s="396"/>
    </row>
    <row r="177" spans="1:8" x14ac:dyDescent="0.25">
      <c r="A177" s="392">
        <f>'SAISIE RESTAURANT'!K276</f>
        <v>225</v>
      </c>
      <c r="B177" s="470" t="str">
        <f>'SAISIE RESTAURANT'!L276</f>
        <v>Le personnel peut conseiller le client pour des visites ou des activités touristiques.</v>
      </c>
      <c r="C177" s="393">
        <f>'SAISIE RESTAURANT'!M276</f>
        <v>3</v>
      </c>
      <c r="D177" s="392" t="str">
        <f>'SAISIE RESTAURANT'!N276</f>
        <v>OUI</v>
      </c>
      <c r="E177" s="394">
        <f>'SAISIE RESTAURANT'!O276</f>
        <v>0</v>
      </c>
      <c r="F177" s="393" t="str">
        <f>'SAISIE RESTAURANT'!B276</f>
        <v>NR</v>
      </c>
      <c r="G177" s="396"/>
      <c r="H177" s="396"/>
    </row>
    <row r="178" spans="1:8" ht="31.5" x14ac:dyDescent="0.25">
      <c r="A178" s="392">
        <f>'SAISIE RESTAURANT'!K277</f>
        <v>226</v>
      </c>
      <c r="B178" s="470" t="str">
        <f>'SAISIE RESTAURANT'!L277</f>
        <v>Les coordonnées et les horaires des services de proximité peuvent être communiquées au client.</v>
      </c>
      <c r="C178" s="393">
        <f>'SAISIE RESTAURANT'!M277</f>
        <v>1</v>
      </c>
      <c r="D178" s="392" t="str">
        <f>'SAISIE RESTAURANT'!N277</f>
        <v>OUI</v>
      </c>
      <c r="E178" s="394">
        <f>'SAISIE RESTAURANT'!O277</f>
        <v>0</v>
      </c>
      <c r="F178" s="393" t="str">
        <f>'SAISIE RESTAURANT'!B277</f>
        <v>R</v>
      </c>
      <c r="G178" s="396"/>
      <c r="H178" s="396"/>
    </row>
    <row r="179" spans="1:8" ht="31.5" x14ac:dyDescent="0.25">
      <c r="A179" s="392">
        <f>'SAISIE RESTAURANT'!K278</f>
        <v>227</v>
      </c>
      <c r="B179" s="470" t="str">
        <f>'SAISIE RESTAURANT'!L278</f>
        <v>L'exploitant a noué des relations partenariales avec d'autres prestataires pour proposer leurs services à ses clients : lieux de visite, taxis, activités…</v>
      </c>
      <c r="C179" s="393">
        <f>'SAISIE RESTAURANT'!M278</f>
        <v>1</v>
      </c>
      <c r="D179" s="392" t="str">
        <f>'SAISIE RESTAURANT'!N278</f>
        <v>OUI</v>
      </c>
      <c r="E179" s="394">
        <f>'SAISIE RESTAURANT'!O278</f>
        <v>0</v>
      </c>
      <c r="F179" s="393" t="str">
        <f>'SAISIE RESTAURANT'!B278</f>
        <v>R</v>
      </c>
      <c r="G179" s="396"/>
      <c r="H179" s="396"/>
    </row>
    <row r="180" spans="1:8" x14ac:dyDescent="0.25">
      <c r="A180" s="392">
        <f>'SAISIE RESTAURANT'!K279</f>
        <v>228</v>
      </c>
      <c r="B180" s="470" t="str">
        <f>'SAISIE RESTAURANT'!L279</f>
        <v>Si existant, le site alimente le système d'information touristique local.</v>
      </c>
      <c r="C180" s="393">
        <f>'SAISIE RESTAURANT'!M279</f>
        <v>1</v>
      </c>
      <c r="D180" s="392" t="str">
        <f>'SAISIE RESTAURANT'!N279</f>
        <v>OUI</v>
      </c>
      <c r="E180" s="394">
        <f>'SAISIE RESTAURANT'!O279</f>
        <v>0</v>
      </c>
      <c r="F180" s="393" t="str">
        <f>'SAISIE RESTAURANT'!B279</f>
        <v>R</v>
      </c>
      <c r="G180" s="396"/>
      <c r="H180" s="396"/>
    </row>
    <row r="181" spans="1:8" ht="31.5" x14ac:dyDescent="0.25">
      <c r="A181" s="392">
        <f>'SAISIE RESTAURANT'!K286</f>
        <v>233</v>
      </c>
      <c r="B181" s="470" t="str">
        <f>'SAISIE RESTAURANT'!L286</f>
        <v>Le manager s'assure que l'ensemble du personnel (y compris stagiaires et bénévoles) est informé de la démarche qualité.</v>
      </c>
      <c r="C181" s="393">
        <f>'SAISIE RESTAURANT'!M286</f>
        <v>1</v>
      </c>
      <c r="D181" s="392" t="str">
        <f>'SAISIE RESTAURANT'!N286</f>
        <v>OUI</v>
      </c>
      <c r="E181" s="394" t="str">
        <f>'SAISIE RESTAURANT'!O286</f>
        <v/>
      </c>
      <c r="F181" s="393" t="str">
        <f>'SAISIE RESTAURANT'!B286</f>
        <v>R</v>
      </c>
      <c r="G181" s="396"/>
      <c r="H181" s="396"/>
    </row>
    <row r="182" spans="1:8" ht="31.5" x14ac:dyDescent="0.25">
      <c r="A182" s="392">
        <f>'SAISIE RESTAURANT'!K287</f>
        <v>234</v>
      </c>
      <c r="B182" s="470" t="str">
        <f>'SAISIE RESTAURANT'!L287</f>
        <v xml:space="preserve">Une réunion du personnel annuelle sur le déploiement de la démarche qualité est organisée </v>
      </c>
      <c r="C182" s="393">
        <f>'SAISIE RESTAURANT'!M287</f>
        <v>1</v>
      </c>
      <c r="D182" s="392" t="str">
        <f>'SAISIE RESTAURANT'!N287</f>
        <v>OUI</v>
      </c>
      <c r="E182" s="394" t="str">
        <f>'SAISIE RESTAURANT'!O287</f>
        <v/>
      </c>
      <c r="F182" s="393" t="str">
        <f>'SAISIE RESTAURANT'!B287</f>
        <v>R</v>
      </c>
      <c r="G182" s="396"/>
      <c r="H182" s="396"/>
    </row>
    <row r="183" spans="1:8" s="391" customFormat="1" ht="29.25" customHeight="1" x14ac:dyDescent="0.3">
      <c r="A183" s="390"/>
      <c r="B183" s="414" t="str">
        <f>'RESULTAT GLOBAL'!C38</f>
        <v>QUALITE DE LA PRESTATION</v>
      </c>
      <c r="C183" s="415" t="s">
        <v>30</v>
      </c>
      <c r="D183" s="415" t="s">
        <v>31</v>
      </c>
      <c r="E183" s="416" t="s">
        <v>32</v>
      </c>
      <c r="F183" s="417" t="s">
        <v>533</v>
      </c>
      <c r="G183" s="418" t="s">
        <v>534</v>
      </c>
      <c r="H183" s="418" t="s">
        <v>535</v>
      </c>
    </row>
    <row r="184" spans="1:8" x14ac:dyDescent="0.25">
      <c r="A184" s="392">
        <f>'SAISIE RESTAURANT'!K66</f>
        <v>54</v>
      </c>
      <c r="B184" s="470" t="str">
        <f>'SAISIE RESTAURANT'!L66</f>
        <v>Les enseignes et la signalétique privée (si existante) sont harmonieuses.</v>
      </c>
      <c r="C184" s="393">
        <f>'SAISIE RESTAURANT'!M66</f>
        <v>1</v>
      </c>
      <c r="D184" s="392" t="str">
        <f>'SAISIE RESTAURANT'!N66</f>
        <v>OUI</v>
      </c>
      <c r="E184" s="394">
        <f>'SAISIE RESTAURANT'!O66</f>
        <v>0</v>
      </c>
      <c r="F184" s="393" t="str">
        <f>'SAISIE RESTAURANT'!B66</f>
        <v>NR</v>
      </c>
      <c r="G184" s="396"/>
      <c r="H184" s="396"/>
    </row>
    <row r="185" spans="1:8" ht="31.5" x14ac:dyDescent="0.25">
      <c r="A185" s="392">
        <f>'SAISIE RESTAURANT'!K67</f>
        <v>55</v>
      </c>
      <c r="B185" s="470" t="str">
        <f>'SAISIE RESTAURANT'!L67</f>
        <v>La façade et l'entrée sont mises en valeur par un fleurissement, un élément décoratif, un éclairage, etc.</v>
      </c>
      <c r="C185" s="393">
        <f>'SAISIE RESTAURANT'!M67</f>
        <v>1</v>
      </c>
      <c r="D185" s="392" t="str">
        <f>'SAISIE RESTAURANT'!N67</f>
        <v>OUI</v>
      </c>
      <c r="E185" s="394">
        <f>'SAISIE RESTAURANT'!O67</f>
        <v>0</v>
      </c>
      <c r="F185" s="393" t="str">
        <f>'SAISIE RESTAURANT'!B67</f>
        <v>NR</v>
      </c>
      <c r="G185" s="396"/>
      <c r="H185" s="396"/>
    </row>
    <row r="186" spans="1:8" x14ac:dyDescent="0.25">
      <c r="A186" s="392">
        <f>'SAISIE RESTAURANT'!K69</f>
        <v>56</v>
      </c>
      <c r="B186" s="470" t="str">
        <f>'SAISIE RESTAURANT'!L69</f>
        <v xml:space="preserve">Le site dispose d'un parking privé. </v>
      </c>
      <c r="C186" s="393">
        <f>'SAISIE RESTAURANT'!M69</f>
        <v>3</v>
      </c>
      <c r="D186" s="392" t="str">
        <f>'SAISIE RESTAURANT'!N69</f>
        <v>OUI</v>
      </c>
      <c r="E186" s="394">
        <f>'SAISIE RESTAURANT'!O69</f>
        <v>0</v>
      </c>
      <c r="F186" s="393" t="str">
        <f>'SAISIE RESTAURANT'!B69</f>
        <v>NR</v>
      </c>
      <c r="G186" s="396"/>
      <c r="H186" s="396"/>
    </row>
    <row r="187" spans="1:8" ht="31.5" x14ac:dyDescent="0.25">
      <c r="A187" s="392">
        <f>'SAISIE RESTAURANT'!K70</f>
        <v>57</v>
      </c>
      <c r="B187" s="470" t="str">
        <f>'SAISIE RESTAURANT'!L70</f>
        <v>L'établissement dispose au moins d'une solution de stationnement pour les moyens de locomotion alternatifs à la voiture.</v>
      </c>
      <c r="C187" s="393">
        <f>'SAISIE RESTAURANT'!M70</f>
        <v>1</v>
      </c>
      <c r="D187" s="392" t="str">
        <f>'SAISIE RESTAURANT'!N70</f>
        <v>OUI</v>
      </c>
      <c r="E187" s="394">
        <f>'SAISIE RESTAURANT'!O70</f>
        <v>0</v>
      </c>
      <c r="F187" s="393" t="str">
        <f>'SAISIE RESTAURANT'!B70</f>
        <v>NR</v>
      </c>
      <c r="G187" s="396"/>
      <c r="H187" s="396"/>
    </row>
    <row r="188" spans="1:8" x14ac:dyDescent="0.25">
      <c r="A188" s="392">
        <f>'SAISIE RESTAURANT'!K73</f>
        <v>60</v>
      </c>
      <c r="B188" s="470" t="str">
        <f>'SAISIE RESTAURANT'!L73</f>
        <v>Si présence d'extérieurs privatifs, l'ensemble est bien éclairé.</v>
      </c>
      <c r="C188" s="393">
        <f>'SAISIE RESTAURANT'!M73</f>
        <v>3</v>
      </c>
      <c r="D188" s="392" t="str">
        <f>'SAISIE RESTAURANT'!N73</f>
        <v>OUI</v>
      </c>
      <c r="E188" s="394">
        <f>'SAISIE RESTAURANT'!O73</f>
        <v>0</v>
      </c>
      <c r="F188" s="393" t="str">
        <f>'SAISIE RESTAURANT'!$B$73</f>
        <v>NR</v>
      </c>
      <c r="G188" s="396"/>
      <c r="H188" s="396"/>
    </row>
    <row r="189" spans="1:8" x14ac:dyDescent="0.25">
      <c r="A189" s="392">
        <f>'SAISIE RESTAURANT'!K100</f>
        <v>83</v>
      </c>
      <c r="B189" s="470" t="str">
        <f>'SAISIE RESTAURANT'!L100</f>
        <v>L'offre de vins est variée et il existe une possibilité de vin au verre.</v>
      </c>
      <c r="C189" s="393">
        <f>'SAISIE RESTAURANT'!M100</f>
        <v>1</v>
      </c>
      <c r="D189" s="392" t="str">
        <f>'SAISIE RESTAURANT'!N100</f>
        <v>OUI</v>
      </c>
      <c r="E189" s="394">
        <f>'SAISIE RESTAURANT'!O100</f>
        <v>0</v>
      </c>
      <c r="F189" s="393" t="str">
        <f>'SAISIE RESTAURANT'!$B$100</f>
        <v>R</v>
      </c>
      <c r="G189" s="396"/>
      <c r="H189" s="396"/>
    </row>
    <row r="190" spans="1:8" ht="31.5" x14ac:dyDescent="0.25">
      <c r="A190" s="392">
        <f>'SAISIE RESTAURANT'!K104</f>
        <v>87</v>
      </c>
      <c r="B190" s="470" t="str">
        <f>'SAISIE RESTAURANT'!L104</f>
        <v>La carte comporte au moins une entrée à base de produits de saison ou de produits locaux</v>
      </c>
      <c r="C190" s="393">
        <f>'SAISIE RESTAURANT'!M104</f>
        <v>3</v>
      </c>
      <c r="D190" s="392" t="str">
        <f>'SAISIE RESTAURANT'!N104</f>
        <v>OUI</v>
      </c>
      <c r="E190" s="394">
        <f>'SAISIE RESTAURANT'!O104</f>
        <v>0</v>
      </c>
      <c r="F190" s="393" t="str">
        <f>'SAISIE RESTAURANT'!B104</f>
        <v>NR</v>
      </c>
      <c r="G190" s="396"/>
      <c r="H190" s="396"/>
    </row>
    <row r="191" spans="1:8" ht="31.5" x14ac:dyDescent="0.25">
      <c r="A191" s="392">
        <f>'SAISIE RESTAURANT'!K105</f>
        <v>88</v>
      </c>
      <c r="B191" s="470" t="str">
        <f>'SAISIE RESTAURANT'!L105</f>
        <v>La carte comporte au moins un plat à base de produits de saison ou de produits locaux</v>
      </c>
      <c r="C191" s="393">
        <f>'SAISIE RESTAURANT'!M105</f>
        <v>3</v>
      </c>
      <c r="D191" s="392" t="str">
        <f>'SAISIE RESTAURANT'!N105</f>
        <v>OUI</v>
      </c>
      <c r="E191" s="394">
        <f>'SAISIE RESTAURANT'!O105</f>
        <v>0</v>
      </c>
      <c r="F191" s="393" t="str">
        <f>'SAISIE RESTAURANT'!B105</f>
        <v>NR</v>
      </c>
      <c r="G191" s="396"/>
      <c r="H191" s="396"/>
    </row>
    <row r="192" spans="1:8" ht="31.5" x14ac:dyDescent="0.25">
      <c r="A192" s="392">
        <f>'SAISIE RESTAURANT'!K106</f>
        <v>89</v>
      </c>
      <c r="B192" s="470" t="str">
        <f>'SAISIE RESTAURANT'!L106</f>
        <v>La carte comporte au moins un dessert à base de produits de saison ou de produits locaux</v>
      </c>
      <c r="C192" s="393">
        <f>'SAISIE RESTAURANT'!M106</f>
        <v>3</v>
      </c>
      <c r="D192" s="392" t="str">
        <f>'SAISIE RESTAURANT'!N106</f>
        <v>OUI</v>
      </c>
      <c r="E192" s="394">
        <f>'SAISIE RESTAURANT'!O106</f>
        <v>0</v>
      </c>
      <c r="F192" s="393" t="str">
        <f>'SAISIE RESTAURANT'!B106</f>
        <v>NR</v>
      </c>
      <c r="G192" s="396"/>
      <c r="H192" s="396"/>
    </row>
    <row r="193" spans="1:8" x14ac:dyDescent="0.25">
      <c r="A193" s="392">
        <f>'SAISIE RESTAURANT'!K127</f>
        <v>106</v>
      </c>
      <c r="B193" s="470" t="str">
        <f>'SAISIE RESTAURANT'!L127</f>
        <v>L'établissement accepte au moins deux moyens de paiement.</v>
      </c>
      <c r="C193" s="393">
        <f>'SAISIE RESTAURANT'!M127</f>
        <v>1</v>
      </c>
      <c r="D193" s="392" t="str">
        <f>'SAISIE RESTAURANT'!N127</f>
        <v>OUI</v>
      </c>
      <c r="E193" s="394">
        <f>'SAISIE RESTAURANT'!O127</f>
        <v>0</v>
      </c>
      <c r="F193" s="393" t="str">
        <f>'SAISIE RESTAURANT'!$B$127</f>
        <v>NR</v>
      </c>
      <c r="G193" s="396"/>
      <c r="H193" s="396"/>
    </row>
    <row r="194" spans="1:8" x14ac:dyDescent="0.25">
      <c r="A194" s="392">
        <f>'SAISIE RESTAURANT'!K134</f>
        <v>110</v>
      </c>
      <c r="B194" s="470" t="str">
        <f>'SAISIE RESTAURANT'!L134</f>
        <v xml:space="preserve">L'aspect général de la salle de restaurant est accueillant. </v>
      </c>
      <c r="C194" s="393">
        <f>'SAISIE RESTAURANT'!M134</f>
        <v>3</v>
      </c>
      <c r="D194" s="392" t="str">
        <f>'SAISIE RESTAURANT'!N134</f>
        <v>OUI</v>
      </c>
      <c r="E194" s="394">
        <f>'SAISIE RESTAURANT'!O134</f>
        <v>0</v>
      </c>
      <c r="F194" s="393" t="str">
        <f>'SAISIE RESTAURANT'!B134</f>
        <v>NR</v>
      </c>
      <c r="G194" s="396"/>
      <c r="H194" s="396"/>
    </row>
    <row r="195" spans="1:8" x14ac:dyDescent="0.25">
      <c r="A195" s="392">
        <f>'SAISIE RESTAURANT'!K135</f>
        <v>111</v>
      </c>
      <c r="B195" s="470" t="str">
        <f>'SAISIE RESTAURANT'!L135</f>
        <v>La décoration et l'ameublement de la salle de restaurant sont harmonieux.</v>
      </c>
      <c r="C195" s="393">
        <f>'SAISIE RESTAURANT'!M135</f>
        <v>3</v>
      </c>
      <c r="D195" s="392" t="str">
        <f>'SAISIE RESTAURANT'!N135</f>
        <v>OUI</v>
      </c>
      <c r="E195" s="394">
        <f>'SAISIE RESTAURANT'!O135</f>
        <v>0</v>
      </c>
      <c r="F195" s="393" t="str">
        <f>'SAISIE RESTAURANT'!B135</f>
        <v>NR</v>
      </c>
      <c r="G195" s="396"/>
      <c r="H195" s="396"/>
    </row>
    <row r="196" spans="1:8" x14ac:dyDescent="0.25">
      <c r="A196" s="392">
        <f>'SAISIE RESTAURANT'!K136</f>
        <v>112</v>
      </c>
      <c r="B196" s="470" t="str">
        <f>'SAISIE RESTAURANT'!L136</f>
        <v>La décoration de la salle de restaurant est au goût du jour.</v>
      </c>
      <c r="C196" s="393">
        <f>'SAISIE RESTAURANT'!M136</f>
        <v>3</v>
      </c>
      <c r="D196" s="392" t="str">
        <f>'SAISIE RESTAURANT'!N136</f>
        <v>OUI</v>
      </c>
      <c r="E196" s="394">
        <f>'SAISIE RESTAURANT'!O136</f>
        <v>0</v>
      </c>
      <c r="F196" s="393" t="str">
        <f>'SAISIE RESTAURANT'!B136</f>
        <v>NR</v>
      </c>
      <c r="G196" s="396"/>
      <c r="H196" s="396"/>
    </row>
    <row r="197" spans="1:8" x14ac:dyDescent="0.25">
      <c r="A197" s="392">
        <f>'SAISIE RESTAURANT'!K146</f>
        <v>121</v>
      </c>
      <c r="B197" s="470" t="str">
        <f>'SAISIE RESTAURANT'!L146</f>
        <v>La mise en place de la table est harmonieuse.</v>
      </c>
      <c r="C197" s="393">
        <f>'SAISIE RESTAURANT'!M146</f>
        <v>1</v>
      </c>
      <c r="D197" s="392" t="str">
        <f>'SAISIE RESTAURANT'!N146</f>
        <v>OUI</v>
      </c>
      <c r="E197" s="394">
        <f>'SAISIE RESTAURANT'!O146</f>
        <v>0</v>
      </c>
      <c r="F197" s="393" t="str">
        <f>'SAISIE RESTAURANT'!B146</f>
        <v>NR</v>
      </c>
      <c r="G197" s="396"/>
      <c r="H197" s="396"/>
    </row>
    <row r="198" spans="1:8" x14ac:dyDescent="0.25">
      <c r="A198" s="392">
        <f>'SAISIE RESTAURANT'!K147</f>
        <v>122</v>
      </c>
      <c r="B198" s="470" t="str">
        <f>'SAISIE RESTAURANT'!L147</f>
        <v>La mise en place de la verrerie est adaptée à la consommation du client.</v>
      </c>
      <c r="C198" s="393">
        <f>'SAISIE RESTAURANT'!M147</f>
        <v>1</v>
      </c>
      <c r="D198" s="392" t="str">
        <f>'SAISIE RESTAURANT'!N147</f>
        <v>OUI</v>
      </c>
      <c r="E198" s="394">
        <f>'SAISIE RESTAURANT'!O147</f>
        <v>0</v>
      </c>
      <c r="F198" s="393" t="str">
        <f>'SAISIE RESTAURANT'!B147</f>
        <v>NR</v>
      </c>
      <c r="G198" s="396"/>
      <c r="H198" s="396"/>
    </row>
    <row r="199" spans="1:8" x14ac:dyDescent="0.25">
      <c r="A199" s="392">
        <f>'SAISIE RESTAURANT'!K154</f>
        <v>127</v>
      </c>
      <c r="B199" s="470" t="str">
        <f>'SAISIE RESTAURANT'!L154</f>
        <v>L'apéritif est servi avec des amuse-bouches.</v>
      </c>
      <c r="C199" s="393">
        <f>'SAISIE RESTAURANT'!M154</f>
        <v>1</v>
      </c>
      <c r="D199" s="392" t="str">
        <f>'SAISIE RESTAURANT'!N154</f>
        <v>OUI</v>
      </c>
      <c r="E199" s="394">
        <f>'SAISIE RESTAURANT'!O154</f>
        <v>0</v>
      </c>
      <c r="F199" s="393" t="str">
        <f>'SAISIE RESTAURANT'!B154</f>
        <v>NR</v>
      </c>
      <c r="G199" s="396"/>
      <c r="H199" s="396"/>
    </row>
    <row r="200" spans="1:8" x14ac:dyDescent="0.25">
      <c r="A200" s="392">
        <f>'SAISIE RESTAURANT'!K155</f>
        <v>128</v>
      </c>
      <c r="B200" s="470" t="str">
        <f>'SAISIE RESTAURANT'!L155</f>
        <v>Les verres sont adaptés à la boisson servie.</v>
      </c>
      <c r="C200" s="393">
        <f>'SAISIE RESTAURANT'!M155</f>
        <v>1</v>
      </c>
      <c r="D200" s="392" t="str">
        <f>'SAISIE RESTAURANT'!N155</f>
        <v>OUI</v>
      </c>
      <c r="E200" s="394">
        <f>'SAISIE RESTAURANT'!O155</f>
        <v>0</v>
      </c>
      <c r="F200" s="393" t="str">
        <f>'SAISIE RESTAURANT'!B155</f>
        <v>NR</v>
      </c>
      <c r="G200" s="396"/>
      <c r="H200" s="396"/>
    </row>
    <row r="201" spans="1:8" x14ac:dyDescent="0.25">
      <c r="A201" s="392">
        <f>'SAISIE RESTAURANT'!K159</f>
        <v>131</v>
      </c>
      <c r="B201" s="470" t="str">
        <f>'SAISIE RESTAURANT'!L159</f>
        <v>La présentation de l'entrée est harmonieuse et appétissante.</v>
      </c>
      <c r="C201" s="393">
        <f>'SAISIE RESTAURANT'!M159</f>
        <v>3</v>
      </c>
      <c r="D201" s="392" t="str">
        <f>'SAISIE RESTAURANT'!N159</f>
        <v>OUI</v>
      </c>
      <c r="E201" s="394">
        <f>'SAISIE RESTAURANT'!O159</f>
        <v>0</v>
      </c>
      <c r="F201" s="393" t="str">
        <f>'SAISIE RESTAURANT'!B159</f>
        <v>NR</v>
      </c>
      <c r="G201" s="396"/>
      <c r="H201" s="396"/>
    </row>
    <row r="202" spans="1:8" x14ac:dyDescent="0.25">
      <c r="A202" s="392">
        <f>'SAISIE RESTAURANT'!K160</f>
        <v>132</v>
      </c>
      <c r="B202" s="470" t="str">
        <f>'SAISIE RESTAURANT'!L160</f>
        <v>Les quantités de l'entrée sont bien proportionnées.</v>
      </c>
      <c r="C202" s="393">
        <f>'SAISIE RESTAURANT'!M160</f>
        <v>3</v>
      </c>
      <c r="D202" s="392" t="str">
        <f>'SAISIE RESTAURANT'!N160</f>
        <v>OUI</v>
      </c>
      <c r="E202" s="394">
        <f>'SAISIE RESTAURANT'!O160</f>
        <v>0</v>
      </c>
      <c r="F202" s="393" t="str">
        <f>'SAISIE RESTAURANT'!B160</f>
        <v>NR</v>
      </c>
      <c r="G202" s="396"/>
      <c r="H202" s="396"/>
    </row>
    <row r="203" spans="1:8" x14ac:dyDescent="0.25">
      <c r="A203" s="392">
        <f>'SAISIE RESTAURANT'!K162</f>
        <v>134</v>
      </c>
      <c r="B203" s="470" t="str">
        <f>'SAISIE RESTAURANT'!L162</f>
        <v>L'entrée est savoureuse.</v>
      </c>
      <c r="C203" s="393">
        <f>'SAISIE RESTAURANT'!M162</f>
        <v>3</v>
      </c>
      <c r="D203" s="392" t="str">
        <f>'SAISIE RESTAURANT'!N162</f>
        <v>OUI</v>
      </c>
      <c r="E203" s="394">
        <f>'SAISIE RESTAURANT'!O162</f>
        <v>0</v>
      </c>
      <c r="F203" s="393" t="str">
        <f>'SAISIE RESTAURANT'!$B$162</f>
        <v>NR</v>
      </c>
      <c r="G203" s="396"/>
      <c r="H203" s="396"/>
    </row>
    <row r="204" spans="1:8" x14ac:dyDescent="0.25">
      <c r="A204" s="392">
        <f>'SAISIE RESTAURANT'!K164</f>
        <v>135</v>
      </c>
      <c r="B204" s="470" t="str">
        <f>'SAISIE RESTAURANT'!L164</f>
        <v>La présentation du plat est harmonieuse et appétissante.</v>
      </c>
      <c r="C204" s="393">
        <f>'SAISIE RESTAURANT'!M164</f>
        <v>3</v>
      </c>
      <c r="D204" s="392" t="str">
        <f>'SAISIE RESTAURANT'!N164</f>
        <v>OUI</v>
      </c>
      <c r="E204" s="394">
        <f>'SAISIE RESTAURANT'!O164</f>
        <v>0</v>
      </c>
      <c r="F204" s="393" t="str">
        <f>'SAISIE RESTAURANT'!B164</f>
        <v>NR</v>
      </c>
      <c r="G204" s="396"/>
      <c r="H204" s="396"/>
    </row>
    <row r="205" spans="1:8" x14ac:dyDescent="0.25">
      <c r="A205" s="392">
        <f>'SAISIE RESTAURANT'!K165</f>
        <v>136</v>
      </c>
      <c r="B205" s="470" t="str">
        <f>'SAISIE RESTAURANT'!L165</f>
        <v>Les quantités du plat sont bien proportionnées.</v>
      </c>
      <c r="C205" s="393">
        <f>'SAISIE RESTAURANT'!M165</f>
        <v>3</v>
      </c>
      <c r="D205" s="392" t="str">
        <f>'SAISIE RESTAURANT'!N165</f>
        <v>OUI</v>
      </c>
      <c r="E205" s="394">
        <f>'SAISIE RESTAURANT'!O165</f>
        <v>0</v>
      </c>
      <c r="F205" s="393" t="str">
        <f>'SAISIE RESTAURANT'!B165</f>
        <v>NR</v>
      </c>
      <c r="G205" s="396"/>
      <c r="H205" s="396"/>
    </row>
    <row r="206" spans="1:8" x14ac:dyDescent="0.25">
      <c r="A206" s="392">
        <f>'SAISIE RESTAURANT'!K167</f>
        <v>138</v>
      </c>
      <c r="B206" s="470" t="str">
        <f>'SAISIE RESTAURANT'!L167</f>
        <v>Le plat est savoureux.</v>
      </c>
      <c r="C206" s="393">
        <f>'SAISIE RESTAURANT'!M167</f>
        <v>3</v>
      </c>
      <c r="D206" s="392" t="str">
        <f>'SAISIE RESTAURANT'!N167</f>
        <v>OUI</v>
      </c>
      <c r="E206" s="394">
        <f>'SAISIE RESTAURANT'!O167</f>
        <v>0</v>
      </c>
      <c r="F206" s="393" t="str">
        <f>'SAISIE RESTAURANT'!$B$167</f>
        <v>NR</v>
      </c>
      <c r="G206" s="396"/>
      <c r="H206" s="396"/>
    </row>
    <row r="207" spans="1:8" x14ac:dyDescent="0.25">
      <c r="A207" s="392">
        <f>'SAISIE RESTAURANT'!K169</f>
        <v>139</v>
      </c>
      <c r="B207" s="470" t="str">
        <f>'SAISIE RESTAURANT'!L169</f>
        <v>La présentation du dessert et/ou du fromage est appétissante.</v>
      </c>
      <c r="C207" s="393">
        <f>'SAISIE RESTAURANT'!M169</f>
        <v>3</v>
      </c>
      <c r="D207" s="392" t="str">
        <f>'SAISIE RESTAURANT'!N169</f>
        <v>OUI</v>
      </c>
      <c r="E207" s="394">
        <f>'SAISIE RESTAURANT'!O169</f>
        <v>0</v>
      </c>
      <c r="F207" s="393" t="str">
        <f>'SAISIE RESTAURANT'!B169</f>
        <v>NR</v>
      </c>
      <c r="G207" s="396"/>
      <c r="H207" s="396"/>
    </row>
    <row r="208" spans="1:8" x14ac:dyDescent="0.25">
      <c r="A208" s="392">
        <f>'SAISIE RESTAURANT'!K170</f>
        <v>140</v>
      </c>
      <c r="B208" s="470" t="str">
        <f>'SAISIE RESTAURANT'!L170</f>
        <v>Les quantités du dessert et/ou du fromage sont bien proportionnées.</v>
      </c>
      <c r="C208" s="393">
        <f>'SAISIE RESTAURANT'!M170</f>
        <v>3</v>
      </c>
      <c r="D208" s="392" t="str">
        <f>'SAISIE RESTAURANT'!N170</f>
        <v>OUI</v>
      </c>
      <c r="E208" s="394">
        <f>'SAISIE RESTAURANT'!O170</f>
        <v>0</v>
      </c>
      <c r="F208" s="393" t="str">
        <f>'SAISIE RESTAURANT'!B170</f>
        <v>NR</v>
      </c>
      <c r="G208" s="396"/>
      <c r="H208" s="396"/>
    </row>
    <row r="209" spans="1:8" x14ac:dyDescent="0.25">
      <c r="A209" s="392">
        <f>'SAISIE RESTAURANT'!K172</f>
        <v>142</v>
      </c>
      <c r="B209" s="470" t="str">
        <f>'SAISIE RESTAURANT'!L172</f>
        <v>Le dessert et/ou les fromages sont savoureux. Les fromages servis sont affinés.</v>
      </c>
      <c r="C209" s="393">
        <f>'SAISIE RESTAURANT'!M172</f>
        <v>3</v>
      </c>
      <c r="D209" s="392" t="str">
        <f>'SAISIE RESTAURANT'!N172</f>
        <v>OUI</v>
      </c>
      <c r="E209" s="394">
        <f>'SAISIE RESTAURANT'!O172</f>
        <v>0</v>
      </c>
      <c r="F209" s="393" t="str">
        <f>'SAISIE RESTAURANT'!$B$172</f>
        <v>NR</v>
      </c>
      <c r="G209" s="396"/>
      <c r="H209" s="396"/>
    </row>
    <row r="210" spans="1:8" x14ac:dyDescent="0.25">
      <c r="A210" s="392">
        <f>'SAISIE RESTAURANT'!K174</f>
        <v>143</v>
      </c>
      <c r="B210" s="470" t="str">
        <f>'SAISIE RESTAURANT'!L174</f>
        <v xml:space="preserve">Un minimum de choix pour les boissons chaudes est possible en fin de repas. </v>
      </c>
      <c r="C210" s="393">
        <f>'SAISIE RESTAURANT'!M174</f>
        <v>1</v>
      </c>
      <c r="D210" s="392" t="str">
        <f>'SAISIE RESTAURANT'!N174</f>
        <v>OUI</v>
      </c>
      <c r="E210" s="394">
        <f>'SAISIE RESTAURANT'!O174</f>
        <v>0</v>
      </c>
      <c r="F210" s="393" t="str">
        <f>'SAISIE RESTAURANT'!B174</f>
        <v>NR</v>
      </c>
      <c r="G210" s="396"/>
      <c r="H210" s="396"/>
    </row>
    <row r="211" spans="1:8" x14ac:dyDescent="0.25">
      <c r="A211" s="392">
        <f>'SAISIE RESTAURANT'!K175</f>
        <v>144</v>
      </c>
      <c r="B211" s="470" t="str">
        <f>'SAISIE RESTAURANT'!L175</f>
        <v>La boisson (café, infusion…) est de bon goût et servie chaude.</v>
      </c>
      <c r="C211" s="393">
        <f>'SAISIE RESTAURANT'!M175</f>
        <v>3</v>
      </c>
      <c r="D211" s="392" t="str">
        <f>'SAISIE RESTAURANT'!N175</f>
        <v>OUI</v>
      </c>
      <c r="E211" s="394">
        <f>'SAISIE RESTAURANT'!O175</f>
        <v>0</v>
      </c>
      <c r="F211" s="393" t="str">
        <f>'SAISIE RESTAURANT'!B175</f>
        <v>NR</v>
      </c>
      <c r="G211" s="396"/>
      <c r="H211" s="396"/>
    </row>
    <row r="212" spans="1:8" x14ac:dyDescent="0.25">
      <c r="A212" s="392">
        <f>'SAISIE RESTAURANT'!K176</f>
        <v>145</v>
      </c>
      <c r="B212" s="470" t="str">
        <f>'SAISIE RESTAURANT'!L176</f>
        <v>Le café est servi avec un accompagnement.</v>
      </c>
      <c r="C212" s="393">
        <f>'SAISIE RESTAURANT'!M176</f>
        <v>1</v>
      </c>
      <c r="D212" s="392" t="str">
        <f>'SAISIE RESTAURANT'!N176</f>
        <v>OUI</v>
      </c>
      <c r="E212" s="394">
        <f>'SAISIE RESTAURANT'!O176</f>
        <v>0</v>
      </c>
      <c r="F212" s="393" t="str">
        <f>'SAISIE RESTAURANT'!B176</f>
        <v>NR</v>
      </c>
      <c r="G212" s="396"/>
      <c r="H212" s="396"/>
    </row>
    <row r="213" spans="1:8" x14ac:dyDescent="0.25">
      <c r="A213" s="392">
        <f>'SAISIE RESTAURANT'!K179</f>
        <v>146</v>
      </c>
      <c r="B213" s="470" t="str">
        <f>'SAISIE RESTAURANT'!L179</f>
        <v>L'aspect général de l'espace d'accueil et des espaces communs est accueillant.</v>
      </c>
      <c r="C213" s="393">
        <f>'SAISIE RESTAURANT'!M179</f>
        <v>3</v>
      </c>
      <c r="D213" s="392" t="str">
        <f>'SAISIE RESTAURANT'!N179</f>
        <v>OUI</v>
      </c>
      <c r="E213" s="394">
        <f>'SAISIE RESTAURANT'!O179</f>
        <v>0</v>
      </c>
      <c r="F213" s="393" t="str">
        <f>'SAISIE RESTAURANT'!B179</f>
        <v>NR</v>
      </c>
      <c r="G213" s="396"/>
      <c r="H213" s="396"/>
    </row>
    <row r="214" spans="1:8" ht="31.5" x14ac:dyDescent="0.25">
      <c r="A214" s="392">
        <f>'SAISIE RESTAURANT'!K180</f>
        <v>147</v>
      </c>
      <c r="B214" s="470" t="str">
        <f>'SAISIE RESTAURANT'!L180</f>
        <v>La décoration et l'ameublement de l'espace d'accueil et des espaces communs sont harmonieux.</v>
      </c>
      <c r="C214" s="393">
        <f>'SAISIE RESTAURANT'!M180</f>
        <v>3</v>
      </c>
      <c r="D214" s="392" t="str">
        <f>'SAISIE RESTAURANT'!N180</f>
        <v>OUI</v>
      </c>
      <c r="E214" s="394">
        <f>'SAISIE RESTAURANT'!O180</f>
        <v>0</v>
      </c>
      <c r="F214" s="393" t="str">
        <f>'SAISIE RESTAURANT'!B180</f>
        <v>NR</v>
      </c>
      <c r="G214" s="396"/>
      <c r="H214" s="396"/>
    </row>
    <row r="215" spans="1:8" ht="31.5" x14ac:dyDescent="0.25">
      <c r="A215" s="392">
        <f>'SAISIE RESTAURANT'!K193</f>
        <v>158</v>
      </c>
      <c r="B215" s="470" t="str">
        <f>'SAISIE RESTAURANT'!L193</f>
        <v>La presse du jour est disponible. Présence d'au moins deux exemplaires, presse locale et/ou nationale.</v>
      </c>
      <c r="C215" s="393">
        <f>'SAISIE RESTAURANT'!M193</f>
        <v>1</v>
      </c>
      <c r="D215" s="392" t="str">
        <f>'SAISIE RESTAURANT'!N193</f>
        <v>OUI</v>
      </c>
      <c r="E215" s="394">
        <f>'SAISIE RESTAURANT'!O193</f>
        <v>0</v>
      </c>
      <c r="F215" s="393" t="str">
        <f>'SAISIE RESTAURANT'!B193</f>
        <v>R</v>
      </c>
      <c r="G215" s="396"/>
      <c r="H215" s="396"/>
    </row>
    <row r="216" spans="1:8" x14ac:dyDescent="0.25">
      <c r="A216" s="392">
        <f>'SAISIE RESTAURANT'!K194</f>
        <v>159</v>
      </c>
      <c r="B216" s="470" t="str">
        <f>'SAISIE RESTAURANT'!L194</f>
        <v>Une connexion WIFI gratuite est disponible.</v>
      </c>
      <c r="C216" s="393">
        <f>'SAISIE RESTAURANT'!M194</f>
        <v>1</v>
      </c>
      <c r="D216" s="392" t="str">
        <f>'SAISIE RESTAURANT'!N194</f>
        <v>OUI</v>
      </c>
      <c r="E216" s="394">
        <f>'SAISIE RESTAURANT'!O194</f>
        <v>0</v>
      </c>
      <c r="F216" s="393" t="str">
        <f>'SAISIE RESTAURANT'!B194</f>
        <v>NR</v>
      </c>
      <c r="G216" s="396"/>
      <c r="H216" s="396"/>
    </row>
    <row r="217" spans="1:8" x14ac:dyDescent="0.25">
      <c r="A217" s="392">
        <f>'SAISIE RESTAURANT'!K195</f>
        <v>160</v>
      </c>
      <c r="B217" s="470" t="str">
        <f>'SAISIE RESTAURANT'!L195</f>
        <v>Au moins deux services complémentaires sont à disposition du client.</v>
      </c>
      <c r="C217" s="393">
        <f>'SAISIE RESTAURANT'!M195</f>
        <v>1</v>
      </c>
      <c r="D217" s="392" t="str">
        <f>'SAISIE RESTAURANT'!N195</f>
        <v>OUI</v>
      </c>
      <c r="E217" s="394">
        <f>'SAISIE RESTAURANT'!O195</f>
        <v>0</v>
      </c>
      <c r="F217" s="393" t="str">
        <f>'SAISIE RESTAURANT'!B195</f>
        <v>NR</v>
      </c>
      <c r="G217" s="396"/>
      <c r="H217" s="396"/>
    </row>
    <row r="218" spans="1:8" x14ac:dyDescent="0.25">
      <c r="A218" s="392">
        <f>'SAISIE RESTAURANT'!K198</f>
        <v>162</v>
      </c>
      <c r="B218" s="470" t="str">
        <f>'SAISIE RESTAURANT'!L198</f>
        <v>Les informations sont soigneusement présentées et actualisées.</v>
      </c>
      <c r="C218" s="393">
        <f>'SAISIE RESTAURANT'!M198</f>
        <v>1</v>
      </c>
      <c r="D218" s="392" t="str">
        <f>'SAISIE RESTAURANT'!N198</f>
        <v>OUI</v>
      </c>
      <c r="E218" s="394">
        <f>'SAISIE RESTAURANT'!O198</f>
        <v>0</v>
      </c>
      <c r="F218" s="393" t="str">
        <f>'SAISIE RESTAURANT'!$B$198</f>
        <v>R</v>
      </c>
      <c r="G218" s="396"/>
      <c r="H218" s="396"/>
    </row>
    <row r="219" spans="1:8" x14ac:dyDescent="0.25">
      <c r="A219" s="392">
        <f>'SAISIE RESTAURANT'!K211</f>
        <v>172</v>
      </c>
      <c r="B219" s="470" t="str">
        <f>'SAISIE RESTAURANT'!L211</f>
        <v>L'établissement dispose d'un bar.</v>
      </c>
      <c r="C219" s="393">
        <f>'SAISIE RESTAURANT'!M211</f>
        <v>3</v>
      </c>
      <c r="D219" s="392" t="str">
        <f>'SAISIE RESTAURANT'!N211</f>
        <v>OUI</v>
      </c>
      <c r="E219" s="394" t="str">
        <f>'SAISIE RESTAURANT'!O211</f>
        <v/>
      </c>
      <c r="F219" s="393" t="str">
        <f>'SAISIE RESTAURANT'!B211</f>
        <v>NR</v>
      </c>
      <c r="G219" s="396"/>
      <c r="H219" s="396"/>
    </row>
    <row r="220" spans="1:8" x14ac:dyDescent="0.25">
      <c r="A220" s="392">
        <f>'SAISIE RESTAURANT'!K212</f>
        <v>173</v>
      </c>
      <c r="B220" s="470" t="str">
        <f>'SAISIE RESTAURANT'!L212</f>
        <v>L'ambiance du bar est accueillante.</v>
      </c>
      <c r="C220" s="393">
        <f>'SAISIE RESTAURANT'!M212</f>
        <v>3</v>
      </c>
      <c r="D220" s="392" t="str">
        <f>'SAISIE RESTAURANT'!N212</f>
        <v>OUI</v>
      </c>
      <c r="E220" s="394" t="str">
        <f>'SAISIE RESTAURANT'!O212</f>
        <v/>
      </c>
      <c r="F220" s="393" t="str">
        <f>'SAISIE RESTAURANT'!B212</f>
        <v>NR</v>
      </c>
      <c r="G220" s="396"/>
      <c r="H220" s="396"/>
    </row>
    <row r="221" spans="1:8" x14ac:dyDescent="0.25">
      <c r="A221" s="392">
        <f>'SAISIE RESTAURANT'!K213</f>
        <v>174</v>
      </c>
      <c r="B221" s="470" t="str">
        <f>'SAISIE RESTAURANT'!L213</f>
        <v>La décoration et l'ameublement sont harmonieux.</v>
      </c>
      <c r="C221" s="393">
        <f>'SAISIE RESTAURANT'!M213</f>
        <v>3</v>
      </c>
      <c r="D221" s="392" t="str">
        <f>'SAISIE RESTAURANT'!N213</f>
        <v>OUI</v>
      </c>
      <c r="E221" s="394" t="str">
        <f>'SAISIE RESTAURANT'!O213</f>
        <v/>
      </c>
      <c r="F221" s="393" t="str">
        <f>'SAISIE RESTAURANT'!B213</f>
        <v>NR</v>
      </c>
      <c r="G221" s="396"/>
      <c r="H221" s="396"/>
    </row>
    <row r="222" spans="1:8" x14ac:dyDescent="0.25">
      <c r="A222" s="392">
        <f>'SAISIE RESTAURANT'!K224</f>
        <v>184</v>
      </c>
      <c r="B222" s="470" t="str">
        <f>'SAISIE RESTAURANT'!L224</f>
        <v>La carte du bar est soignée et attractive.</v>
      </c>
      <c r="C222" s="393">
        <f>'SAISIE RESTAURANT'!M224</f>
        <v>1</v>
      </c>
      <c r="D222" s="392" t="str">
        <f>'SAISIE RESTAURANT'!N224</f>
        <v>OUI</v>
      </c>
      <c r="E222" s="394" t="str">
        <f>'SAISIE RESTAURANT'!O224</f>
        <v/>
      </c>
      <c r="F222" s="393" t="str">
        <f>'SAISIE RESTAURANT'!$B$224</f>
        <v>NR</v>
      </c>
      <c r="G222" s="396"/>
      <c r="H222" s="396"/>
    </row>
    <row r="223" spans="1:8" x14ac:dyDescent="0.25">
      <c r="A223" s="392">
        <f>'SAISIE RESTAURANT'!K232</f>
        <v>191</v>
      </c>
      <c r="B223" s="470" t="str">
        <f>'SAISIE RESTAURANT'!L232</f>
        <v>Les boissons sont servies avec des amuse-bouches.</v>
      </c>
      <c r="C223" s="393">
        <f>'SAISIE RESTAURANT'!M232</f>
        <v>1</v>
      </c>
      <c r="D223" s="392" t="str">
        <f>'SAISIE RESTAURANT'!N232</f>
        <v>OUI</v>
      </c>
      <c r="E223" s="394" t="str">
        <f>'SAISIE RESTAURANT'!O232</f>
        <v/>
      </c>
      <c r="F223" s="393" t="str">
        <f>'SAISIE RESTAURANT'!B232</f>
        <v>NR</v>
      </c>
      <c r="G223" s="396"/>
      <c r="H223" s="396"/>
    </row>
    <row r="224" spans="1:8" x14ac:dyDescent="0.25">
      <c r="A224" s="392">
        <f>'SAISIE RESTAURANT'!K233</f>
        <v>192</v>
      </c>
      <c r="B224" s="470" t="str">
        <f>'SAISIE RESTAURANT'!L233</f>
        <v>Les boissons sont servies à bonne température.</v>
      </c>
      <c r="C224" s="393">
        <f>'SAISIE RESTAURANT'!M233</f>
        <v>3</v>
      </c>
      <c r="D224" s="392" t="str">
        <f>'SAISIE RESTAURANT'!N233</f>
        <v>OUI</v>
      </c>
      <c r="E224" s="394" t="str">
        <f>'SAISIE RESTAURANT'!O233</f>
        <v/>
      </c>
      <c r="F224" s="393" t="str">
        <f>'SAISIE RESTAURANT'!B233</f>
        <v>NR</v>
      </c>
      <c r="G224" s="396"/>
      <c r="H224" s="396"/>
    </row>
    <row r="225" spans="1:8" ht="31.5" x14ac:dyDescent="0.25">
      <c r="A225" s="392">
        <f>'SAISIE RESTAURANT'!K238</f>
        <v>195</v>
      </c>
      <c r="B225" s="470" t="str">
        <f>'SAISIE RESTAURANT'!L238</f>
        <v>L'établissement prend connaissance des avis des consommateurs sur au moins 2 sites.</v>
      </c>
      <c r="C225" s="393">
        <f>'SAISIE RESTAURANT'!M238</f>
        <v>1</v>
      </c>
      <c r="D225" s="392" t="str">
        <f>'SAISIE RESTAURANT'!N238</f>
        <v>OUI</v>
      </c>
      <c r="E225" s="394">
        <f>'SAISIE RESTAURANT'!O238</f>
        <v>0</v>
      </c>
      <c r="F225" s="393" t="str">
        <f>'SAISIE RESTAURANT'!B238</f>
        <v>NR</v>
      </c>
      <c r="G225" s="396"/>
      <c r="H225" s="396"/>
    </row>
    <row r="226" spans="1:8" ht="31.5" x14ac:dyDescent="0.25">
      <c r="A226" s="392">
        <f>'SAISIE RESTAURANT'!K239</f>
        <v>196</v>
      </c>
      <c r="B226" s="470" t="str">
        <f>'SAISIE RESTAURANT'!L239</f>
        <v>L'établissement a mis en place un système d'alerte pour être informé des avis de consommateurs.</v>
      </c>
      <c r="C226" s="393">
        <f>'SAISIE RESTAURANT'!M239</f>
        <v>1</v>
      </c>
      <c r="D226" s="392" t="str">
        <f>'SAISIE RESTAURANT'!N239</f>
        <v>OUI</v>
      </c>
      <c r="E226" s="394">
        <f>'SAISIE RESTAURANT'!O239</f>
        <v>0</v>
      </c>
      <c r="F226" s="393" t="str">
        <f>'SAISIE RESTAURANT'!B239</f>
        <v>R</v>
      </c>
      <c r="G226" s="396"/>
      <c r="H226" s="396"/>
    </row>
    <row r="227" spans="1:8" x14ac:dyDescent="0.25">
      <c r="A227" s="392">
        <f>'SAISIE RESTAURANT'!K240</f>
        <v>197</v>
      </c>
      <c r="B227" s="470" t="str">
        <f>'SAISIE RESTAURANT'!L240</f>
        <v>L'établissement exerce son droit de réponse aux avis de consommateurs</v>
      </c>
      <c r="C227" s="393">
        <f>'SAISIE RESTAURANT'!M240</f>
        <v>1</v>
      </c>
      <c r="D227" s="392" t="str">
        <f>'SAISIE RESTAURANT'!N240</f>
        <v>OUI</v>
      </c>
      <c r="E227" s="394">
        <f>'SAISIE RESTAURANT'!O240</f>
        <v>0</v>
      </c>
      <c r="F227" s="393" t="str">
        <f>'SAISIE RESTAURANT'!B240</f>
        <v>NR</v>
      </c>
      <c r="G227" s="396"/>
      <c r="H227" s="396"/>
    </row>
    <row r="228" spans="1:8" x14ac:dyDescent="0.25">
      <c r="A228" s="392">
        <f>'SAISIE RESTAURANT'!K241</f>
        <v>198</v>
      </c>
      <c r="B228" s="470" t="str">
        <f>'SAISIE RESTAURANT'!L241</f>
        <v>La réponse apportée par l'établissement est constructive.</v>
      </c>
      <c r="C228" s="393">
        <f>'SAISIE RESTAURANT'!M241</f>
        <v>1</v>
      </c>
      <c r="D228" s="392" t="str">
        <f>'SAISIE RESTAURANT'!N241</f>
        <v>OUI</v>
      </c>
      <c r="E228" s="394">
        <f>'SAISIE RESTAURANT'!O241</f>
        <v>0</v>
      </c>
      <c r="F228" s="393" t="str">
        <f>'SAISIE RESTAURANT'!B241</f>
        <v>NR</v>
      </c>
      <c r="G228" s="396"/>
      <c r="H228" s="396"/>
    </row>
    <row r="229" spans="1:8" x14ac:dyDescent="0.25">
      <c r="A229" s="392">
        <f>'SAISIE RESTAURANT'!K243</f>
        <v>199</v>
      </c>
      <c r="B229" s="470" t="str">
        <f>'SAISIE RESTAURANT'!L243</f>
        <v>Le suivi de la satisfaction du client est effectué avant le règlement de la facture.</v>
      </c>
      <c r="C229" s="393">
        <f>'SAISIE RESTAURANT'!M243</f>
        <v>3</v>
      </c>
      <c r="D229" s="392" t="str">
        <f>'SAISIE RESTAURANT'!N243</f>
        <v>OUI</v>
      </c>
      <c r="E229" s="394">
        <f>'SAISIE RESTAURANT'!O243</f>
        <v>0</v>
      </c>
      <c r="F229" s="393" t="str">
        <f>'SAISIE RESTAURANT'!B243</f>
        <v>NR</v>
      </c>
      <c r="G229" s="396"/>
      <c r="H229" s="396"/>
    </row>
    <row r="230" spans="1:8" ht="31.5" x14ac:dyDescent="0.25">
      <c r="A230" s="392">
        <f>'SAISIE RESTAURANT'!K244</f>
        <v>200</v>
      </c>
      <c r="B230" s="470" t="str">
        <f>'SAISIE RESTAURANT'!L244</f>
        <v>Le questionnaire de satisfaction est joint avec la note ou il est à disposition dans un lieu de passage de l'établissement.</v>
      </c>
      <c r="C230" s="393">
        <f>'SAISIE RESTAURANT'!M244</f>
        <v>3</v>
      </c>
      <c r="D230" s="392" t="str">
        <f>'SAISIE RESTAURANT'!N244</f>
        <v>OUI</v>
      </c>
      <c r="E230" s="394">
        <f>'SAISIE RESTAURANT'!O244</f>
        <v>0</v>
      </c>
      <c r="F230" s="393" t="str">
        <f>'SAISIE RESTAURANT'!B244</f>
        <v>R</v>
      </c>
      <c r="G230" s="396"/>
      <c r="H230" s="396"/>
    </row>
    <row r="231" spans="1:8" x14ac:dyDescent="0.25">
      <c r="A231" s="392">
        <f>'SAISIE RESTAURANT'!K245</f>
        <v>201</v>
      </c>
      <c r="B231" s="470" t="str">
        <f>'SAISIE RESTAURANT'!L245</f>
        <v>Le questionnaire de satisfaction est traduit dans une langue étrangère.</v>
      </c>
      <c r="C231" s="393">
        <f>'SAISIE RESTAURANT'!M245</f>
        <v>3</v>
      </c>
      <c r="D231" s="392" t="str">
        <f>'SAISIE RESTAURANT'!N245</f>
        <v>OUI</v>
      </c>
      <c r="E231" s="394">
        <f>'SAISIE RESTAURANT'!O245</f>
        <v>0</v>
      </c>
      <c r="F231" s="393" t="str">
        <f>'SAISIE RESTAURANT'!B245</f>
        <v>R</v>
      </c>
      <c r="G231" s="396"/>
      <c r="H231" s="396"/>
    </row>
    <row r="232" spans="1:8" x14ac:dyDescent="0.25">
      <c r="A232" s="392">
        <f>'SAISIE RESTAURANT'!K246</f>
        <v>202</v>
      </c>
      <c r="B232" s="470" t="str">
        <f>'SAISIE RESTAURANT'!L246</f>
        <v>Le questionnaire de satisfaction est traduit dans une deuxième langue étrangère.</v>
      </c>
      <c r="C232" s="393">
        <f>'SAISIE RESTAURANT'!M246</f>
        <v>3</v>
      </c>
      <c r="D232" s="392" t="str">
        <f>'SAISIE RESTAURANT'!N246</f>
        <v>OUI</v>
      </c>
      <c r="E232" s="394">
        <f>'SAISIE RESTAURANT'!O246</f>
        <v>0</v>
      </c>
      <c r="F232" s="393" t="str">
        <f>'SAISIE RESTAURANT'!$B$246</f>
        <v>R</v>
      </c>
      <c r="G232" s="396"/>
      <c r="H232" s="396"/>
    </row>
    <row r="233" spans="1:8" ht="31.5" x14ac:dyDescent="0.25">
      <c r="A233" s="392">
        <f>'SAISIE RESTAURANT'!K247</f>
        <v>203</v>
      </c>
      <c r="B233" s="470" t="str">
        <f>'SAISIE RESTAURANT'!L247</f>
        <v>L'établissement apporte une réponse aux enquêtes de satisfaction mentionnant une insatisfaction notable et la traite comme une réclamation.</v>
      </c>
      <c r="C233" s="393">
        <f>'SAISIE RESTAURANT'!M247</f>
        <v>3</v>
      </c>
      <c r="D233" s="392" t="str">
        <f>'SAISIE RESTAURANT'!N247</f>
        <v>OUI</v>
      </c>
      <c r="E233" s="394">
        <f>'SAISIE RESTAURANT'!O247</f>
        <v>0</v>
      </c>
      <c r="F233" s="393" t="str">
        <f>'SAISIE RESTAURANT'!B247</f>
        <v>NR</v>
      </c>
      <c r="G233" s="396"/>
      <c r="H233" s="396"/>
    </row>
    <row r="234" spans="1:8" x14ac:dyDescent="0.25">
      <c r="A234" s="392">
        <f>'SAISIE RESTAURANT'!K248</f>
        <v>204</v>
      </c>
      <c r="B234" s="470" t="str">
        <f>'SAISIE RESTAURANT'!L248</f>
        <v>Les questionnaires et les enquêtes de satisfaction sont archivés.</v>
      </c>
      <c r="C234" s="393">
        <f>'SAISIE RESTAURANT'!M248</f>
        <v>1</v>
      </c>
      <c r="D234" s="392" t="str">
        <f>'SAISIE RESTAURANT'!N248</f>
        <v>OUI</v>
      </c>
      <c r="E234" s="394">
        <f>'SAISIE RESTAURANT'!O248</f>
        <v>0</v>
      </c>
      <c r="F234" s="393" t="str">
        <f>'SAISIE RESTAURANT'!B248</f>
        <v>NR</v>
      </c>
      <c r="G234" s="396"/>
      <c r="H234" s="396"/>
    </row>
    <row r="235" spans="1:8" ht="31.5" x14ac:dyDescent="0.25">
      <c r="A235" s="392">
        <f>'SAISIE RESTAURANT'!K249</f>
        <v>205</v>
      </c>
      <c r="B235" s="470" t="str">
        <f>'SAISIE RESTAURANT'!L249</f>
        <v xml:space="preserve">Si un plan d'actions a été établi lors du pré-audit ou de l'audit précédent, celui-ci a été complété. </v>
      </c>
      <c r="C235" s="393">
        <f>'SAISIE RESTAURANT'!M249</f>
        <v>1</v>
      </c>
      <c r="D235" s="392" t="str">
        <f>'SAISIE RESTAURANT'!N249</f>
        <v>OUI</v>
      </c>
      <c r="E235" s="394">
        <f>'SAISIE RESTAURANT'!O249</f>
        <v>0</v>
      </c>
      <c r="F235" s="393" t="str">
        <f>'SAISIE RESTAURANT'!B249</f>
        <v>R</v>
      </c>
      <c r="G235" s="396"/>
      <c r="H235" s="396"/>
    </row>
    <row r="236" spans="1:8" x14ac:dyDescent="0.25">
      <c r="A236" s="392">
        <f>'SAISIE RESTAURANT'!K251</f>
        <v>206</v>
      </c>
      <c r="B236" s="470" t="str">
        <f>'SAISIE RESTAURANT'!L251</f>
        <v xml:space="preserve">L’établissement a formalisé une procédure écrite pour le suivi des réclamations </v>
      </c>
      <c r="C236" s="393">
        <f>'SAISIE RESTAURANT'!M251</f>
        <v>3</v>
      </c>
      <c r="D236" s="392" t="str">
        <f>'SAISIE RESTAURANT'!N251</f>
        <v>OUI</v>
      </c>
      <c r="E236" s="394">
        <f>'SAISIE RESTAURANT'!O251</f>
        <v>0</v>
      </c>
      <c r="F236" s="393" t="str">
        <f>'SAISIE RESTAURANT'!B251</f>
        <v>R</v>
      </c>
      <c r="G236" s="396"/>
      <c r="H236" s="396"/>
    </row>
    <row r="237" spans="1:8" ht="31.5" x14ac:dyDescent="0.25">
      <c r="A237" s="392">
        <f>'SAISIE RESTAURANT'!K252</f>
        <v>207</v>
      </c>
      <c r="B237" s="470" t="str">
        <f>'SAISIE RESTAURANT'!L252</f>
        <v>L’établissement archive l'ensemble des réclamations dans un classeur dédié avec un tableau de suivi.</v>
      </c>
      <c r="C237" s="393">
        <f>'SAISIE RESTAURANT'!M252</f>
        <v>1</v>
      </c>
      <c r="D237" s="392" t="str">
        <f>'SAISIE RESTAURANT'!N252</f>
        <v>OUI</v>
      </c>
      <c r="E237" s="394">
        <f>'SAISIE RESTAURANT'!O252</f>
        <v>0</v>
      </c>
      <c r="F237" s="393" t="str">
        <f>'SAISIE RESTAURANT'!B252</f>
        <v>NR</v>
      </c>
      <c r="G237" s="396"/>
      <c r="H237" s="396"/>
    </row>
    <row r="238" spans="1:8" x14ac:dyDescent="0.25">
      <c r="A238" s="392">
        <f>'SAISIE RESTAURANT'!K253</f>
        <v>208</v>
      </c>
      <c r="B238" s="470" t="str">
        <f>'SAISIE RESTAURANT'!L253</f>
        <v>L'établissement dispose d'un courrier type de prise en compte d'une réclamation</v>
      </c>
      <c r="C238" s="393">
        <f>'SAISIE RESTAURANT'!M253</f>
        <v>1</v>
      </c>
      <c r="D238" s="392" t="str">
        <f>'SAISIE RESTAURANT'!N253</f>
        <v>OUI</v>
      </c>
      <c r="E238" s="394">
        <f>'SAISIE RESTAURANT'!O253</f>
        <v>0</v>
      </c>
      <c r="F238" s="393" t="str">
        <f>'SAISIE RESTAURANT'!B253</f>
        <v>R</v>
      </c>
      <c r="G238" s="396"/>
      <c r="H238" s="396"/>
    </row>
    <row r="239" spans="1:8" ht="31.5" x14ac:dyDescent="0.25">
      <c r="A239" s="392">
        <f>'SAISIE RESTAURANT'!K254</f>
        <v>209</v>
      </c>
      <c r="B239" s="470" t="str">
        <f>'SAISIE RESTAURANT'!L254</f>
        <v>L'établissement accuse réception des réclamations dans un délai de 72h et répond dans un délai maximum de 15 jours.</v>
      </c>
      <c r="C239" s="393">
        <f>'SAISIE RESTAURANT'!M254</f>
        <v>3</v>
      </c>
      <c r="D239" s="392" t="str">
        <f>'SAISIE RESTAURANT'!N254</f>
        <v>OUI</v>
      </c>
      <c r="E239" s="394">
        <f>'SAISIE RESTAURANT'!O254</f>
        <v>0</v>
      </c>
      <c r="F239" s="393" t="str">
        <f>'SAISIE RESTAURANT'!B254</f>
        <v>NR</v>
      </c>
      <c r="G239" s="396"/>
      <c r="H239" s="396"/>
    </row>
    <row r="240" spans="1:8" x14ac:dyDescent="0.25">
      <c r="A240" s="392">
        <f>'SAISIE RESTAURANT'!K255</f>
        <v>210</v>
      </c>
      <c r="B240" s="470" t="str">
        <f>'SAISIE RESTAURANT'!L255</f>
        <v>Les réponses aux réclamations sont personnalisées et constructives.</v>
      </c>
      <c r="C240" s="393">
        <f>'SAISIE RESTAURANT'!M255</f>
        <v>1</v>
      </c>
      <c r="D240" s="392" t="str">
        <f>'SAISIE RESTAURANT'!N255</f>
        <v>OUI</v>
      </c>
      <c r="E240" s="394">
        <f>'SAISIE RESTAURANT'!O255</f>
        <v>0</v>
      </c>
      <c r="F240" s="393" t="str">
        <f>'SAISIE RESTAURANT'!B255</f>
        <v>NR</v>
      </c>
      <c r="G240" s="396"/>
      <c r="H240" s="396"/>
    </row>
    <row r="241" spans="1:8" x14ac:dyDescent="0.25">
      <c r="A241" s="392">
        <f>'SAISIE RESTAURANT'!K257</f>
        <v>211</v>
      </c>
      <c r="B241" s="470" t="str">
        <f>'SAISIE RESTAURANT'!L257</f>
        <v>Un référent qualité est identifié dans l'établissement.</v>
      </c>
      <c r="C241" s="393">
        <f>'SAISIE RESTAURANT'!M257</f>
        <v>1</v>
      </c>
      <c r="D241" s="392" t="str">
        <f>'SAISIE RESTAURANT'!N257</f>
        <v>OUI</v>
      </c>
      <c r="E241" s="394">
        <f>'SAISIE RESTAURANT'!O257</f>
        <v>0</v>
      </c>
      <c r="F241" s="393" t="str">
        <f>'SAISIE RESTAURANT'!B257</f>
        <v>R</v>
      </c>
      <c r="G241" s="396"/>
      <c r="H241" s="396"/>
    </row>
    <row r="242" spans="1:8" x14ac:dyDescent="0.25">
      <c r="A242" s="392">
        <f>'SAISIE RESTAURANT'!K258</f>
        <v>212</v>
      </c>
      <c r="B242" s="470" t="str">
        <f>'SAISIE RESTAURANT'!L258</f>
        <v>L'écoute client est analysée.</v>
      </c>
      <c r="C242" s="393">
        <f>'SAISIE RESTAURANT'!M258</f>
        <v>3</v>
      </c>
      <c r="D242" s="392" t="str">
        <f>'SAISIE RESTAURANT'!N258</f>
        <v>OUI</v>
      </c>
      <c r="E242" s="394">
        <f>'SAISIE RESTAURANT'!O258</f>
        <v>0</v>
      </c>
      <c r="F242" s="393" t="str">
        <f>'SAISIE RESTAURANT'!B258</f>
        <v>R</v>
      </c>
      <c r="G242" s="396"/>
      <c r="H242" s="396"/>
    </row>
    <row r="243" spans="1:8" x14ac:dyDescent="0.25">
      <c r="A243" s="392">
        <f>'SAISIE RESTAURANT'!K284</f>
        <v>231</v>
      </c>
      <c r="B243" s="470" t="str">
        <f>'SAISIE RESTAURANT'!L284</f>
        <v>Il y a une identification des besoins de formation et des compétences.</v>
      </c>
      <c r="C243" s="393">
        <f>'SAISIE RESTAURANT'!M284</f>
        <v>1</v>
      </c>
      <c r="D243" s="392" t="str">
        <f>'SAISIE RESTAURANT'!N284</f>
        <v>OUI</v>
      </c>
      <c r="E243" s="394" t="str">
        <f>'SAISIE RESTAURANT'!O284</f>
        <v/>
      </c>
      <c r="F243" s="393" t="str">
        <f>'SAISIE RESTAURANT'!B284</f>
        <v>R</v>
      </c>
      <c r="G243" s="396"/>
      <c r="H243" s="396"/>
    </row>
    <row r="244" spans="1:8" x14ac:dyDescent="0.25">
      <c r="A244" s="392">
        <f>'SAISIE RESTAURANT'!K285</f>
        <v>232</v>
      </c>
      <c r="B244" s="470" t="str">
        <f>'SAISIE RESTAURANT'!L285</f>
        <v>Le personnel est informé de la démarche qualité.</v>
      </c>
      <c r="C244" s="393">
        <f>'SAISIE RESTAURANT'!M285</f>
        <v>1</v>
      </c>
      <c r="D244" s="392" t="str">
        <f>'SAISIE RESTAURANT'!N285</f>
        <v>OUI</v>
      </c>
      <c r="E244" s="394" t="str">
        <f>'SAISIE RESTAURANT'!O285</f>
        <v/>
      </c>
      <c r="F244" s="393" t="str">
        <f>'SAISIE RESTAURANT'!B285</f>
        <v>R</v>
      </c>
      <c r="G244" s="396"/>
      <c r="H244" s="396"/>
    </row>
    <row r="245" spans="1:8" x14ac:dyDescent="0.25">
      <c r="A245" s="392">
        <f>'SAISIE RESTAURANT'!K288</f>
        <v>235</v>
      </c>
      <c r="B245" s="470" t="str">
        <f>'SAISIE RESTAURANT'!L288</f>
        <v>Il y a une réunion de présentation de la saison et une réunion de bilan.</v>
      </c>
      <c r="C245" s="393">
        <f>'SAISIE RESTAURANT'!M288</f>
        <v>1</v>
      </c>
      <c r="D245" s="392" t="str">
        <f>'SAISIE RESTAURANT'!N288</f>
        <v>OUI</v>
      </c>
      <c r="E245" s="394" t="str">
        <f>'SAISIE RESTAURANT'!O288</f>
        <v/>
      </c>
      <c r="F245" s="393" t="str">
        <f>'SAISIE RESTAURANT'!B288</f>
        <v>R</v>
      </c>
      <c r="G245" s="396"/>
      <c r="H245" s="396"/>
    </row>
    <row r="246" spans="1:8" ht="31.5" x14ac:dyDescent="0.25">
      <c r="A246" s="392">
        <f>'SAISIE RESTAURANT'!K289</f>
        <v>236</v>
      </c>
      <c r="B246" s="470" t="str">
        <f>'SAISIE RESTAURANT'!L289</f>
        <v>Il est remis un livret d'accueil aux nouveaux embauchés. Ce livret présente les principales caractéristiques de l'entreprise et son environnement proche.</v>
      </c>
      <c r="C246" s="393">
        <f>'SAISIE RESTAURANT'!M289</f>
        <v>1</v>
      </c>
      <c r="D246" s="392" t="str">
        <f>'SAISIE RESTAURANT'!N289</f>
        <v>OUI</v>
      </c>
      <c r="E246" s="394" t="str">
        <f>'SAISIE RESTAURANT'!O289</f>
        <v/>
      </c>
      <c r="F246" s="393" t="str">
        <f>'SAISIE RESTAURANT'!B289</f>
        <v>R</v>
      </c>
      <c r="G246" s="396"/>
      <c r="H246" s="396"/>
    </row>
    <row r="247" spans="1:8" x14ac:dyDescent="0.25">
      <c r="A247" s="392">
        <f>'SAISIE RESTAURANT'!K290</f>
        <v>237</v>
      </c>
      <c r="B247" s="470" t="str">
        <f>'SAISIE RESTAURANT'!L290</f>
        <v>Un plan de nettoyage et de maintenance est mis en œuvre dans l'établissement</v>
      </c>
      <c r="C247" s="393">
        <f>'SAISIE RESTAURANT'!M290</f>
        <v>1</v>
      </c>
      <c r="D247" s="392" t="str">
        <f>'SAISIE RESTAURANT'!N290</f>
        <v>OUI</v>
      </c>
      <c r="E247" s="394" t="str">
        <f>'SAISIE RESTAURANT'!O290</f>
        <v/>
      </c>
      <c r="F247" s="393" t="str">
        <f>'SAISIE RESTAURANT'!B290</f>
        <v>R</v>
      </c>
      <c r="G247" s="396"/>
      <c r="H247" s="396"/>
    </row>
    <row r="248" spans="1:8" x14ac:dyDescent="0.25">
      <c r="A248" s="392">
        <f>'SAISIE RESTAURANT'!K291</f>
        <v>238</v>
      </c>
      <c r="B248" s="470" t="str">
        <f>'SAISIE RESTAURANT'!L291</f>
        <v>Un plan d'action relatif à la démarche qualité est mis en place annuellement.</v>
      </c>
      <c r="C248" s="393">
        <f>'SAISIE RESTAURANT'!M291</f>
        <v>1</v>
      </c>
      <c r="D248" s="392" t="str">
        <f>'SAISIE RESTAURANT'!N291</f>
        <v>OUI</v>
      </c>
      <c r="E248" s="394" t="str">
        <f>'SAISIE RESTAURANT'!O291</f>
        <v/>
      </c>
      <c r="F248" s="393" t="str">
        <f>'SAISIE RESTAURANT'!B291</f>
        <v>R</v>
      </c>
      <c r="G248" s="396"/>
      <c r="H248" s="396"/>
    </row>
  </sheetData>
  <autoFilter ref="A3:H66"/>
  <mergeCells count="1">
    <mergeCell ref="A1:H1"/>
  </mergeCells>
  <conditionalFormatting sqref="D2:D1048576">
    <cfRule type="cellIs" dxfId="16" priority="43" operator="equal">
      <formula>"Très Satisfaisant"</formula>
    </cfRule>
    <cfRule type="cellIs" dxfId="15" priority="44" operator="equal">
      <formula>"Satisfaisant"</formula>
    </cfRule>
    <cfRule type="cellIs" dxfId="14" priority="45" operator="equal">
      <formula>"Très Insatisfaisant"</formula>
    </cfRule>
    <cfRule type="cellIs" dxfId="13" priority="46" operator="equal">
      <formula>"Insatisfaisant"</formula>
    </cfRule>
    <cfRule type="cellIs" dxfId="12" priority="47" operator="equal">
      <formula>"OUI"</formula>
    </cfRule>
    <cfRule type="cellIs" dxfId="11" priority="48" operator="equal">
      <formula>"NON"</formula>
    </cfRule>
  </conditionalFormatting>
  <conditionalFormatting sqref="D57:D66 D113:D114 D134 D153 D165 D183">
    <cfRule type="cellIs" dxfId="10" priority="41" operator="equal">
      <formula>"NON"</formula>
    </cfRule>
    <cfRule type="cellIs" dxfId="9" priority="42" operator="equal">
      <formula>"OUI"</formula>
    </cfRule>
  </conditionalFormatting>
  <conditionalFormatting sqref="D57:D66 D113:D114 D134 D153 D165 D183">
    <cfRule type="cellIs" dxfId="8" priority="37" operator="equal">
      <formula>"Très Insatisfaisant"</formula>
    </cfRule>
    <cfRule type="cellIs" dxfId="7" priority="38" operator="equal">
      <formula>"Insatisfaisant"</formula>
    </cfRule>
    <cfRule type="cellIs" dxfId="6" priority="39" operator="equal">
      <formula>"Satisfaisant"</formula>
    </cfRule>
    <cfRule type="cellIs" dxfId="5" priority="40" operator="equal">
      <formula>"Très Satisfaisant"</formula>
    </cfRule>
  </conditionalFormatting>
  <dataValidations count="2">
    <dataValidation type="list" allowBlank="1" showErrorMessage="1" sqref="D61 D64 D57">
      <formula1>$J$135:$J$136</formula1>
    </dataValidation>
    <dataValidation type="list" allowBlank="1" showErrorMessage="1" sqref="D65:D66 D63 D58:D60">
      <formula1>$J$135:$J$137</formula1>
    </dataValidation>
  </dataValidations>
  <printOptions horizontalCentered="1"/>
  <pageMargins left="0.70866141732283472" right="0.70866141732283472" top="0.74803149606299213" bottom="0.74803149606299213" header="0.31496062992125984" footer="0.31496062992125984"/>
  <pageSetup paperSize="9" scale="51"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H228"/>
  <sheetViews>
    <sheetView view="pageBreakPreview" zoomScale="70" zoomScaleSheetLayoutView="70" workbookViewId="0">
      <selection activeCell="B21" sqref="B21"/>
    </sheetView>
  </sheetViews>
  <sheetFormatPr baseColWidth="10" defaultColWidth="11.42578125" defaultRowHeight="15.75" x14ac:dyDescent="0.25"/>
  <cols>
    <col min="1" max="1" width="5.42578125" style="114" customWidth="1"/>
    <col min="2" max="2" width="81.5703125" style="115" customWidth="1"/>
    <col min="3" max="3" width="4.7109375" style="113" customWidth="1"/>
    <col min="4" max="4" width="20.85546875" style="114" customWidth="1"/>
    <col min="5" max="5" width="60.7109375" style="234" customWidth="1"/>
    <col min="6" max="6" width="8.85546875" style="243" customWidth="1"/>
    <col min="7" max="7" width="60.85546875" style="115" customWidth="1"/>
    <col min="8" max="8" width="11.42578125" style="115"/>
    <col min="9" max="16384" width="11.42578125" style="117"/>
  </cols>
  <sheetData>
    <row r="1" spans="1:8" ht="30" customHeight="1" x14ac:dyDescent="0.2">
      <c r="A1" s="121"/>
      <c r="B1" s="122" t="s">
        <v>29</v>
      </c>
      <c r="C1" s="123" t="s">
        <v>30</v>
      </c>
      <c r="D1" s="121" t="s">
        <v>31</v>
      </c>
      <c r="E1" s="124" t="s">
        <v>32</v>
      </c>
      <c r="F1" s="244" t="s">
        <v>533</v>
      </c>
      <c r="G1" s="245" t="s">
        <v>534</v>
      </c>
      <c r="H1" s="245" t="s">
        <v>535</v>
      </c>
    </row>
    <row r="2" spans="1:8" ht="31.5" x14ac:dyDescent="0.2">
      <c r="A2" s="232">
        <f>'SAISIE RESTAURANT'!K3</f>
        <v>1</v>
      </c>
      <c r="B2" s="246" t="str">
        <f>'SAISIE RESTAURANT'!L3</f>
        <v>Au moins 2 actions de communication ou de promotion sont engagées par l'établissement et accessibles à la clientèle.</v>
      </c>
      <c r="C2" s="247">
        <f>'SAISIE RESTAURANT'!M3</f>
        <v>1</v>
      </c>
      <c r="D2" s="232" t="str">
        <f>'SAISIE RESTAURANT'!N3</f>
        <v>OUI</v>
      </c>
      <c r="E2" s="248">
        <f>'SAISIE RESTAURANT'!O3</f>
        <v>0</v>
      </c>
      <c r="F2" s="249" t="s">
        <v>58</v>
      </c>
      <c r="G2" s="250"/>
      <c r="H2" s="250"/>
    </row>
    <row r="3" spans="1:8" ht="31.5" x14ac:dyDescent="0.2">
      <c r="A3" s="232">
        <f>'SAISIE RESTAURANT'!K7</f>
        <v>4</v>
      </c>
      <c r="B3" s="246" t="str">
        <f>'SAISIE RESTAURANT'!L7</f>
        <v xml:space="preserve">Il existe une cohérence graphique entre les différents supports de communication de la structure. </v>
      </c>
      <c r="C3" s="247">
        <f>'SAISIE RESTAURANT'!M7</f>
        <v>1</v>
      </c>
      <c r="D3" s="232" t="str">
        <f>'SAISIE RESTAURANT'!N7</f>
        <v>OUI</v>
      </c>
      <c r="E3" s="248">
        <f>'SAISIE RESTAURANT'!O7</f>
        <v>0</v>
      </c>
      <c r="F3" s="249" t="s">
        <v>58</v>
      </c>
      <c r="G3" s="250"/>
      <c r="H3" s="250"/>
    </row>
    <row r="4" spans="1:8" x14ac:dyDescent="0.2">
      <c r="A4" s="232">
        <f>'SAISIE RESTAURANT'!K8</f>
        <v>5</v>
      </c>
      <c r="B4" s="246" t="str">
        <f>'SAISIE RESTAURANT'!L8</f>
        <v>L'établissement possède son propre outil de communication.</v>
      </c>
      <c r="C4" s="247">
        <f>'SAISIE RESTAURANT'!M8</f>
        <v>3</v>
      </c>
      <c r="D4" s="232" t="str">
        <f>'SAISIE RESTAURANT'!N8</f>
        <v>OUI</v>
      </c>
      <c r="E4" s="248">
        <f>'SAISIE RESTAURANT'!O8</f>
        <v>0</v>
      </c>
      <c r="F4" s="249" t="s">
        <v>66</v>
      </c>
      <c r="G4" s="250"/>
      <c r="H4" s="250"/>
    </row>
    <row r="5" spans="1:8" x14ac:dyDescent="0.2">
      <c r="A5" s="232">
        <f>'SAISIE RESTAURANT'!K9</f>
        <v>6</v>
      </c>
      <c r="B5" s="246" t="str">
        <f>'SAISIE RESTAURANT'!L9</f>
        <v>La présentation de l'outil de communication est soignée et attractive.</v>
      </c>
      <c r="C5" s="247">
        <f>'SAISIE RESTAURANT'!M9</f>
        <v>3</v>
      </c>
      <c r="D5" s="232" t="str">
        <f>'SAISIE RESTAURANT'!N9</f>
        <v>Très Satisfaisant</v>
      </c>
      <c r="E5" s="248">
        <f>'SAISIE RESTAURANT'!O9</f>
        <v>0</v>
      </c>
      <c r="F5" s="249" t="s">
        <v>66</v>
      </c>
      <c r="G5" s="250"/>
      <c r="H5" s="250"/>
    </row>
    <row r="6" spans="1:8" x14ac:dyDescent="0.2">
      <c r="A6" s="232">
        <f>'SAISIE RESTAURANT'!K10</f>
        <v>7</v>
      </c>
      <c r="B6" s="246" t="str">
        <f>'SAISIE RESTAURANT'!L10</f>
        <v xml:space="preserve">L'outil de communication est représentatif de l'offre. </v>
      </c>
      <c r="C6" s="247">
        <f>'SAISIE RESTAURANT'!M10</f>
        <v>1</v>
      </c>
      <c r="D6" s="232" t="str">
        <f>'SAISIE RESTAURANT'!N10</f>
        <v>OUI</v>
      </c>
      <c r="E6" s="248">
        <f>'SAISIE RESTAURANT'!O10</f>
        <v>0</v>
      </c>
      <c r="F6" s="249" t="s">
        <v>66</v>
      </c>
      <c r="G6" s="250"/>
      <c r="H6" s="250"/>
    </row>
    <row r="7" spans="1:8" ht="31.5" x14ac:dyDescent="0.2">
      <c r="A7" s="232">
        <f>'SAISIE RESTAURANT'!K11</f>
        <v>8</v>
      </c>
      <c r="B7" s="246" t="str">
        <f>'SAISIE RESTAURANT'!L11</f>
        <v>L'outil de communication contient les coordonnées de l'établissement : l'adresse, le site internet, le courriel et le numéro de téléphone.</v>
      </c>
      <c r="C7" s="247">
        <f>'SAISIE RESTAURANT'!M11</f>
        <v>1</v>
      </c>
      <c r="D7" s="232" t="str">
        <f>'SAISIE RESTAURANT'!N11</f>
        <v>OUI</v>
      </c>
      <c r="E7" s="248">
        <f>'SAISIE RESTAURANT'!O11</f>
        <v>0</v>
      </c>
      <c r="F7" s="249" t="s">
        <v>66</v>
      </c>
      <c r="G7" s="250"/>
      <c r="H7" s="250"/>
    </row>
    <row r="8" spans="1:8" ht="47.25" x14ac:dyDescent="0.2">
      <c r="A8" s="232">
        <f>'SAISIE RESTAURANT'!K12</f>
        <v>9</v>
      </c>
      <c r="B8" s="246" t="str">
        <f>'SAISIE RESTAURANT'!L12</f>
        <v>Cet outil contient les informations suivantes : une information sur le type de restauration, les spécialités, les moyens de paiement acceptés, l'accueil des personnes en situation de handicap</v>
      </c>
      <c r="C8" s="247">
        <f>'SAISIE RESTAURANT'!M12</f>
        <v>1</v>
      </c>
      <c r="D8" s="232" t="str">
        <f>'SAISIE RESTAURANT'!N12</f>
        <v>OUI</v>
      </c>
      <c r="E8" s="248">
        <f>'SAISIE RESTAURANT'!O12</f>
        <v>0</v>
      </c>
      <c r="F8" s="249" t="s">
        <v>66</v>
      </c>
      <c r="G8" s="250"/>
      <c r="H8" s="250"/>
    </row>
    <row r="9" spans="1:8" x14ac:dyDescent="0.2">
      <c r="A9" s="232">
        <f>'SAISIE RESTAURANT'!K13</f>
        <v>10</v>
      </c>
      <c r="B9" s="246" t="str">
        <f>'SAISIE RESTAURANT'!L13</f>
        <v>L'outil de communication contient des informations sur l'accès à l'établissement.</v>
      </c>
      <c r="C9" s="247">
        <f>'SAISIE RESTAURANT'!M13</f>
        <v>1</v>
      </c>
      <c r="D9" s="232" t="str">
        <f>'SAISIE RESTAURANT'!N13</f>
        <v>OUI</v>
      </c>
      <c r="E9" s="248">
        <f>'SAISIE RESTAURANT'!O13</f>
        <v>0</v>
      </c>
      <c r="F9" s="249" t="s">
        <v>66</v>
      </c>
      <c r="G9" s="250"/>
      <c r="H9" s="250"/>
    </row>
    <row r="10" spans="1:8" x14ac:dyDescent="0.2">
      <c r="A10" s="232">
        <f>'SAISIE RESTAURANT'!K14</f>
        <v>11</v>
      </c>
      <c r="B10" s="246" t="str">
        <f>'SAISIE RESTAURANT'!L14</f>
        <v>L'outil de communication est actualisé.</v>
      </c>
      <c r="C10" s="247">
        <f>'SAISIE RESTAURANT'!M14</f>
        <v>3</v>
      </c>
      <c r="D10" s="232" t="str">
        <f>'SAISIE RESTAURANT'!N14</f>
        <v>OUI</v>
      </c>
      <c r="E10" s="248">
        <f>'SAISIE RESTAURANT'!O14</f>
        <v>0</v>
      </c>
      <c r="F10" s="249" t="s">
        <v>66</v>
      </c>
      <c r="G10" s="250"/>
      <c r="H10" s="250"/>
    </row>
    <row r="11" spans="1:8" x14ac:dyDescent="0.2">
      <c r="A11" s="232">
        <f>'SAISIE RESTAURANT'!K15</f>
        <v>12</v>
      </c>
      <c r="B11" s="246" t="str">
        <f>'SAISIE RESTAURANT'!L15</f>
        <v>L'outil de communication est traduit dans une langue étrangère au moins.</v>
      </c>
      <c r="C11" s="247">
        <f>'SAISIE RESTAURANT'!M15</f>
        <v>3</v>
      </c>
      <c r="D11" s="232" t="str">
        <f>'SAISIE RESTAURANT'!N15</f>
        <v>OUI</v>
      </c>
      <c r="E11" s="248">
        <f>'SAISIE RESTAURANT'!O15</f>
        <v>0</v>
      </c>
      <c r="F11" s="249" t="s">
        <v>66</v>
      </c>
      <c r="G11" s="250"/>
      <c r="H11" s="250"/>
    </row>
    <row r="12" spans="1:8" x14ac:dyDescent="0.2">
      <c r="A12" s="232">
        <f>'SAISIE RESTAURANT'!K17</f>
        <v>14</v>
      </c>
      <c r="B12" s="246" t="str">
        <f>'SAISIE RESTAURANT'!L17</f>
        <v>Le logo Qualité Tourisme™ est présent sur un outil de communication.</v>
      </c>
      <c r="C12" s="247">
        <f>'SAISIE RESTAURANT'!M17</f>
        <v>3</v>
      </c>
      <c r="D12" s="232" t="str">
        <f>'SAISIE RESTAURANT'!N17</f>
        <v>OUI</v>
      </c>
      <c r="E12" s="248">
        <f>'SAISIE RESTAURANT'!O17</f>
        <v>0</v>
      </c>
      <c r="F12" s="249" t="s">
        <v>66</v>
      </c>
      <c r="G12" s="250"/>
      <c r="H12" s="250"/>
    </row>
    <row r="13" spans="1:8" x14ac:dyDescent="0.2">
      <c r="A13" s="232">
        <f>'SAISIE RESTAURANT'!K19</f>
        <v>15</v>
      </c>
      <c r="B13" s="246" t="str">
        <f>'SAISIE RESTAURANT'!L19</f>
        <v>L'établissement possède un site internet dédié (site individuel ou site partagé).</v>
      </c>
      <c r="C13" s="247">
        <f>'SAISIE RESTAURANT'!M19</f>
        <v>9</v>
      </c>
      <c r="D13" s="232" t="str">
        <f>'SAISIE RESTAURANT'!N19</f>
        <v>OUI</v>
      </c>
      <c r="E13" s="248">
        <f>'SAISIE RESTAURANT'!O19</f>
        <v>0</v>
      </c>
      <c r="F13" s="249" t="s">
        <v>58</v>
      </c>
      <c r="G13" s="250"/>
      <c r="H13" s="250"/>
    </row>
    <row r="14" spans="1:8" x14ac:dyDescent="0.2">
      <c r="A14" s="232">
        <f>'SAISIE RESTAURANT'!K20</f>
        <v>16</v>
      </c>
      <c r="B14" s="246" t="str">
        <f>'SAISIE RESTAURANT'!L20</f>
        <v>Le site internet est bien référencé.</v>
      </c>
      <c r="C14" s="247">
        <f>'SAISIE RESTAURANT'!M20</f>
        <v>1</v>
      </c>
      <c r="D14" s="232" t="str">
        <f>'SAISIE RESTAURANT'!N20</f>
        <v>OUI</v>
      </c>
      <c r="E14" s="248">
        <f>'SAISIE RESTAURANT'!O20</f>
        <v>0</v>
      </c>
      <c r="F14" s="249" t="s">
        <v>58</v>
      </c>
      <c r="G14" s="250"/>
      <c r="H14" s="250"/>
    </row>
    <row r="15" spans="1:8" x14ac:dyDescent="0.2">
      <c r="A15" s="232">
        <f>'SAISIE RESTAURANT'!K21</f>
        <v>17</v>
      </c>
      <c r="B15" s="246" t="str">
        <f>'SAISIE RESTAURANT'!L21</f>
        <v>La présentation du site internet est soignée, attractive et ergonomique.</v>
      </c>
      <c r="C15" s="247">
        <f>'SAISIE RESTAURANT'!M21</f>
        <v>3</v>
      </c>
      <c r="D15" s="232" t="str">
        <f>'SAISIE RESTAURANT'!N21</f>
        <v>Très Satisfaisant</v>
      </c>
      <c r="E15" s="248">
        <f>'SAISIE RESTAURANT'!O21</f>
        <v>0</v>
      </c>
      <c r="F15" s="249" t="s">
        <v>58</v>
      </c>
      <c r="G15" s="250"/>
      <c r="H15" s="250"/>
    </row>
    <row r="16" spans="1:8" ht="31.5" x14ac:dyDescent="0.2">
      <c r="A16" s="232">
        <f>'SAISIE RESTAURANT'!K22</f>
        <v>18</v>
      </c>
      <c r="B16" s="246" t="str">
        <f>'SAISIE RESTAURANT'!L22</f>
        <v>Le site internet contient les coordonnées de l'établissement : l'adresse, le courriel et le numéro de téléphone.</v>
      </c>
      <c r="C16" s="247">
        <f>'SAISIE RESTAURANT'!M22</f>
        <v>1</v>
      </c>
      <c r="D16" s="232" t="str">
        <f>'SAISIE RESTAURANT'!N22</f>
        <v>OUI</v>
      </c>
      <c r="E16" s="248">
        <f>'SAISIE RESTAURANT'!O22</f>
        <v>0</v>
      </c>
      <c r="F16" s="249" t="s">
        <v>66</v>
      </c>
      <c r="G16" s="250"/>
      <c r="H16" s="250"/>
    </row>
    <row r="17" spans="1:8" ht="31.5" x14ac:dyDescent="0.2">
      <c r="A17" s="232">
        <f>'SAISIE RESTAURANT'!K23</f>
        <v>19</v>
      </c>
      <c r="B17" s="246" t="str">
        <f>'SAISIE RESTAURANT'!L23</f>
        <v>Le site internet contient les informations suivantes : une information sur le type de restauration, les tarifs et les moyens de paiement acceptés.</v>
      </c>
      <c r="C17" s="247">
        <f>'SAISIE RESTAURANT'!M23</f>
        <v>1</v>
      </c>
      <c r="D17" s="232" t="str">
        <f>'SAISIE RESTAURANT'!N23</f>
        <v>OUI</v>
      </c>
      <c r="E17" s="248">
        <f>'SAISIE RESTAURANT'!O23</f>
        <v>0</v>
      </c>
      <c r="F17" s="249" t="s">
        <v>66</v>
      </c>
      <c r="G17" s="250"/>
      <c r="H17" s="250"/>
    </row>
    <row r="18" spans="1:8" ht="47.25" x14ac:dyDescent="0.2">
      <c r="A18" s="232">
        <f>'SAISIE RESTAURANT'!K24</f>
        <v>20</v>
      </c>
      <c r="B18" s="246" t="str">
        <f>'SAISIE RESTAURANT'!L24</f>
        <v>Le site internet contient des informations sur l'accès à l'établissement. Le plan d'accès est téléchargeable et imprimable et/ou des outils de gestion d'itinéraire sont mis à disposition.</v>
      </c>
      <c r="C18" s="247">
        <f>'SAISIE RESTAURANT'!M24</f>
        <v>1</v>
      </c>
      <c r="D18" s="232" t="str">
        <f>'SAISIE RESTAURANT'!N24</f>
        <v>OUI</v>
      </c>
      <c r="E18" s="248">
        <f>'SAISIE RESTAURANT'!O24</f>
        <v>0</v>
      </c>
      <c r="F18" s="249" t="s">
        <v>66</v>
      </c>
      <c r="G18" s="250"/>
      <c r="H18" s="250"/>
    </row>
    <row r="19" spans="1:8" x14ac:dyDescent="0.2">
      <c r="A19" s="232">
        <f>'SAISIE RESTAURANT'!K25</f>
        <v>21</v>
      </c>
      <c r="B19" s="246" t="str">
        <f>'SAISIE RESTAURANT'!L25</f>
        <v>Les informations du site internet sont actualisées.</v>
      </c>
      <c r="C19" s="247">
        <f>'SAISIE RESTAURANT'!M25</f>
        <v>9</v>
      </c>
      <c r="D19" s="232" t="str">
        <f>'SAISIE RESTAURANT'!N25</f>
        <v>OUI</v>
      </c>
      <c r="E19" s="248">
        <f>'SAISIE RESTAURANT'!O25</f>
        <v>0</v>
      </c>
      <c r="F19" s="249" t="s">
        <v>66</v>
      </c>
      <c r="G19" s="250"/>
      <c r="H19" s="250"/>
    </row>
    <row r="20" spans="1:8" ht="31.5" x14ac:dyDescent="0.2">
      <c r="A20" s="232">
        <f>'SAISIE RESTAURANT'!K26</f>
        <v>22</v>
      </c>
      <c r="B20" s="246" t="str">
        <f>'SAISIE RESTAURANT'!L26</f>
        <v>Les informations relatives aux modalités de réservation et d'annulation sont facilement accessibles.</v>
      </c>
      <c r="C20" s="247">
        <f>'SAISIE RESTAURANT'!M26</f>
        <v>1</v>
      </c>
      <c r="D20" s="232" t="str">
        <f>'SAISIE RESTAURANT'!N26</f>
        <v>OUI</v>
      </c>
      <c r="E20" s="248">
        <f>'SAISIE RESTAURANT'!O26</f>
        <v>0</v>
      </c>
      <c r="F20" s="249" t="s">
        <v>58</v>
      </c>
      <c r="G20" s="250"/>
      <c r="H20" s="250"/>
    </row>
    <row r="21" spans="1:8" x14ac:dyDescent="0.2">
      <c r="A21" s="232">
        <f>'SAISIE RESTAURANT'!K27</f>
        <v>23</v>
      </c>
      <c r="B21" s="246" t="str">
        <f>'SAISIE RESTAURANT'!L27</f>
        <v>Le site internet est traduit dans une langue étrangère au moins.</v>
      </c>
      <c r="C21" s="247">
        <f>'SAISIE RESTAURANT'!M27</f>
        <v>3</v>
      </c>
      <c r="D21" s="232" t="str">
        <f>'SAISIE RESTAURANT'!N27</f>
        <v>OUI</v>
      </c>
      <c r="E21" s="248">
        <f>'SAISIE RESTAURANT'!O27</f>
        <v>0</v>
      </c>
      <c r="F21" s="249" t="s">
        <v>58</v>
      </c>
      <c r="G21" s="250"/>
      <c r="H21" s="250"/>
    </row>
    <row r="22" spans="1:8" ht="31.5" x14ac:dyDescent="0.2">
      <c r="A22" s="232">
        <f>'SAISIE RESTAURANT'!K30</f>
        <v>26</v>
      </c>
      <c r="B22" s="246" t="str">
        <f>'SAISIE RESTAURANT'!L30</f>
        <v>L'établissement informe ses clients par mail ou/et sur son site internet des nouveaux équipements, des nouveaux menus, des repas de fêtes, etc.</v>
      </c>
      <c r="C22" s="247">
        <f>'SAISIE RESTAURANT'!M30</f>
        <v>1</v>
      </c>
      <c r="D22" s="232" t="str">
        <f>'SAISIE RESTAURANT'!N30</f>
        <v>OUI</v>
      </c>
      <c r="E22" s="248">
        <f>'SAISIE RESTAURANT'!O30</f>
        <v>0</v>
      </c>
      <c r="F22" s="249" t="s">
        <v>66</v>
      </c>
      <c r="G22" s="250"/>
      <c r="H22" s="250"/>
    </row>
    <row r="23" spans="1:8" x14ac:dyDescent="0.2">
      <c r="A23" s="232">
        <f>'SAISIE RESTAURANT'!K31</f>
        <v>27</v>
      </c>
      <c r="B23" s="246" t="str">
        <f>'SAISIE RESTAURANT'!L31</f>
        <v>Le logo Qualité Tourisme™ est présent sur le site internet.</v>
      </c>
      <c r="C23" s="247">
        <f>'SAISIE RESTAURANT'!M31</f>
        <v>3</v>
      </c>
      <c r="D23" s="232" t="str">
        <f>'SAISIE RESTAURANT'!N31</f>
        <v>OUI</v>
      </c>
      <c r="E23" s="248">
        <f>'SAISIE RESTAURANT'!O31</f>
        <v>0</v>
      </c>
      <c r="F23" s="249" t="s">
        <v>66</v>
      </c>
      <c r="G23" s="250"/>
      <c r="H23" s="250"/>
    </row>
    <row r="24" spans="1:8" ht="31.5" x14ac:dyDescent="0.2">
      <c r="A24" s="232">
        <f>'SAISIE RESTAURANT'!K32</f>
        <v>28</v>
      </c>
      <c r="B24" s="246" t="str">
        <f>'SAISIE RESTAURANT'!L32</f>
        <v xml:space="preserve">La démarche Qualité Tourisme™ est explicitée sur le site internet ou il existe un lien vers le site de Qualité Tourisme™. </v>
      </c>
      <c r="C24" s="247">
        <f>'SAISIE RESTAURANT'!M32</f>
        <v>3</v>
      </c>
      <c r="D24" s="232" t="str">
        <f>'SAISIE RESTAURANT'!N32</f>
        <v>OUI</v>
      </c>
      <c r="E24" s="248">
        <f>'SAISIE RESTAURANT'!O32</f>
        <v>0</v>
      </c>
      <c r="F24" s="249" t="s">
        <v>66</v>
      </c>
      <c r="G24" s="250"/>
      <c r="H24" s="250"/>
    </row>
    <row r="25" spans="1:8" x14ac:dyDescent="0.2">
      <c r="A25" s="232">
        <f>'SAISIE RESTAURANT'!K44</f>
        <v>37</v>
      </c>
      <c r="B25" s="246" t="str">
        <f>'SAISIE RESTAURANT'!L44</f>
        <v>L'accueil téléphonique est assuré en au moins une langue étrangère.</v>
      </c>
      <c r="C25" s="247">
        <f>'SAISIE RESTAURANT'!M44</f>
        <v>3</v>
      </c>
      <c r="D25" s="232" t="str">
        <f>'SAISIE RESTAURANT'!N44</f>
        <v>OUI</v>
      </c>
      <c r="E25" s="248">
        <f>'SAISIE RESTAURANT'!O44</f>
        <v>0</v>
      </c>
      <c r="F25" s="249" t="s">
        <v>58</v>
      </c>
      <c r="G25" s="250"/>
      <c r="H25" s="250"/>
    </row>
    <row r="26" spans="1:8" ht="31.5" x14ac:dyDescent="0.2">
      <c r="A26" s="232">
        <f>'SAISIE RESTAURANT'!K47</f>
        <v>39</v>
      </c>
      <c r="B26" s="246" t="str">
        <f>'SAISIE RESTAURANT'!L47</f>
        <v xml:space="preserve">Le message du répondeur annonce le nom de l'établissement et informe des horaires d'ouverture. </v>
      </c>
      <c r="C26" s="247">
        <f>'SAISIE RESTAURANT'!M47</f>
        <v>1</v>
      </c>
      <c r="D26" s="232" t="str">
        <f>'SAISIE RESTAURANT'!N47</f>
        <v>OUI</v>
      </c>
      <c r="E26" s="248">
        <f>'SAISIE RESTAURANT'!O47</f>
        <v>0</v>
      </c>
      <c r="F26" s="249" t="s">
        <v>66</v>
      </c>
      <c r="G26" s="250"/>
      <c r="H26" s="250"/>
    </row>
    <row r="27" spans="1:8" ht="31.5" x14ac:dyDescent="0.2">
      <c r="A27" s="232">
        <f>'SAISIE RESTAURANT'!K48</f>
        <v>40</v>
      </c>
      <c r="B27" s="246" t="str">
        <f>'SAISIE RESTAURANT'!L48</f>
        <v>Le message du répondeur téléphonique mentionne les horaires d'ouverture en au moins une langue étrangère.</v>
      </c>
      <c r="C27" s="247">
        <f>'SAISIE RESTAURANT'!M48</f>
        <v>3</v>
      </c>
      <c r="D27" s="232" t="str">
        <f>'SAISIE RESTAURANT'!N48</f>
        <v>OUI</v>
      </c>
      <c r="E27" s="248">
        <f>'SAISIE RESTAURANT'!O48</f>
        <v>0</v>
      </c>
      <c r="F27" s="249" t="s">
        <v>66</v>
      </c>
      <c r="G27" s="250"/>
      <c r="H27" s="250"/>
    </row>
    <row r="28" spans="1:8" x14ac:dyDescent="0.2">
      <c r="A28" s="232">
        <f>'SAISIE RESTAURANT'!K58</f>
        <v>47</v>
      </c>
      <c r="B28" s="246" t="str">
        <f>'SAISIE RESTAURANT'!L58</f>
        <v>Si autorisée, une signalisation d'accès est visible, lisible et uniforme.</v>
      </c>
      <c r="C28" s="247">
        <f>'SAISIE RESTAURANT'!M58</f>
        <v>1</v>
      </c>
      <c r="D28" s="232" t="str">
        <f>'SAISIE RESTAURANT'!N58</f>
        <v>OUI</v>
      </c>
      <c r="E28" s="248">
        <f>'SAISIE RESTAURANT'!O58</f>
        <v>0</v>
      </c>
      <c r="F28" s="249" t="s">
        <v>58</v>
      </c>
      <c r="G28" s="250"/>
      <c r="H28" s="250"/>
    </row>
    <row r="29" spans="1:8" x14ac:dyDescent="0.2">
      <c r="A29" s="232">
        <f>'SAISIE RESTAURANT'!K59</f>
        <v>48</v>
      </c>
      <c r="B29" s="246" t="str">
        <f>'SAISIE RESTAURANT'!L59</f>
        <v>L'établissement est facile à trouver.</v>
      </c>
      <c r="C29" s="247">
        <f>'SAISIE RESTAURANT'!M59</f>
        <v>3</v>
      </c>
      <c r="D29" s="232" t="str">
        <f>'SAISIE RESTAURANT'!N59</f>
        <v>OUI</v>
      </c>
      <c r="E29" s="248">
        <f>'SAISIE RESTAURANT'!O59</f>
        <v>0</v>
      </c>
      <c r="F29" s="249" t="s">
        <v>58</v>
      </c>
      <c r="G29" s="250"/>
      <c r="H29" s="250"/>
    </row>
    <row r="30" spans="1:8" x14ac:dyDescent="0.2">
      <c r="A30" s="232">
        <f>'SAISIE RESTAURANT'!K69</f>
        <v>56</v>
      </c>
      <c r="B30" s="246" t="str">
        <f>'SAISIE RESTAURANT'!L69</f>
        <v xml:space="preserve">Le site dispose d'un parking privé. </v>
      </c>
      <c r="C30" s="247">
        <f>'SAISIE RESTAURANT'!M69</f>
        <v>3</v>
      </c>
      <c r="D30" s="232" t="str">
        <f>'SAISIE RESTAURANT'!N69</f>
        <v>OUI</v>
      </c>
      <c r="E30" s="248">
        <f>'SAISIE RESTAURANT'!O69</f>
        <v>0</v>
      </c>
      <c r="F30" s="249" t="s">
        <v>58</v>
      </c>
      <c r="G30" s="250"/>
      <c r="H30" s="250"/>
    </row>
    <row r="31" spans="1:8" x14ac:dyDescent="0.2">
      <c r="A31" s="232">
        <f>'SAISIE RESTAURANT'!K76</f>
        <v>63</v>
      </c>
      <c r="B31" s="246" t="str">
        <f>'SAISIE RESTAURANT'!L76</f>
        <v>Si existante, les revêtements et le mobilier de la terrasse sont en bon état.</v>
      </c>
      <c r="C31" s="247">
        <f>'SAISIE RESTAURANT'!M76</f>
        <v>3</v>
      </c>
      <c r="D31" s="232" t="str">
        <f>'SAISIE RESTAURANT'!N76</f>
        <v>Très Satisfaisant</v>
      </c>
      <c r="E31" s="248">
        <f>'SAISIE RESTAURANT'!O76</f>
        <v>0</v>
      </c>
      <c r="F31" s="249" t="s">
        <v>66</v>
      </c>
      <c r="G31" s="250"/>
      <c r="H31" s="250"/>
    </row>
    <row r="32" spans="1:8" x14ac:dyDescent="0.2">
      <c r="A32" s="232">
        <f>'SAISIE RESTAURANT'!K77</f>
        <v>64</v>
      </c>
      <c r="B32" s="246" t="str">
        <f>'SAISIE RESTAURANT'!L77</f>
        <v>Si existante, la terrasse est aménagée de manière confortable et harmonieuse.</v>
      </c>
      <c r="C32" s="232">
        <f>'SAISIE RESTAURANT'!M77</f>
        <v>1</v>
      </c>
      <c r="D32" s="232" t="str">
        <f>'SAISIE RESTAURANT'!N77</f>
        <v>OUI</v>
      </c>
      <c r="E32" s="251">
        <f>'SAISIE RESTAURANT'!O77</f>
        <v>0</v>
      </c>
      <c r="F32" s="249" t="s">
        <v>66</v>
      </c>
      <c r="G32" s="250"/>
      <c r="H32" s="250"/>
    </row>
    <row r="33" spans="1:8" ht="31.5" x14ac:dyDescent="0.2">
      <c r="A33" s="232">
        <f>'SAISIE RESTAURANT'!K80</f>
        <v>66</v>
      </c>
      <c r="B33" s="246" t="str">
        <f>'SAISIE RESTAURANT'!L80</f>
        <v>A minima, il est affiché les prix, les horaires et les périodes d'ouverture, l'ensemble des moyens de paiement acceptés, les cartes et les menus.</v>
      </c>
      <c r="C33" s="232">
        <f>'SAISIE RESTAURANT'!M80</f>
        <v>3</v>
      </c>
      <c r="D33" s="232" t="str">
        <f>'SAISIE RESTAURANT'!N80</f>
        <v>OUI</v>
      </c>
      <c r="E33" s="251">
        <f>'SAISIE RESTAURANT'!O80</f>
        <v>0</v>
      </c>
      <c r="F33" s="249" t="s">
        <v>66</v>
      </c>
      <c r="G33" s="250"/>
      <c r="H33" s="250"/>
    </row>
    <row r="34" spans="1:8" x14ac:dyDescent="0.2">
      <c r="A34" s="232">
        <f>'SAISIE RESTAURANT'!K84</f>
        <v>70</v>
      </c>
      <c r="B34" s="246" t="str">
        <f>'SAISIE RESTAURANT'!L84</f>
        <v>Les affichages extérieurs sont traduits dans une langue étrangère au moins.</v>
      </c>
      <c r="C34" s="247">
        <f>'SAISIE RESTAURANT'!M84</f>
        <v>3</v>
      </c>
      <c r="D34" s="232" t="str">
        <f>'SAISIE RESTAURANT'!N84</f>
        <v>OUI</v>
      </c>
      <c r="E34" s="248">
        <f>'SAISIE RESTAURANT'!O84</f>
        <v>0</v>
      </c>
      <c r="F34" s="249" t="s">
        <v>66</v>
      </c>
      <c r="G34" s="250"/>
      <c r="H34" s="250"/>
    </row>
    <row r="35" spans="1:8" ht="47.25" x14ac:dyDescent="0.2">
      <c r="A35" s="232">
        <f>'SAISIE RESTAURANT'!K90</f>
        <v>74</v>
      </c>
      <c r="B35" s="246" t="str">
        <f>'SAISIE RESTAURANT'!L90</f>
        <v>Le client identifie rapidement les langues parlées par le personnel de l'établissement soit par un affichage extérieur, soit par la mention des langues parlées sur le badge du personnel en contact avec le client.</v>
      </c>
      <c r="C35" s="247">
        <f>'SAISIE RESTAURANT'!M90</f>
        <v>1</v>
      </c>
      <c r="D35" s="232" t="str">
        <f>'SAISIE RESTAURANT'!N90</f>
        <v>OUI</v>
      </c>
      <c r="E35" s="248">
        <f>'SAISIE RESTAURANT'!O90</f>
        <v>0</v>
      </c>
      <c r="F35" s="249" t="s">
        <v>66</v>
      </c>
      <c r="G35" s="250"/>
      <c r="H35" s="250"/>
    </row>
    <row r="36" spans="1:8" ht="31.5" x14ac:dyDescent="0.2">
      <c r="A36" s="232">
        <f>'SAISIE RESTAURANT'!K99</f>
        <v>82</v>
      </c>
      <c r="B36" s="246" t="str">
        <f>'SAISIE RESTAURANT'!L99</f>
        <v>Présence d' une carte des boissons et une carte de l'offre restauration distinctes ou une carte commune boisson et restauration</v>
      </c>
      <c r="C36" s="247">
        <f>'SAISIE RESTAURANT'!M99</f>
        <v>3</v>
      </c>
      <c r="D36" s="232" t="str">
        <f>'SAISIE RESTAURANT'!N99</f>
        <v>OUI</v>
      </c>
      <c r="E36" s="248">
        <f>'SAISIE RESTAURANT'!O99</f>
        <v>0</v>
      </c>
      <c r="F36" s="249" t="s">
        <v>66</v>
      </c>
      <c r="G36" s="250"/>
      <c r="H36" s="250"/>
    </row>
    <row r="37" spans="1:8" x14ac:dyDescent="0.2">
      <c r="A37" s="232">
        <f>'SAISIE RESTAURANT'!K101</f>
        <v>84</v>
      </c>
      <c r="B37" s="246" t="str">
        <f>'SAISIE RESTAURANT'!L101</f>
        <v>Les cartes et menus sont soignés, attractifs et complets</v>
      </c>
      <c r="C37" s="247">
        <f>'SAISIE RESTAURANT'!M101</f>
        <v>1</v>
      </c>
      <c r="D37" s="232" t="str">
        <f>'SAISIE RESTAURANT'!N101</f>
        <v>OUI</v>
      </c>
      <c r="E37" s="248">
        <f>'SAISIE RESTAURANT'!O101</f>
        <v>0</v>
      </c>
      <c r="F37" s="249" t="s">
        <v>66</v>
      </c>
      <c r="G37" s="250"/>
      <c r="H37" s="250"/>
    </row>
    <row r="38" spans="1:8" ht="31.5" x14ac:dyDescent="0.2">
      <c r="A38" s="232">
        <f>'SAISIE RESTAURANT'!K102</f>
        <v>85</v>
      </c>
      <c r="B38" s="246" t="str">
        <f>'SAISIE RESTAURANT'!L102</f>
        <v>Si l'établissement propose des spécialités maison (entrées, plats ou desserts), elles sont valorisées sur la carte.</v>
      </c>
      <c r="C38" s="247">
        <f>'SAISIE RESTAURANT'!M102</f>
        <v>1</v>
      </c>
      <c r="D38" s="232" t="str">
        <f>'SAISIE RESTAURANT'!N102</f>
        <v>OUI</v>
      </c>
      <c r="E38" s="248">
        <f>'SAISIE RESTAURANT'!O102</f>
        <v>0</v>
      </c>
      <c r="F38" s="249" t="s">
        <v>58</v>
      </c>
      <c r="G38" s="250"/>
      <c r="H38" s="250"/>
    </row>
    <row r="39" spans="1:8" ht="47.25" x14ac:dyDescent="0.2">
      <c r="A39" s="232">
        <f>'SAISIE RESTAURANT'!K103</f>
        <v>86</v>
      </c>
      <c r="B39" s="246" t="str">
        <f>'SAISIE RESTAURANT'!L103</f>
        <v>Si l'établissement propose des spécialités issues de la gastronomie locale ou élaborées à base de produits locaux (entrées, plats, fromages ou desserts), elles sont valorisées sur la carte.</v>
      </c>
      <c r="C39" s="247">
        <f>'SAISIE RESTAURANT'!M103</f>
        <v>1</v>
      </c>
      <c r="D39" s="232" t="str">
        <f>'SAISIE RESTAURANT'!N103</f>
        <v>OUI</v>
      </c>
      <c r="E39" s="248">
        <f>'SAISIE RESTAURANT'!O103</f>
        <v>0</v>
      </c>
      <c r="F39" s="249" t="s">
        <v>66</v>
      </c>
      <c r="G39" s="250"/>
      <c r="H39" s="250"/>
    </row>
    <row r="40" spans="1:8" x14ac:dyDescent="0.2">
      <c r="A40" s="232">
        <f>'SAISIE RESTAURANT'!K107</f>
        <v>90</v>
      </c>
      <c r="B40" s="246" t="str">
        <f>'SAISIE RESTAURANT'!L107</f>
        <v>La carte des menus est traduite au moins en une langue étrangère.</v>
      </c>
      <c r="C40" s="247">
        <f>'SAISIE RESTAURANT'!M107</f>
        <v>3</v>
      </c>
      <c r="D40" s="232" t="str">
        <f>'SAISIE RESTAURANT'!N107</f>
        <v>OUI</v>
      </c>
      <c r="E40" s="248">
        <f>'SAISIE RESTAURANT'!O107</f>
        <v>0</v>
      </c>
      <c r="F40" s="249" t="s">
        <v>66</v>
      </c>
      <c r="G40" s="250"/>
      <c r="H40" s="250"/>
    </row>
    <row r="41" spans="1:8" x14ac:dyDescent="0.2">
      <c r="A41" s="232">
        <f>'SAISIE RESTAURANT'!K197</f>
        <v>161</v>
      </c>
      <c r="B41" s="246" t="str">
        <f>'SAISIE RESTAURANT'!L197</f>
        <v>Les informations essentielles sont portées à la connaissance du client.</v>
      </c>
      <c r="C41" s="247">
        <f>'SAISIE RESTAURANT'!M197</f>
        <v>1</v>
      </c>
      <c r="D41" s="232" t="str">
        <f>'SAISIE RESTAURANT'!N197</f>
        <v>OUI</v>
      </c>
      <c r="E41" s="248">
        <f>'SAISIE RESTAURANT'!O197</f>
        <v>0</v>
      </c>
      <c r="F41" s="249" t="s">
        <v>66</v>
      </c>
      <c r="G41" s="250"/>
      <c r="H41" s="250"/>
    </row>
    <row r="42" spans="1:8" ht="31.5" x14ac:dyDescent="0.2">
      <c r="A42" s="232">
        <f>'SAISIE RESTAURANT'!K199</f>
        <v>163</v>
      </c>
      <c r="B42" s="246" t="str">
        <f>'SAISIE RESTAURANT'!L199</f>
        <v>Les services et équipements complémentaires sont portés à la connaissance du client.</v>
      </c>
      <c r="C42" s="247">
        <f>'SAISIE RESTAURANT'!M199</f>
        <v>1</v>
      </c>
      <c r="D42" s="232" t="str">
        <f>'SAISIE RESTAURANT'!N199</f>
        <v>OUI</v>
      </c>
      <c r="E42" s="248">
        <f>'SAISIE RESTAURANT'!O199</f>
        <v>0</v>
      </c>
      <c r="F42" s="249" t="s">
        <v>66</v>
      </c>
      <c r="G42" s="250"/>
      <c r="H42" s="250"/>
    </row>
    <row r="43" spans="1:8" ht="31.5" x14ac:dyDescent="0.2">
      <c r="A43" s="232">
        <f>'SAISIE RESTAURANT'!K200</f>
        <v>164</v>
      </c>
      <c r="B43" s="246" t="str">
        <f>'SAISIE RESTAURANT'!L200</f>
        <v>Les affichages des services et équipements complémentaires sont traduits en au moins une langue étrangère.</v>
      </c>
      <c r="C43" s="247">
        <f>'SAISIE RESTAURANT'!M200</f>
        <v>3</v>
      </c>
      <c r="D43" s="232" t="str">
        <f>'SAISIE RESTAURANT'!N200</f>
        <v>OUI</v>
      </c>
      <c r="E43" s="248">
        <f>'SAISIE RESTAURANT'!O200</f>
        <v>0</v>
      </c>
      <c r="F43" s="249" t="s">
        <v>66</v>
      </c>
      <c r="G43" s="250"/>
      <c r="H43" s="250"/>
    </row>
    <row r="44" spans="1:8" ht="47.25" x14ac:dyDescent="0.2">
      <c r="A44" s="232">
        <f>'SAISIE RESTAURANT'!K208</f>
        <v>171</v>
      </c>
      <c r="B44" s="246" t="str">
        <f>'SAISIE RESTAURANT'!L208</f>
        <v>L'affichage concernant la responsabilité des parents quant à l'utilisation des jeux par leurs enfants (responsabilité civile), précisant l'âge des enfants pouvant utiliser ces jeux, est parfaitement visible, lisible, propre et en bon état.</v>
      </c>
      <c r="C44" s="247">
        <f>'SAISIE RESTAURANT'!M208</f>
        <v>1</v>
      </c>
      <c r="D44" s="232" t="str">
        <f>'SAISIE RESTAURANT'!N208</f>
        <v>OUI</v>
      </c>
      <c r="E44" s="248">
        <f>'SAISIE RESTAURANT'!O208</f>
        <v>0</v>
      </c>
      <c r="F44" s="252" t="s">
        <v>66</v>
      </c>
      <c r="G44" s="253"/>
      <c r="H44" s="250"/>
    </row>
    <row r="45" spans="1:8" x14ac:dyDescent="0.2">
      <c r="A45" s="232">
        <f>'SAISIE RESTAURANT'!K221</f>
        <v>181</v>
      </c>
      <c r="B45" s="246" t="str">
        <f>'SAISIE RESTAURANT'!L221</f>
        <v>Il existe une carte de bar.</v>
      </c>
      <c r="C45" s="247">
        <f>'SAISIE RESTAURANT'!M221</f>
        <v>3</v>
      </c>
      <c r="D45" s="232" t="str">
        <f>'SAISIE RESTAURANT'!N221</f>
        <v>OUI</v>
      </c>
      <c r="E45" s="248" t="str">
        <f>'SAISIE RESTAURANT'!O221</f>
        <v/>
      </c>
      <c r="F45" s="252" t="s">
        <v>66</v>
      </c>
      <c r="G45" s="253"/>
      <c r="H45" s="250"/>
    </row>
    <row r="46" spans="1:8" x14ac:dyDescent="0.2">
      <c r="A46" s="232">
        <f>'SAISIE RESTAURANT'!K222</f>
        <v>182</v>
      </c>
      <c r="B46" s="246" t="str">
        <f>'SAISIE RESTAURANT'!L222</f>
        <v>La carte de bar est traduite dans une langue étrangère au moins.</v>
      </c>
      <c r="C46" s="247">
        <f>'SAISIE RESTAURANT'!M222</f>
        <v>3</v>
      </c>
      <c r="D46" s="232" t="str">
        <f>'SAISIE RESTAURANT'!N222</f>
        <v>OUI</v>
      </c>
      <c r="E46" s="248" t="str">
        <f>'SAISIE RESTAURANT'!O222</f>
        <v/>
      </c>
      <c r="F46" s="252" t="s">
        <v>66</v>
      </c>
      <c r="G46" s="253"/>
      <c r="H46" s="250"/>
    </row>
    <row r="47" spans="1:8" x14ac:dyDescent="0.2">
      <c r="A47" s="232">
        <f>'SAISIE RESTAURANT'!K274</f>
        <v>223</v>
      </c>
      <c r="B47" s="246" t="str">
        <f>'SAISIE RESTAURANT'!L274</f>
        <v>Présence d'un point d'informations touristiques.</v>
      </c>
      <c r="C47" s="247">
        <f>'SAISIE RESTAURANT'!M274</f>
        <v>3</v>
      </c>
      <c r="D47" s="232" t="str">
        <f>'SAISIE RESTAURANT'!N274</f>
        <v>OUI</v>
      </c>
      <c r="E47" s="248">
        <f>'SAISIE RESTAURANT'!O274</f>
        <v>0</v>
      </c>
      <c r="F47" s="252" t="s">
        <v>66</v>
      </c>
      <c r="G47" s="253"/>
      <c r="H47" s="250"/>
    </row>
    <row r="48" spans="1:8" x14ac:dyDescent="0.2">
      <c r="A48" s="232">
        <f>'SAISIE RESTAURANT'!K280</f>
        <v>229</v>
      </c>
      <c r="B48" s="246" t="str">
        <f>'SAISIE RESTAURANT'!L280</f>
        <v>Présence d'une documentation touristique en langue étrangère.</v>
      </c>
      <c r="C48" s="247">
        <f>'SAISIE RESTAURANT'!M280</f>
        <v>3</v>
      </c>
      <c r="D48" s="232" t="str">
        <f>'SAISIE RESTAURANT'!N280</f>
        <v>OUI</v>
      </c>
      <c r="E48" s="248">
        <f>'SAISIE RESTAURANT'!O280</f>
        <v>0</v>
      </c>
      <c r="F48" s="252" t="s">
        <v>66</v>
      </c>
      <c r="G48" s="253"/>
      <c r="H48" s="250"/>
    </row>
    <row r="49" spans="1:8" ht="30" customHeight="1" x14ac:dyDescent="0.2">
      <c r="A49" s="121"/>
      <c r="B49" s="122" t="str">
        <f>'RESULTAT GLOBAL'!C32</f>
        <v>SAVOIR-FAIRE ET SAVOIR-ETRE</v>
      </c>
      <c r="C49" s="123" t="s">
        <v>30</v>
      </c>
      <c r="D49" s="121" t="s">
        <v>31</v>
      </c>
      <c r="E49" s="124" t="s">
        <v>32</v>
      </c>
      <c r="F49" s="244" t="s">
        <v>533</v>
      </c>
      <c r="G49" s="245" t="s">
        <v>534</v>
      </c>
      <c r="H49" s="245" t="s">
        <v>535</v>
      </c>
    </row>
    <row r="50" spans="1:8" x14ac:dyDescent="0.2">
      <c r="A50" s="232">
        <f>'SAISIE RESTAURANT'!K36</f>
        <v>30</v>
      </c>
      <c r="B50" s="246" t="str">
        <f>'SAISIE RESTAURANT'!L36</f>
        <v xml:space="preserve">L'appel doit aboutir avant la 5ème sonnerie. </v>
      </c>
      <c r="C50" s="247">
        <f>'SAISIE RESTAURANT'!M36</f>
        <v>3</v>
      </c>
      <c r="D50" s="232" t="str">
        <f>'SAISIE RESTAURANT'!N36</f>
        <v>OUI</v>
      </c>
      <c r="E50" s="248">
        <f>'SAISIE RESTAURANT'!O36</f>
        <v>0</v>
      </c>
      <c r="F50" s="249" t="s">
        <v>58</v>
      </c>
      <c r="G50" s="250"/>
      <c r="H50" s="250"/>
    </row>
    <row r="51" spans="1:8" x14ac:dyDescent="0.2">
      <c r="A51" s="232">
        <f>'SAISIE RESTAURANT'!K37</f>
        <v>31</v>
      </c>
      <c r="B51" s="246" t="str">
        <f>'SAISIE RESTAURANT'!L37</f>
        <v>L'interlocuteur annonce le nom de l'établissement.</v>
      </c>
      <c r="C51" s="247">
        <f>'SAISIE RESTAURANT'!M37</f>
        <v>3</v>
      </c>
      <c r="D51" s="232" t="str">
        <f>'SAISIE RESTAURANT'!N37</f>
        <v>OUI</v>
      </c>
      <c r="E51" s="248">
        <f>'SAISIE RESTAURANT'!O37</f>
        <v>0</v>
      </c>
      <c r="F51" s="249" t="s">
        <v>58</v>
      </c>
      <c r="G51" s="250"/>
      <c r="H51" s="250"/>
    </row>
    <row r="52" spans="1:8" x14ac:dyDescent="0.2">
      <c r="A52" s="232">
        <f>'SAISIE RESTAURANT'!K38</f>
        <v>32</v>
      </c>
      <c r="B52" s="246" t="str">
        <f>'SAISIE RESTAURANT'!L38</f>
        <v>Si la conversation est mise en attente, celle-ci n'excède pas une minute.</v>
      </c>
      <c r="C52" s="247">
        <f>'SAISIE RESTAURANT'!M38</f>
        <v>1</v>
      </c>
      <c r="D52" s="232" t="str">
        <f>'SAISIE RESTAURANT'!N38</f>
        <v>OUI</v>
      </c>
      <c r="E52" s="248">
        <f>'SAISIE RESTAURANT'!O38</f>
        <v>0</v>
      </c>
      <c r="F52" s="249" t="s">
        <v>58</v>
      </c>
      <c r="G52" s="250"/>
      <c r="H52" s="250"/>
    </row>
    <row r="53" spans="1:8" ht="31.5" x14ac:dyDescent="0.2">
      <c r="A53" s="232">
        <f>'SAISIE RESTAURANT'!K40</f>
        <v>33</v>
      </c>
      <c r="B53" s="246" t="str">
        <f>'SAISIE RESTAURANT'!L40</f>
        <v>Les informations communiquées par l'interlocuteur sont précises et répondent à la demande.</v>
      </c>
      <c r="C53" s="247">
        <f>'SAISIE RESTAURANT'!M40</f>
        <v>3</v>
      </c>
      <c r="D53" s="232" t="str">
        <f>'SAISIE RESTAURANT'!N40</f>
        <v>OUI</v>
      </c>
      <c r="E53" s="248">
        <f>'SAISIE RESTAURANT'!O40</f>
        <v>0</v>
      </c>
      <c r="F53" s="249" t="s">
        <v>58</v>
      </c>
      <c r="G53" s="250"/>
      <c r="H53" s="250"/>
    </row>
    <row r="54" spans="1:8" x14ac:dyDescent="0.2">
      <c r="A54" s="232">
        <f>'SAISIE RESTAURANT'!K41</f>
        <v>34</v>
      </c>
      <c r="B54" s="246" t="str">
        <f>'SAISIE RESTAURANT'!L41</f>
        <v>Les éléments essentiels de la réservation sont bien précisés avec le client.</v>
      </c>
      <c r="C54" s="247">
        <f>'SAISIE RESTAURANT'!M41</f>
        <v>3</v>
      </c>
      <c r="D54" s="232" t="str">
        <f>'SAISIE RESTAURANT'!N41</f>
        <v>OUI</v>
      </c>
      <c r="E54" s="248">
        <f>'SAISIE RESTAURANT'!O41</f>
        <v>0</v>
      </c>
      <c r="F54" s="249" t="s">
        <v>58</v>
      </c>
      <c r="G54" s="250"/>
      <c r="H54" s="250"/>
    </row>
    <row r="55" spans="1:8" ht="47.25" x14ac:dyDescent="0.2">
      <c r="A55" s="232">
        <f>'SAISIE RESTAURANT'!K42</f>
        <v>35</v>
      </c>
      <c r="B55" s="246" t="str">
        <f>'SAISIE RESTAURANT'!L42</f>
        <v>L'interlocuteur est courtois, employant les formules de politesse adaptées. Le cas échéant, la mise en attente et la reprise de ligne s'accompagnent des formules d'usage.</v>
      </c>
      <c r="C55" s="247">
        <f>'SAISIE RESTAURANT'!M42</f>
        <v>9</v>
      </c>
      <c r="D55" s="232" t="str">
        <f>'SAISIE RESTAURANT'!N42</f>
        <v>OUI</v>
      </c>
      <c r="E55" s="248">
        <f>'SAISIE RESTAURANT'!O42</f>
        <v>0</v>
      </c>
      <c r="F55" s="249" t="s">
        <v>58</v>
      </c>
      <c r="G55" s="250"/>
      <c r="H55" s="250"/>
    </row>
    <row r="56" spans="1:8" s="260" customFormat="1" x14ac:dyDescent="0.2">
      <c r="A56" s="254">
        <f>'SAISIE RESTAURANT'!K43</f>
        <v>36</v>
      </c>
      <c r="B56" s="255" t="str">
        <f>'SAISIE RESTAURANT'!L43</f>
        <v>La reformulation orale doit comporter les éléments essentiels de la réservation.</v>
      </c>
      <c r="C56" s="256">
        <f>'SAISIE RESTAURANT'!M43</f>
        <v>3</v>
      </c>
      <c r="D56" s="254" t="str">
        <f>'SAISIE RESTAURANT'!N43</f>
        <v>OUI</v>
      </c>
      <c r="E56" s="257">
        <f>'SAISIE RESTAURANT'!O43</f>
        <v>0</v>
      </c>
      <c r="F56" s="258" t="s">
        <v>58</v>
      </c>
      <c r="G56" s="259"/>
      <c r="H56" s="259"/>
    </row>
    <row r="57" spans="1:8" ht="31.5" x14ac:dyDescent="0.2">
      <c r="A57" s="232">
        <f>'SAISIE RESTAURANT'!K46</f>
        <v>38</v>
      </c>
      <c r="B57" s="246" t="str">
        <f>'SAISIE RESTAURANT'!L46</f>
        <v>En cas d'absence, un répondeur assure l'accueil téléphonique. Le ton de message est courtois, employant les formules de politesse adaptées.</v>
      </c>
      <c r="C57" s="247">
        <f>'SAISIE RESTAURANT'!M46</f>
        <v>1</v>
      </c>
      <c r="D57" s="232" t="str">
        <f>'SAISIE RESTAURANT'!N46</f>
        <v>OUI</v>
      </c>
      <c r="E57" s="248">
        <f>'SAISIE RESTAURANT'!O46</f>
        <v>0</v>
      </c>
      <c r="F57" s="249" t="s">
        <v>66</v>
      </c>
      <c r="G57" s="250"/>
      <c r="H57" s="250"/>
    </row>
    <row r="58" spans="1:8" ht="31.5" x14ac:dyDescent="0.2">
      <c r="A58" s="232">
        <f>'SAISIE RESTAURANT'!K51</f>
        <v>42</v>
      </c>
      <c r="B58" s="246" t="str">
        <f>'SAISIE RESTAURANT'!L51</f>
        <v>Lors d'une demande d'informations, la réponse écrite est personnalisée et correspond à la demande.</v>
      </c>
      <c r="C58" s="247">
        <f>'SAISIE RESTAURANT'!M51</f>
        <v>3</v>
      </c>
      <c r="D58" s="232" t="str">
        <f>'SAISIE RESTAURANT'!N51</f>
        <v>OUI</v>
      </c>
      <c r="E58" s="248">
        <f>'SAISIE RESTAURANT'!O51</f>
        <v>0</v>
      </c>
      <c r="F58" s="249" t="s">
        <v>58</v>
      </c>
      <c r="G58" s="250"/>
      <c r="H58" s="250"/>
    </row>
    <row r="59" spans="1:8" ht="31.5" x14ac:dyDescent="0.2">
      <c r="A59" s="232">
        <f>'SAISIE RESTAURANT'!K54</f>
        <v>45</v>
      </c>
      <c r="B59" s="246" t="str">
        <f>'SAISIE RESTAURANT'!L54</f>
        <v>Lors d'une demande d'informations, la réponse écrite (mail ou courrier) est reçue sous 48h.</v>
      </c>
      <c r="C59" s="247">
        <f>'SAISIE RESTAURANT'!M54</f>
        <v>3</v>
      </c>
      <c r="D59" s="232" t="str">
        <f>'SAISIE RESTAURANT'!N54</f>
        <v>OUI</v>
      </c>
      <c r="E59" s="248">
        <f>'SAISIE RESTAURANT'!O54</f>
        <v>0</v>
      </c>
      <c r="F59" s="249" t="s">
        <v>58</v>
      </c>
      <c r="G59" s="250"/>
      <c r="H59" s="250"/>
    </row>
    <row r="60" spans="1:8" ht="31.5" x14ac:dyDescent="0.2">
      <c r="A60" s="232">
        <f>'SAISIE RESTAURANT'!K88</f>
        <v>72</v>
      </c>
      <c r="B60" s="246" t="str">
        <f>'SAISIE RESTAURANT'!L88</f>
        <v>Le comportement du personnel et/ou la tenue vestimentaire permet une identification aisée à l'arrivée du client au restaurant.</v>
      </c>
      <c r="C60" s="247">
        <f>'SAISIE RESTAURANT'!M88</f>
        <v>1</v>
      </c>
      <c r="D60" s="232" t="str">
        <f>'SAISIE RESTAURANT'!N88</f>
        <v>OUI</v>
      </c>
      <c r="E60" s="248">
        <f>'SAISIE RESTAURANT'!O88</f>
        <v>0</v>
      </c>
      <c r="F60" s="249" t="s">
        <v>58</v>
      </c>
      <c r="G60" s="250"/>
      <c r="H60" s="250"/>
    </row>
    <row r="61" spans="1:8" x14ac:dyDescent="0.2">
      <c r="A61" s="232">
        <f>'SAISIE RESTAURANT'!K89</f>
        <v>73</v>
      </c>
      <c r="B61" s="246" t="str">
        <f>'SAISIE RESTAURANT'!L89</f>
        <v>La tenue corporelle et vestimentaire du personnel est propre et soignée.</v>
      </c>
      <c r="C61" s="247">
        <f>'SAISIE RESTAURANT'!M89</f>
        <v>3</v>
      </c>
      <c r="D61" s="232" t="str">
        <f>'SAISIE RESTAURANT'!N89</f>
        <v>OUI</v>
      </c>
      <c r="E61" s="248">
        <f>'SAISIE RESTAURANT'!O89</f>
        <v>0</v>
      </c>
      <c r="F61" s="249" t="s">
        <v>58</v>
      </c>
      <c r="G61" s="250"/>
      <c r="H61" s="250"/>
    </row>
    <row r="62" spans="1:8" x14ac:dyDescent="0.2">
      <c r="A62" s="232" t="e">
        <f>'SAISIE RESTAURANT'!#REF!</f>
        <v>#REF!</v>
      </c>
      <c r="B62" s="246" t="e">
        <f>'SAISIE RESTAURANT'!#REF!</f>
        <v>#REF!</v>
      </c>
      <c r="C62" s="247" t="e">
        <f>'SAISIE RESTAURANT'!#REF!</f>
        <v>#REF!</v>
      </c>
      <c r="D62" s="232" t="e">
        <f>'SAISIE RESTAURANT'!#REF!</f>
        <v>#REF!</v>
      </c>
      <c r="E62" s="248" t="e">
        <f>'SAISIE RESTAURANT'!#REF!</f>
        <v>#REF!</v>
      </c>
      <c r="F62" s="249" t="s">
        <v>58</v>
      </c>
      <c r="G62" s="250"/>
      <c r="H62" s="250"/>
    </row>
    <row r="63" spans="1:8" x14ac:dyDescent="0.2">
      <c r="A63" s="232">
        <f>'SAISIE RESTAURANT'!K92</f>
        <v>76</v>
      </c>
      <c r="B63" s="246" t="str">
        <f>'SAISIE RESTAURANT'!L92</f>
        <v>L'accueil est cordial à l'arrivée du client.</v>
      </c>
      <c r="C63" s="247">
        <f>'SAISIE RESTAURANT'!M92</f>
        <v>9</v>
      </c>
      <c r="D63" s="232" t="str">
        <f>'SAISIE RESTAURANT'!N92</f>
        <v>Très Satisfaisant</v>
      </c>
      <c r="E63" s="248">
        <f>'SAISIE RESTAURANT'!O92</f>
        <v>0</v>
      </c>
      <c r="F63" s="249" t="s">
        <v>58</v>
      </c>
      <c r="G63" s="250"/>
      <c r="H63" s="250"/>
    </row>
    <row r="64" spans="1:8" ht="47.25" x14ac:dyDescent="0.2">
      <c r="A64" s="232">
        <f>'SAISIE RESTAURANT'!K93</f>
        <v>77</v>
      </c>
      <c r="B64" s="202" t="str">
        <f>'SAISIE RESTAURANT'!L93</f>
        <v>La prise en charge du client est efficace. Si le personnel est occupé, il fait un signe de reconnaissance. Il donne priorité à l'accueil des clients par rapport aux autres tâches.</v>
      </c>
      <c r="C64" s="247">
        <f>'SAISIE RESTAURANT'!M93</f>
        <v>3</v>
      </c>
      <c r="D64" s="232" t="str">
        <f>'SAISIE RESTAURANT'!N93</f>
        <v>OUI</v>
      </c>
      <c r="E64" s="248">
        <f>'SAISIE RESTAURANT'!O93</f>
        <v>0</v>
      </c>
      <c r="F64" s="249" t="s">
        <v>58</v>
      </c>
      <c r="G64" s="250"/>
      <c r="H64" s="250"/>
    </row>
    <row r="65" spans="1:8" x14ac:dyDescent="0.2">
      <c r="A65" s="232" t="e">
        <f>'SAISIE RESTAURANT'!#REF!</f>
        <v>#REF!</v>
      </c>
      <c r="B65" s="246" t="e">
        <f>'SAISIE RESTAURANT'!#REF!</f>
        <v>#REF!</v>
      </c>
      <c r="C65" s="247" t="e">
        <f>'SAISIE RESTAURANT'!#REF!</f>
        <v>#REF!</v>
      </c>
      <c r="D65" s="232" t="e">
        <f>'SAISIE RESTAURANT'!#REF!</f>
        <v>#REF!</v>
      </c>
      <c r="E65" s="248" t="e">
        <f>'SAISIE RESTAURANT'!#REF!</f>
        <v>#REF!</v>
      </c>
      <c r="F65" s="249" t="s">
        <v>58</v>
      </c>
      <c r="G65" s="250"/>
      <c r="H65" s="250"/>
    </row>
    <row r="66" spans="1:8" x14ac:dyDescent="0.2">
      <c r="A66" s="232">
        <f>'SAISIE RESTAURANT'!K94</f>
        <v>78</v>
      </c>
      <c r="B66" s="246" t="str">
        <f>'SAISIE RESTAURANT'!L94</f>
        <v>La prise en charge est adaptée aux clientèles spécifiques.</v>
      </c>
      <c r="C66" s="247">
        <f>'SAISIE RESTAURANT'!M94</f>
        <v>3</v>
      </c>
      <c r="D66" s="232" t="str">
        <f>'SAISIE RESTAURANT'!N94</f>
        <v>OUI</v>
      </c>
      <c r="E66" s="248">
        <f>'SAISIE RESTAURANT'!O94</f>
        <v>0</v>
      </c>
      <c r="F66" s="249" t="s">
        <v>58</v>
      </c>
      <c r="G66" s="250"/>
      <c r="H66" s="250"/>
    </row>
    <row r="67" spans="1:8" x14ac:dyDescent="0.2">
      <c r="A67" s="232">
        <f>'SAISIE RESTAURANT'!K95</f>
        <v>79</v>
      </c>
      <c r="B67" s="246" t="str">
        <f>'SAISIE RESTAURANT'!L95</f>
        <v>Si une réservation a été effectuée, elle est vérifiée avec le client.</v>
      </c>
      <c r="C67" s="247">
        <f>'SAISIE RESTAURANT'!M95</f>
        <v>3</v>
      </c>
      <c r="D67" s="232" t="str">
        <f>'SAISIE RESTAURANT'!N95</f>
        <v>OUI</v>
      </c>
      <c r="E67" s="248">
        <f>'SAISIE RESTAURANT'!O95</f>
        <v>0</v>
      </c>
      <c r="F67" s="249" t="s">
        <v>58</v>
      </c>
      <c r="G67" s="250"/>
      <c r="H67" s="250"/>
    </row>
    <row r="68" spans="1:8" x14ac:dyDescent="0.2">
      <c r="A68" s="232">
        <f>'SAISIE RESTAURANT'!K96</f>
        <v>80</v>
      </c>
      <c r="B68" s="246" t="str">
        <f>'SAISIE RESTAURANT'!L96</f>
        <v>Le client est accompagné jusqu'à sa table.</v>
      </c>
      <c r="C68" s="247">
        <f>'SAISIE RESTAURANT'!M96</f>
        <v>3</v>
      </c>
      <c r="D68" s="232" t="str">
        <f>'SAISIE RESTAURANT'!N96</f>
        <v>OUI</v>
      </c>
      <c r="E68" s="248">
        <f>'SAISIE RESTAURANT'!O96</f>
        <v>0</v>
      </c>
      <c r="F68" s="249" t="s">
        <v>58</v>
      </c>
      <c r="G68" s="250"/>
      <c r="H68" s="250"/>
    </row>
    <row r="69" spans="1:8" ht="31.5" x14ac:dyDescent="0.2">
      <c r="A69" s="232">
        <f>'SAISIE RESTAURANT'!K97</f>
        <v>81</v>
      </c>
      <c r="B69" s="246" t="str">
        <f>'SAISIE RESTAURANT'!L97</f>
        <v>La remise des cartes est effectuée rapidement. La remise des cartes s'accompagne d'un mot présentant les plats du jour, les spécialités…</v>
      </c>
      <c r="C69" s="247">
        <f>'SAISIE RESTAURANT'!M97</f>
        <v>3</v>
      </c>
      <c r="D69" s="232" t="str">
        <f>'SAISIE RESTAURANT'!N97</f>
        <v>OUI</v>
      </c>
      <c r="E69" s="248">
        <f>'SAISIE RESTAURANT'!O97</f>
        <v>0</v>
      </c>
      <c r="F69" s="249" t="s">
        <v>58</v>
      </c>
      <c r="G69" s="250"/>
      <c r="H69" s="250"/>
    </row>
    <row r="70" spans="1:8" x14ac:dyDescent="0.2">
      <c r="A70" s="232" t="e">
        <f>'SAISIE RESTAURANT'!#REF!</f>
        <v>#REF!</v>
      </c>
      <c r="B70" s="246" t="e">
        <f>'SAISIE RESTAURANT'!#REF!</f>
        <v>#REF!</v>
      </c>
      <c r="C70" s="247" t="e">
        <f>'SAISIE RESTAURANT'!#REF!</f>
        <v>#REF!</v>
      </c>
      <c r="D70" s="232" t="e">
        <f>'SAISIE RESTAURANT'!#REF!</f>
        <v>#REF!</v>
      </c>
      <c r="E70" s="248" t="e">
        <f>'SAISIE RESTAURANT'!#REF!</f>
        <v>#REF!</v>
      </c>
      <c r="F70" s="249" t="s">
        <v>58</v>
      </c>
      <c r="G70" s="250"/>
      <c r="H70" s="250"/>
    </row>
    <row r="71" spans="1:8" x14ac:dyDescent="0.2">
      <c r="A71" s="232">
        <f>'SAISIE RESTAURANT'!K110</f>
        <v>92</v>
      </c>
      <c r="B71" s="246" t="str">
        <f>'SAISIE RESTAURANT'!L110</f>
        <v>La prise de commande est rapide et complète.</v>
      </c>
      <c r="C71" s="247">
        <f>'SAISIE RESTAURANT'!M110</f>
        <v>3</v>
      </c>
      <c r="D71" s="232" t="str">
        <f>'SAISIE RESTAURANT'!N110</f>
        <v>OUI</v>
      </c>
      <c r="E71" s="248">
        <f>'SAISIE RESTAURANT'!O110</f>
        <v>0</v>
      </c>
      <c r="F71" s="249" t="s">
        <v>58</v>
      </c>
      <c r="G71" s="250"/>
      <c r="H71" s="250"/>
    </row>
    <row r="72" spans="1:8" x14ac:dyDescent="0.2">
      <c r="A72" s="232">
        <f>'SAISIE RESTAURANT'!K111</f>
        <v>93</v>
      </c>
      <c r="B72" s="246" t="str">
        <f>'SAISIE RESTAURANT'!L111</f>
        <v xml:space="preserve">Le serveur doit être en mesure de conseiller le client (choix du vin, du plat…). </v>
      </c>
      <c r="C72" s="247">
        <f>'SAISIE RESTAURANT'!M111</f>
        <v>3</v>
      </c>
      <c r="D72" s="232" t="str">
        <f>'SAISIE RESTAURANT'!N111</f>
        <v>OUI</v>
      </c>
      <c r="E72" s="248">
        <f>'SAISIE RESTAURANT'!O111</f>
        <v>0</v>
      </c>
      <c r="F72" s="249" t="s">
        <v>58</v>
      </c>
      <c r="G72" s="250"/>
      <c r="H72" s="250"/>
    </row>
    <row r="73" spans="1:8" x14ac:dyDescent="0.2">
      <c r="A73" s="232">
        <f>'SAISIE RESTAURANT'!K112</f>
        <v>94</v>
      </c>
      <c r="B73" s="246" t="str">
        <f>'SAISIE RESTAURANT'!L112</f>
        <v>Les demandes spécifiques du client sont prises en compte.</v>
      </c>
      <c r="C73" s="247">
        <f>'SAISIE RESTAURANT'!M112</f>
        <v>3</v>
      </c>
      <c r="D73" s="232" t="str">
        <f>'SAISIE RESTAURANT'!N112</f>
        <v>OUI</v>
      </c>
      <c r="E73" s="248">
        <f>'SAISIE RESTAURANT'!O112</f>
        <v>0</v>
      </c>
      <c r="F73" s="249" t="s">
        <v>58</v>
      </c>
      <c r="G73" s="250"/>
      <c r="H73" s="250"/>
    </row>
    <row r="74" spans="1:8" x14ac:dyDescent="0.2">
      <c r="A74" s="232">
        <f>'SAISIE RESTAURANT'!K113</f>
        <v>95</v>
      </c>
      <c r="B74" s="246" t="str">
        <f>'SAISIE RESTAURANT'!L113</f>
        <v>Le serveur remercie le client à la fin de la prise de commande.</v>
      </c>
      <c r="C74" s="247">
        <f>'SAISIE RESTAURANT'!M113</f>
        <v>3</v>
      </c>
      <c r="D74" s="232" t="str">
        <f>'SAISIE RESTAURANT'!N113</f>
        <v>OUI</v>
      </c>
      <c r="E74" s="248">
        <f>'SAISIE RESTAURANT'!O113</f>
        <v>0</v>
      </c>
      <c r="F74" s="249" t="s">
        <v>58</v>
      </c>
      <c r="G74" s="250"/>
      <c r="H74" s="250"/>
    </row>
    <row r="75" spans="1:8" x14ac:dyDescent="0.2">
      <c r="A75" s="232" t="e">
        <f>'SAISIE RESTAURANT'!#REF!</f>
        <v>#REF!</v>
      </c>
      <c r="B75" s="246" t="e">
        <f>'SAISIE RESTAURANT'!#REF!</f>
        <v>#REF!</v>
      </c>
      <c r="C75" s="247" t="e">
        <f>'SAISIE RESTAURANT'!#REF!</f>
        <v>#REF!</v>
      </c>
      <c r="D75" s="232" t="e">
        <f>'SAISIE RESTAURANT'!#REF!</f>
        <v>#REF!</v>
      </c>
      <c r="E75" s="248" t="e">
        <f>'SAISIE RESTAURANT'!#REF!</f>
        <v>#REF!</v>
      </c>
      <c r="F75" s="249" t="s">
        <v>58</v>
      </c>
      <c r="G75" s="250"/>
      <c r="H75" s="250"/>
    </row>
    <row r="76" spans="1:8" x14ac:dyDescent="0.2">
      <c r="A76" s="232" t="e">
        <f>'SAISIE RESTAURANT'!#REF!</f>
        <v>#REF!</v>
      </c>
      <c r="B76" s="246" t="e">
        <f>'SAISIE RESTAURANT'!#REF!</f>
        <v>#REF!</v>
      </c>
      <c r="C76" s="247" t="e">
        <f>'SAISIE RESTAURANT'!#REF!</f>
        <v>#REF!</v>
      </c>
      <c r="D76" s="232" t="e">
        <f>'SAISIE RESTAURANT'!#REF!</f>
        <v>#REF!</v>
      </c>
      <c r="E76" s="248" t="e">
        <f>'SAISIE RESTAURANT'!#REF!</f>
        <v>#REF!</v>
      </c>
      <c r="F76" s="249" t="s">
        <v>58</v>
      </c>
      <c r="G76" s="250"/>
      <c r="H76" s="250"/>
    </row>
    <row r="77" spans="1:8" x14ac:dyDescent="0.2">
      <c r="A77" s="232" t="e">
        <f>'SAISIE RESTAURANT'!#REF!</f>
        <v>#REF!</v>
      </c>
      <c r="B77" s="246" t="e">
        <f>'SAISIE RESTAURANT'!#REF!</f>
        <v>#REF!</v>
      </c>
      <c r="C77" s="247" t="e">
        <f>'SAISIE RESTAURANT'!#REF!</f>
        <v>#REF!</v>
      </c>
      <c r="D77" s="232" t="e">
        <f>'SAISIE RESTAURANT'!#REF!</f>
        <v>#REF!</v>
      </c>
      <c r="E77" s="248" t="e">
        <f>'SAISIE RESTAURANT'!#REF!</f>
        <v>#REF!</v>
      </c>
      <c r="F77" s="249" t="s">
        <v>58</v>
      </c>
      <c r="G77" s="250"/>
      <c r="H77" s="250"/>
    </row>
    <row r="78" spans="1:8" x14ac:dyDescent="0.2">
      <c r="A78" s="232">
        <f>'SAISIE RESTAURANT'!K116</f>
        <v>96</v>
      </c>
      <c r="B78" s="246" t="str">
        <f>'SAISIE RESTAURANT'!L116</f>
        <v>Le serveur s'assure de la satisfaction du client au moins une fois durant le repas.</v>
      </c>
      <c r="C78" s="247">
        <f>'SAISIE RESTAURANT'!M116</f>
        <v>3</v>
      </c>
      <c r="D78" s="232" t="str">
        <f>'SAISIE RESTAURANT'!N116</f>
        <v>OUI</v>
      </c>
      <c r="E78" s="248">
        <f>'SAISIE RESTAURANT'!O116</f>
        <v>0</v>
      </c>
      <c r="F78" s="249" t="s">
        <v>58</v>
      </c>
      <c r="G78" s="250"/>
      <c r="H78" s="250"/>
    </row>
    <row r="79" spans="1:8" x14ac:dyDescent="0.2">
      <c r="A79" s="232">
        <f>'SAISIE RESTAURANT'!K117</f>
        <v>97</v>
      </c>
      <c r="B79" s="246" t="str">
        <f>'SAISIE RESTAURANT'!L117</f>
        <v xml:space="preserve">Le serveur est attentif au bon déroulement du repas </v>
      </c>
      <c r="C79" s="247">
        <f>'SAISIE RESTAURANT'!M117</f>
        <v>9</v>
      </c>
      <c r="D79" s="232" t="str">
        <f>'SAISIE RESTAURANT'!N117</f>
        <v>OUI</v>
      </c>
      <c r="E79" s="248">
        <f>'SAISIE RESTAURANT'!O117</f>
        <v>0</v>
      </c>
      <c r="F79" s="249" t="s">
        <v>58</v>
      </c>
      <c r="G79" s="250"/>
      <c r="H79" s="250"/>
    </row>
    <row r="80" spans="1:8" x14ac:dyDescent="0.2">
      <c r="A80" s="232">
        <f>'SAISIE RESTAURANT'!K118</f>
        <v>98</v>
      </c>
      <c r="B80" s="246" t="str">
        <f>'SAISIE RESTAURANT'!L118</f>
        <v>Le serveur souhaite un "bon appétit" ou une "bonne dégustation" au client.</v>
      </c>
      <c r="C80" s="247">
        <f>'SAISIE RESTAURANT'!M118</f>
        <v>3</v>
      </c>
      <c r="D80" s="232" t="str">
        <f>'SAISIE RESTAURANT'!N118</f>
        <v>OUI</v>
      </c>
      <c r="E80" s="248">
        <f>'SAISIE RESTAURANT'!O118</f>
        <v>0</v>
      </c>
      <c r="F80" s="249" t="s">
        <v>58</v>
      </c>
      <c r="G80" s="250"/>
      <c r="H80" s="250"/>
    </row>
    <row r="81" spans="1:8" x14ac:dyDescent="0.2">
      <c r="A81" s="232">
        <f>'SAISIE RESTAURANT'!K119</f>
        <v>99</v>
      </c>
      <c r="B81" s="246" t="str">
        <f>'SAISIE RESTAURANT'!L119</f>
        <v>L'attente entre les plats est gérée.</v>
      </c>
      <c r="C81" s="247">
        <f>'SAISIE RESTAURANT'!M119</f>
        <v>3</v>
      </c>
      <c r="D81" s="232" t="str">
        <f>'SAISIE RESTAURANT'!N119</f>
        <v>OUI</v>
      </c>
      <c r="E81" s="248">
        <f>'SAISIE RESTAURANT'!O119</f>
        <v>0</v>
      </c>
      <c r="F81" s="249" t="s">
        <v>58</v>
      </c>
      <c r="G81" s="250"/>
      <c r="H81" s="250"/>
    </row>
    <row r="82" spans="1:8" x14ac:dyDescent="0.2">
      <c r="A82" s="232">
        <f>'SAISIE RESTAURANT'!K120</f>
        <v>100</v>
      </c>
      <c r="B82" s="246" t="str">
        <f>'SAISIE RESTAURANT'!L120</f>
        <v>Le service de la boisson est adapté.</v>
      </c>
      <c r="C82" s="247">
        <f>'SAISIE RESTAURANT'!M120</f>
        <v>3</v>
      </c>
      <c r="D82" s="232" t="str">
        <f>'SAISIE RESTAURANT'!N120</f>
        <v>OUI</v>
      </c>
      <c r="E82" s="248">
        <f>'SAISIE RESTAURANT'!O120</f>
        <v>0</v>
      </c>
      <c r="F82" s="249" t="s">
        <v>58</v>
      </c>
      <c r="G82" s="250"/>
      <c r="H82" s="250"/>
    </row>
    <row r="83" spans="1:8" x14ac:dyDescent="0.2">
      <c r="A83" s="232">
        <f>'SAISIE RESTAURANT'!K121</f>
        <v>101</v>
      </c>
      <c r="B83" s="246" t="str">
        <f>'SAISIE RESTAURANT'!L121</f>
        <v>Le service des différents convives d'une même table est quasi simultané.</v>
      </c>
      <c r="C83" s="247">
        <f>'SAISIE RESTAURANT'!M121</f>
        <v>1</v>
      </c>
      <c r="D83" s="232" t="str">
        <f>'SAISIE RESTAURANT'!N121</f>
        <v>OUI</v>
      </c>
      <c r="E83" s="248">
        <f>'SAISIE RESTAURANT'!O121</f>
        <v>0</v>
      </c>
      <c r="F83" s="249" t="s">
        <v>58</v>
      </c>
      <c r="G83" s="250"/>
      <c r="H83" s="250"/>
    </row>
    <row r="84" spans="1:8" x14ac:dyDescent="0.2">
      <c r="A84" s="232">
        <f>'SAISIE RESTAURANT'!K122</f>
        <v>102</v>
      </c>
      <c r="B84" s="246" t="str">
        <f>'SAISIE RESTAURANT'!L122</f>
        <v>Le personnel de cuisine comprend au moins une personne qualifiée.</v>
      </c>
      <c r="C84" s="247">
        <f>'SAISIE RESTAURANT'!M122</f>
        <v>1</v>
      </c>
      <c r="D84" s="232" t="str">
        <f>'SAISIE RESTAURANT'!N122</f>
        <v>OUI</v>
      </c>
      <c r="E84" s="248">
        <f>'SAISIE RESTAURANT'!O122</f>
        <v>0</v>
      </c>
      <c r="F84" s="249" t="s">
        <v>58</v>
      </c>
      <c r="G84" s="250"/>
      <c r="H84" s="250"/>
    </row>
    <row r="85" spans="1:8" x14ac:dyDescent="0.2">
      <c r="A85" s="232">
        <f>'SAISIE RESTAURANT'!K123</f>
        <v>103</v>
      </c>
      <c r="B85" s="246" t="str">
        <f>'SAISIE RESTAURANT'!L123</f>
        <v>Le personnel de salle est constitué d'au moins une personne qualifiée.</v>
      </c>
      <c r="C85" s="247">
        <f>'SAISIE RESTAURANT'!M123</f>
        <v>1</v>
      </c>
      <c r="D85" s="232" t="str">
        <f>'SAISIE RESTAURANT'!N123</f>
        <v>OUI</v>
      </c>
      <c r="E85" s="248">
        <f>'SAISIE RESTAURANT'!O123</f>
        <v>0</v>
      </c>
      <c r="F85" s="249" t="s">
        <v>58</v>
      </c>
      <c r="G85" s="250"/>
      <c r="H85" s="250"/>
    </row>
    <row r="86" spans="1:8" x14ac:dyDescent="0.2">
      <c r="A86" s="232" t="e">
        <f>'SAISIE RESTAURANT'!#REF!</f>
        <v>#REF!</v>
      </c>
      <c r="B86" s="246" t="e">
        <f>'SAISIE RESTAURANT'!#REF!</f>
        <v>#REF!</v>
      </c>
      <c r="C86" s="247" t="e">
        <f>'SAISIE RESTAURANT'!#REF!</f>
        <v>#REF!</v>
      </c>
      <c r="D86" s="232" t="e">
        <f>'SAISIE RESTAURANT'!#REF!</f>
        <v>#REF!</v>
      </c>
      <c r="E86" s="248" t="e">
        <f>'SAISIE RESTAURANT'!#REF!</f>
        <v>#REF!</v>
      </c>
      <c r="F86" s="249" t="s">
        <v>58</v>
      </c>
      <c r="G86" s="250"/>
      <c r="H86" s="250"/>
    </row>
    <row r="87" spans="1:8" x14ac:dyDescent="0.2">
      <c r="A87" s="232">
        <f>'SAISIE RESTAURANT'!K125</f>
        <v>104</v>
      </c>
      <c r="B87" s="202" t="str">
        <f>'SAISIE RESTAURANT'!L125</f>
        <v>Une fois demandée, la note est apportée en moins de 5 minutes.</v>
      </c>
      <c r="C87" s="247">
        <f>'SAISIE RESTAURANT'!M125</f>
        <v>3</v>
      </c>
      <c r="D87" s="232" t="str">
        <f>'SAISIE RESTAURANT'!N125</f>
        <v>OUI</v>
      </c>
      <c r="E87" s="248">
        <f>'SAISIE RESTAURANT'!O125</f>
        <v>0</v>
      </c>
      <c r="F87" s="249" t="s">
        <v>58</v>
      </c>
      <c r="G87" s="250"/>
      <c r="H87" s="250"/>
    </row>
    <row r="88" spans="1:8" x14ac:dyDescent="0.2">
      <c r="A88" s="232">
        <f>'SAISIE RESTAURANT'!K126</f>
        <v>105</v>
      </c>
      <c r="B88" s="246" t="str">
        <f>'SAISIE RESTAURANT'!L126</f>
        <v>La facture est conforme aux prestations consommées, bien présentée et complète</v>
      </c>
      <c r="C88" s="247">
        <f>'SAISIE RESTAURANT'!M126</f>
        <v>1</v>
      </c>
      <c r="D88" s="232" t="str">
        <f>'SAISIE RESTAURANT'!N126</f>
        <v>OUI</v>
      </c>
      <c r="E88" s="248">
        <f>'SAISIE RESTAURANT'!O126</f>
        <v>0</v>
      </c>
      <c r="F88" s="249" t="s">
        <v>58</v>
      </c>
      <c r="G88" s="250"/>
      <c r="H88" s="250"/>
    </row>
    <row r="89" spans="1:8" x14ac:dyDescent="0.2">
      <c r="A89" s="232">
        <f>'SAISIE RESTAURANT'!K128</f>
        <v>107</v>
      </c>
      <c r="B89" s="246" t="str">
        <f>'SAISIE RESTAURANT'!L128</f>
        <v>Le client est remercié et salué de façon individuelle au moment de son départ.</v>
      </c>
      <c r="C89" s="247">
        <f>'SAISIE RESTAURANT'!M128</f>
        <v>9</v>
      </c>
      <c r="D89" s="232" t="str">
        <f>'SAISIE RESTAURANT'!N128</f>
        <v>OUI</v>
      </c>
      <c r="E89" s="248">
        <f>'SAISIE RESTAURANT'!O128</f>
        <v>0</v>
      </c>
      <c r="F89" s="249" t="s">
        <v>58</v>
      </c>
      <c r="G89" s="250"/>
      <c r="H89" s="250"/>
    </row>
    <row r="90" spans="1:8" ht="31.5" x14ac:dyDescent="0.2">
      <c r="A90" s="232">
        <f>'SAISIE RESTAURANT'!K129</f>
        <v>108</v>
      </c>
      <c r="B90" s="246" t="str">
        <f>'SAISIE RESTAURANT'!L129</f>
        <v>L'accueil, la prise de commande, le service et le règlement de la note peuvent être assurés en au moins une langue étrangère.</v>
      </c>
      <c r="C90" s="247">
        <f>'SAISIE RESTAURANT'!M129</f>
        <v>3</v>
      </c>
      <c r="D90" s="232" t="str">
        <f>'SAISIE RESTAURANT'!N129</f>
        <v>OUI</v>
      </c>
      <c r="E90" s="248">
        <f>'SAISIE RESTAURANT'!O129</f>
        <v>0</v>
      </c>
      <c r="F90" s="249" t="s">
        <v>58</v>
      </c>
      <c r="G90" s="250"/>
      <c r="H90" s="250"/>
    </row>
    <row r="91" spans="1:8" x14ac:dyDescent="0.2">
      <c r="A91" s="232">
        <f>'SAISIE RESTAURANT'!K156</f>
        <v>129</v>
      </c>
      <c r="B91" s="246" t="str">
        <f>'SAISIE RESTAURANT'!L156</f>
        <v>Le service de l'apéritif intervient rapidement après la prise de commande.</v>
      </c>
      <c r="C91" s="247">
        <f>'SAISIE RESTAURANT'!M156</f>
        <v>1</v>
      </c>
      <c r="D91" s="232" t="str">
        <f>'SAISIE RESTAURANT'!N156</f>
        <v>OUI</v>
      </c>
      <c r="E91" s="248">
        <f>'SAISIE RESTAURANT'!O156</f>
        <v>0</v>
      </c>
      <c r="F91" s="252" t="s">
        <v>58</v>
      </c>
      <c r="G91" s="253"/>
      <c r="H91" s="250"/>
    </row>
    <row r="92" spans="1:8" x14ac:dyDescent="0.2">
      <c r="A92" s="232">
        <f>'SAISIE RESTAURANT'!K157</f>
        <v>130</v>
      </c>
      <c r="B92" s="246" t="str">
        <f>'SAISIE RESTAURANT'!L157</f>
        <v>Les boissons sont servies à bonne température.</v>
      </c>
      <c r="C92" s="247">
        <f>'SAISIE RESTAURANT'!M157</f>
        <v>1</v>
      </c>
      <c r="D92" s="232" t="str">
        <f>'SAISIE RESTAURANT'!N157</f>
        <v>OUI</v>
      </c>
      <c r="E92" s="248">
        <f>'SAISIE RESTAURANT'!O157</f>
        <v>0</v>
      </c>
      <c r="F92" s="252" t="s">
        <v>58</v>
      </c>
      <c r="G92" s="253"/>
      <c r="H92" s="250"/>
    </row>
    <row r="93" spans="1:8" x14ac:dyDescent="0.2">
      <c r="A93" s="232">
        <f>'SAISIE RESTAURANT'!K226</f>
        <v>185</v>
      </c>
      <c r="B93" s="246" t="str">
        <f>'SAISIE RESTAURANT'!L226</f>
        <v>Le client est spontanément salué par le personnel du bar.</v>
      </c>
      <c r="C93" s="247">
        <f>'SAISIE RESTAURANT'!M226</f>
        <v>3</v>
      </c>
      <c r="D93" s="232" t="str">
        <f>'SAISIE RESTAURANT'!N226</f>
        <v>OUI</v>
      </c>
      <c r="E93" s="248" t="str">
        <f>'SAISIE RESTAURANT'!O226</f>
        <v/>
      </c>
      <c r="F93" s="252" t="s">
        <v>58</v>
      </c>
      <c r="G93" s="253"/>
      <c r="H93" s="250"/>
    </row>
    <row r="94" spans="1:8" x14ac:dyDescent="0.2">
      <c r="A94" s="232">
        <f>'SAISIE RESTAURANT'!K227</f>
        <v>186</v>
      </c>
      <c r="B94" s="246" t="str">
        <f>'SAISIE RESTAURANT'!L227</f>
        <v xml:space="preserve">L'accueil est cordial. </v>
      </c>
      <c r="C94" s="247">
        <f>'SAISIE RESTAURANT'!M227</f>
        <v>3</v>
      </c>
      <c r="D94" s="232" t="str">
        <f>'SAISIE RESTAURANT'!N227</f>
        <v>Très Satisfaisant</v>
      </c>
      <c r="E94" s="248" t="str">
        <f>'SAISIE RESTAURANT'!O227</f>
        <v/>
      </c>
      <c r="F94" s="252" t="s">
        <v>58</v>
      </c>
      <c r="G94" s="253"/>
      <c r="H94" s="250"/>
    </row>
    <row r="95" spans="1:8" x14ac:dyDescent="0.2">
      <c r="A95" s="232">
        <f>'SAISIE RESTAURANT'!K228</f>
        <v>187</v>
      </c>
      <c r="B95" s="246" t="str">
        <f>'SAISIE RESTAURANT'!L228</f>
        <v>La prise en charge est rapide.</v>
      </c>
      <c r="C95" s="247">
        <f>'SAISIE RESTAURANT'!M228</f>
        <v>3</v>
      </c>
      <c r="D95" s="232" t="str">
        <f>'SAISIE RESTAURANT'!N228</f>
        <v>OUI</v>
      </c>
      <c r="E95" s="248" t="str">
        <f>'SAISIE RESTAURANT'!O228</f>
        <v/>
      </c>
      <c r="F95" s="252" t="s">
        <v>58</v>
      </c>
      <c r="G95" s="253"/>
      <c r="H95" s="250"/>
    </row>
    <row r="96" spans="1:8" x14ac:dyDescent="0.2">
      <c r="A96" s="232">
        <f>'SAISIE RESTAURANT'!K234</f>
        <v>193</v>
      </c>
      <c r="B96" s="246" t="str">
        <f>'SAISIE RESTAURANT'!L234</f>
        <v>La tenue corporelle et vestimentaire du personnel de bar est propre et soignée.</v>
      </c>
      <c r="C96" s="247">
        <f>'SAISIE RESTAURANT'!M234</f>
        <v>3</v>
      </c>
      <c r="D96" s="232" t="str">
        <f>'SAISIE RESTAURANT'!N234</f>
        <v>OUI</v>
      </c>
      <c r="E96" s="248" t="str">
        <f>'SAISIE RESTAURANT'!O234</f>
        <v/>
      </c>
      <c r="F96" s="252" t="s">
        <v>58</v>
      </c>
      <c r="G96" s="253"/>
      <c r="H96" s="250"/>
    </row>
    <row r="97" spans="1:8" x14ac:dyDescent="0.2">
      <c r="A97" s="232">
        <f>'SAISIE RESTAURANT'!K235</f>
        <v>194</v>
      </c>
      <c r="B97" s="246" t="str">
        <f>'SAISIE RESTAURANT'!L235</f>
        <v>Le service est assuré avec professionnalisme.</v>
      </c>
      <c r="C97" s="247">
        <f>'SAISIE RESTAURANT'!M235</f>
        <v>3</v>
      </c>
      <c r="D97" s="232" t="str">
        <f>'SAISIE RESTAURANT'!N235</f>
        <v>OUI</v>
      </c>
      <c r="E97" s="248" t="str">
        <f>'SAISIE RESTAURANT'!O235</f>
        <v/>
      </c>
      <c r="F97" s="252" t="s">
        <v>58</v>
      </c>
      <c r="G97" s="253"/>
      <c r="H97" s="250"/>
    </row>
    <row r="98" spans="1:8" ht="31.5" x14ac:dyDescent="0.2">
      <c r="A98" s="232">
        <f>'SAISIE RESTAURANT'!K271</f>
        <v>221</v>
      </c>
      <c r="B98" s="246" t="str">
        <f>'SAISIE RESTAURANT'!L271</f>
        <v>L'établissement a sensibilisé son personnel à l'accueil des personnes en situation de handicap.</v>
      </c>
      <c r="C98" s="247">
        <f>'SAISIE RESTAURANT'!M271</f>
        <v>1</v>
      </c>
      <c r="D98" s="232" t="str">
        <f>'SAISIE RESTAURANT'!N271</f>
        <v>OUI</v>
      </c>
      <c r="E98" s="248">
        <f>'SAISIE RESTAURANT'!O271</f>
        <v>0</v>
      </c>
      <c r="F98" s="249" t="s">
        <v>66</v>
      </c>
      <c r="G98" s="250"/>
      <c r="H98" s="250"/>
    </row>
    <row r="99" spans="1:8" ht="30" customHeight="1" x14ac:dyDescent="0.2">
      <c r="A99" s="121"/>
      <c r="B99" s="122" t="str">
        <f>'RESULTAT GLOBAL'!C33</f>
        <v>CONFORT ET PROPRETE</v>
      </c>
      <c r="C99" s="123" t="s">
        <v>30</v>
      </c>
      <c r="D99" s="121" t="s">
        <v>31</v>
      </c>
      <c r="E99" s="124" t="s">
        <v>32</v>
      </c>
      <c r="F99" s="244" t="s">
        <v>533</v>
      </c>
      <c r="G99" s="245" t="s">
        <v>534</v>
      </c>
      <c r="H99" s="245" t="s">
        <v>535</v>
      </c>
    </row>
    <row r="100" spans="1:8" s="111" customFormat="1" ht="30" customHeight="1" x14ac:dyDescent="0.2">
      <c r="A100" s="261"/>
      <c r="B100" s="262" t="s">
        <v>24</v>
      </c>
      <c r="C100" s="263"/>
      <c r="D100" s="261"/>
      <c r="E100" s="264"/>
      <c r="F100" s="252"/>
      <c r="G100" s="265"/>
      <c r="H100" s="265"/>
    </row>
    <row r="101" spans="1:8" x14ac:dyDescent="0.2">
      <c r="A101" s="232">
        <f>'SAISIE RESTAURANT'!K63</f>
        <v>51</v>
      </c>
      <c r="B101" s="246" t="str">
        <f>'SAISIE RESTAURANT'!L63</f>
        <v>Une enseigne est présente et on identifie clairement l'entrée de l'établissement.</v>
      </c>
      <c r="C101" s="247">
        <f>'SAISIE RESTAURANT'!M63</f>
        <v>1</v>
      </c>
      <c r="D101" s="232" t="str">
        <f>'SAISIE RESTAURANT'!N63</f>
        <v>OUI</v>
      </c>
      <c r="E101" s="248">
        <f>'SAISIE RESTAURANT'!O63</f>
        <v>0</v>
      </c>
      <c r="F101" s="252" t="s">
        <v>58</v>
      </c>
      <c r="G101" s="253"/>
      <c r="H101" s="250"/>
    </row>
    <row r="102" spans="1:8" ht="31.5" x14ac:dyDescent="0.2">
      <c r="A102" s="232">
        <f>'SAISIE RESTAURANT'!K67</f>
        <v>55</v>
      </c>
      <c r="B102" s="246" t="str">
        <f>'SAISIE RESTAURANT'!L67</f>
        <v>La façade et l'entrée sont mises en valeur par un fleurissement, un élément décoratif, un éclairage, etc.</v>
      </c>
      <c r="C102" s="247">
        <f>'SAISIE RESTAURANT'!M67</f>
        <v>1</v>
      </c>
      <c r="D102" s="232" t="str">
        <f>'SAISIE RESTAURANT'!N67</f>
        <v>OUI</v>
      </c>
      <c r="E102" s="248">
        <f>'SAISIE RESTAURANT'!O67</f>
        <v>0</v>
      </c>
      <c r="F102" s="252" t="s">
        <v>58</v>
      </c>
      <c r="G102" s="253"/>
      <c r="H102" s="250"/>
    </row>
    <row r="103" spans="1:8" ht="31.5" x14ac:dyDescent="0.2">
      <c r="A103" s="232">
        <f>'SAISIE RESTAURANT'!K70</f>
        <v>57</v>
      </c>
      <c r="B103" s="246" t="str">
        <f>'SAISIE RESTAURANT'!L70</f>
        <v>L'établissement dispose au moins d'une solution de stationnement pour les moyens de locomotion alternatifs à la voiture.</v>
      </c>
      <c r="C103" s="247">
        <f>'SAISIE RESTAURANT'!M70</f>
        <v>1</v>
      </c>
      <c r="D103" s="232" t="str">
        <f>'SAISIE RESTAURANT'!N70</f>
        <v>OUI</v>
      </c>
      <c r="E103" s="248">
        <f>'SAISIE RESTAURANT'!O70</f>
        <v>0</v>
      </c>
      <c r="F103" s="252" t="s">
        <v>58</v>
      </c>
      <c r="G103" s="253"/>
      <c r="H103" s="250"/>
    </row>
    <row r="104" spans="1:8" ht="31.5" x14ac:dyDescent="0.2">
      <c r="A104" s="232">
        <f>'SAISIE RESTAURANT'!K74</f>
        <v>61</v>
      </c>
      <c r="B104" s="246" t="str">
        <f>'SAISIE RESTAURANT'!L74</f>
        <v>Les extérieurs privatifs et l'entrée sont dotés de poubelles et de cendriers, vidés régulièrement.</v>
      </c>
      <c r="C104" s="247">
        <f>'SAISIE RESTAURANT'!M74</f>
        <v>1</v>
      </c>
      <c r="D104" s="232" t="str">
        <f>'SAISIE RESTAURANT'!N74</f>
        <v>OUI</v>
      </c>
      <c r="E104" s="248">
        <f>'SAISIE RESTAURANT'!O74</f>
        <v>0</v>
      </c>
      <c r="F104" s="252" t="s">
        <v>58</v>
      </c>
      <c r="G104" s="253"/>
      <c r="H104" s="250"/>
    </row>
    <row r="105" spans="1:8" x14ac:dyDescent="0.2">
      <c r="A105" s="232">
        <f>'SAISIE RESTAURANT'!K82</f>
        <v>68</v>
      </c>
      <c r="B105" s="246" t="str">
        <f>'SAISIE RESTAURANT'!L82</f>
        <v>Le support extérieur est propre.</v>
      </c>
      <c r="C105" s="247">
        <f>'SAISIE RESTAURANT'!M82</f>
        <v>3</v>
      </c>
      <c r="D105" s="232" t="str">
        <f>'SAISIE RESTAURANT'!N82</f>
        <v>Très Satisfaisant</v>
      </c>
      <c r="E105" s="248">
        <f>'SAISIE RESTAURANT'!O82</f>
        <v>0</v>
      </c>
      <c r="F105" s="252" t="s">
        <v>58</v>
      </c>
      <c r="G105" s="253"/>
      <c r="H105" s="250"/>
    </row>
    <row r="106" spans="1:8" x14ac:dyDescent="0.2">
      <c r="A106" s="232" t="e">
        <f>'SAISIE RESTAURANT'!#REF!</f>
        <v>#REF!</v>
      </c>
      <c r="B106" s="246" t="e">
        <f>'SAISIE RESTAURANT'!#REF!</f>
        <v>#REF!</v>
      </c>
      <c r="C106" s="247" t="e">
        <f>'SAISIE RESTAURANT'!#REF!</f>
        <v>#REF!</v>
      </c>
      <c r="D106" s="232" t="e">
        <f>'SAISIE RESTAURANT'!#REF!</f>
        <v>#REF!</v>
      </c>
      <c r="E106" s="248" t="e">
        <f>'SAISIE RESTAURANT'!#REF!</f>
        <v>#REF!</v>
      </c>
      <c r="F106" s="252" t="s">
        <v>58</v>
      </c>
      <c r="G106" s="253"/>
      <c r="H106" s="250"/>
    </row>
    <row r="107" spans="1:8" x14ac:dyDescent="0.2">
      <c r="A107" s="232">
        <f>'SAISIE RESTAURANT'!K140</f>
        <v>116</v>
      </c>
      <c r="B107" s="246" t="str">
        <f>'SAISIE RESTAURANT'!L140</f>
        <v>Les revêtements et les équipements de la salle de restaurant sont propres.</v>
      </c>
      <c r="C107" s="247">
        <f>'SAISIE RESTAURANT'!M140</f>
        <v>3</v>
      </c>
      <c r="D107" s="232" t="str">
        <f>'SAISIE RESTAURANT'!N140</f>
        <v>Très Satisfaisant</v>
      </c>
      <c r="E107" s="248">
        <f>'SAISIE RESTAURANT'!O140</f>
        <v>0</v>
      </c>
      <c r="F107" s="252" t="s">
        <v>58</v>
      </c>
      <c r="G107" s="253"/>
      <c r="H107" s="250"/>
    </row>
    <row r="108" spans="1:8" x14ac:dyDescent="0.2">
      <c r="A108" s="232">
        <f>'SAISIE RESTAURANT'!K142</f>
        <v>118</v>
      </c>
      <c r="B108" s="246" t="str">
        <f>'SAISIE RESTAURANT'!L142</f>
        <v>Le mobilier de la salle de restaurant est propre.</v>
      </c>
      <c r="C108" s="247">
        <f>'SAISIE RESTAURANT'!M142</f>
        <v>3</v>
      </c>
      <c r="D108" s="232" t="str">
        <f>'SAISIE RESTAURANT'!N142</f>
        <v>Très Satisfaisant</v>
      </c>
      <c r="E108" s="248">
        <f>'SAISIE RESTAURANT'!O142</f>
        <v>0</v>
      </c>
      <c r="F108" s="252" t="s">
        <v>58</v>
      </c>
      <c r="G108" s="253"/>
      <c r="H108" s="250"/>
    </row>
    <row r="109" spans="1:8" x14ac:dyDescent="0.2">
      <c r="A109" s="232">
        <f>'SAISIE RESTAURANT'!K148</f>
        <v>123</v>
      </c>
      <c r="B109" s="246" t="str">
        <f>'SAISIE RESTAURANT'!L148</f>
        <v>Le nappage et les serviettes sont propres.</v>
      </c>
      <c r="C109" s="247">
        <f>'SAISIE RESTAURANT'!M148</f>
        <v>3</v>
      </c>
      <c r="D109" s="232" t="str">
        <f>'SAISIE RESTAURANT'!N148</f>
        <v>Très Satisfaisant</v>
      </c>
      <c r="E109" s="248">
        <f>'SAISIE RESTAURANT'!O148</f>
        <v>0</v>
      </c>
      <c r="F109" s="252" t="s">
        <v>58</v>
      </c>
      <c r="G109" s="253"/>
      <c r="H109" s="250"/>
    </row>
    <row r="110" spans="1:8" x14ac:dyDescent="0.2">
      <c r="A110" s="232">
        <f>'SAISIE RESTAURANT'!K150</f>
        <v>125</v>
      </c>
      <c r="B110" s="246" t="str">
        <f>'SAISIE RESTAURANT'!L150</f>
        <v>La mise en place de la table est constituée d'éléments propres.</v>
      </c>
      <c r="C110" s="247">
        <f>'SAISIE RESTAURANT'!M150</f>
        <v>3</v>
      </c>
      <c r="D110" s="232" t="str">
        <f>'SAISIE RESTAURANT'!N150</f>
        <v>Très Satisfaisant</v>
      </c>
      <c r="E110" s="248">
        <f>'SAISIE RESTAURANT'!O150</f>
        <v>0</v>
      </c>
      <c r="F110" s="252" t="s">
        <v>58</v>
      </c>
      <c r="G110" s="253"/>
      <c r="H110" s="250"/>
    </row>
    <row r="111" spans="1:8" x14ac:dyDescent="0.2">
      <c r="A111" s="232">
        <f>'SAISIE RESTAURANT'!K181</f>
        <v>148</v>
      </c>
      <c r="B111" s="246" t="str">
        <f>'SAISIE RESTAURANT'!L181</f>
        <v>l'espace d'accueil et les espaces communs sont propres.</v>
      </c>
      <c r="C111" s="247">
        <f>'SAISIE RESTAURANT'!M181</f>
        <v>3</v>
      </c>
      <c r="D111" s="232" t="str">
        <f>'SAISIE RESTAURANT'!N181</f>
        <v>Très Satisfaisant</v>
      </c>
      <c r="E111" s="248">
        <f>'SAISIE RESTAURANT'!O181</f>
        <v>0</v>
      </c>
      <c r="F111" s="252" t="s">
        <v>58</v>
      </c>
      <c r="G111" s="253"/>
      <c r="H111" s="250"/>
    </row>
    <row r="112" spans="1:8" x14ac:dyDescent="0.2">
      <c r="A112" s="232">
        <f>'SAISIE RESTAURANT'!K186</f>
        <v>152</v>
      </c>
      <c r="B112" s="246" t="str">
        <f>'SAISIE RESTAURANT'!L186</f>
        <v>Les équipements des sanitaires sont propres.</v>
      </c>
      <c r="C112" s="247">
        <f>'SAISIE RESTAURANT'!M186</f>
        <v>3</v>
      </c>
      <c r="D112" s="232" t="str">
        <f>'SAISIE RESTAURANT'!N186</f>
        <v>Très Satisfaisant</v>
      </c>
      <c r="E112" s="248">
        <f>'SAISIE RESTAURANT'!O186</f>
        <v>0</v>
      </c>
      <c r="F112" s="252" t="s">
        <v>58</v>
      </c>
      <c r="G112" s="253"/>
      <c r="H112" s="250"/>
    </row>
    <row r="113" spans="1:8" x14ac:dyDescent="0.2">
      <c r="A113" s="232">
        <f>'SAISIE RESTAURANT'!K188</f>
        <v>154</v>
      </c>
      <c r="B113" s="246" t="str">
        <f>'SAISIE RESTAURANT'!L188</f>
        <v>Les revêtements muraux, les sols et les plafonds des sanitaires sont propres.</v>
      </c>
      <c r="C113" s="247">
        <f>'SAISIE RESTAURANT'!M188</f>
        <v>3</v>
      </c>
      <c r="D113" s="232" t="str">
        <f>'SAISIE RESTAURANT'!N188</f>
        <v>Très Satisfaisant</v>
      </c>
      <c r="E113" s="248">
        <f>'SAISIE RESTAURANT'!O188</f>
        <v>0</v>
      </c>
      <c r="F113" s="252" t="s">
        <v>58</v>
      </c>
      <c r="G113" s="253"/>
      <c r="H113" s="250"/>
    </row>
    <row r="114" spans="1:8" x14ac:dyDescent="0.2">
      <c r="A114" s="232">
        <f>'SAISIE RESTAURANT'!K191</f>
        <v>157</v>
      </c>
      <c r="B114" s="246" t="str">
        <f>'SAISIE RESTAURANT'!L191</f>
        <v>Les sanitaires ne présentent pas d'odeur désagréable.</v>
      </c>
      <c r="C114" s="247">
        <f>'SAISIE RESTAURANT'!M191</f>
        <v>3</v>
      </c>
      <c r="D114" s="232" t="str">
        <f>'SAISIE RESTAURANT'!N191</f>
        <v>OUI</v>
      </c>
      <c r="E114" s="248">
        <f>'SAISIE RESTAURANT'!O191</f>
        <v>0</v>
      </c>
      <c r="F114" s="252" t="s">
        <v>58</v>
      </c>
      <c r="G114" s="253"/>
      <c r="H114" s="250"/>
    </row>
    <row r="115" spans="1:8" ht="31.5" x14ac:dyDescent="0.2">
      <c r="A115" s="232">
        <f>'SAISIE RESTAURANT'!K206</f>
        <v>169</v>
      </c>
      <c r="B115" s="246" t="str">
        <f>'SAISIE RESTAURANT'!L206</f>
        <v>Si existants, les espaces et/ou les équipements à destination des enfants sont propres.</v>
      </c>
      <c r="C115" s="247">
        <f>'SAISIE RESTAURANT'!M206</f>
        <v>3</v>
      </c>
      <c r="D115" s="232" t="str">
        <f>'SAISIE RESTAURANT'!N206</f>
        <v>Très Satisfaisant</v>
      </c>
      <c r="E115" s="248">
        <f>'SAISIE RESTAURANT'!O206</f>
        <v>0</v>
      </c>
      <c r="F115" s="252" t="s">
        <v>58</v>
      </c>
      <c r="G115" s="253"/>
      <c r="H115" s="250"/>
    </row>
    <row r="116" spans="1:8" x14ac:dyDescent="0.2">
      <c r="A116" s="232">
        <f>'SAISIE RESTAURANT'!K214</f>
        <v>175</v>
      </c>
      <c r="B116" s="246" t="str">
        <f>'SAISIE RESTAURANT'!L214</f>
        <v>Les revêtements et les équipements sont propres.</v>
      </c>
      <c r="C116" s="247">
        <f>'SAISIE RESTAURANT'!M214</f>
        <v>3</v>
      </c>
      <c r="D116" s="232" t="str">
        <f>'SAISIE RESTAURANT'!N214</f>
        <v>Très Satisfaisant</v>
      </c>
      <c r="E116" s="248" t="str">
        <f>'SAISIE RESTAURANT'!O214</f>
        <v/>
      </c>
      <c r="F116" s="252" t="s">
        <v>58</v>
      </c>
      <c r="G116" s="253"/>
      <c r="H116" s="250"/>
    </row>
    <row r="117" spans="1:8" x14ac:dyDescent="0.2">
      <c r="A117" s="232">
        <f>'SAISIE RESTAURANT'!K216</f>
        <v>177</v>
      </c>
      <c r="B117" s="246" t="str">
        <f>'SAISIE RESTAURANT'!L216</f>
        <v>Le mobilier du bar est propre.</v>
      </c>
      <c r="C117" s="247">
        <f>'SAISIE RESTAURANT'!M216</f>
        <v>3</v>
      </c>
      <c r="D117" s="232" t="str">
        <f>'SAISIE RESTAURANT'!N216</f>
        <v>Très Satisfaisant</v>
      </c>
      <c r="E117" s="248" t="str">
        <f>'SAISIE RESTAURANT'!O216</f>
        <v/>
      </c>
      <c r="F117" s="252" t="s">
        <v>58</v>
      </c>
      <c r="G117" s="253"/>
      <c r="H117" s="250"/>
    </row>
    <row r="118" spans="1:8" x14ac:dyDescent="0.2">
      <c r="A118" s="232">
        <f>'SAISIE RESTAURANT'!K218</f>
        <v>179</v>
      </c>
      <c r="B118" s="246" t="str">
        <f>'SAISIE RESTAURANT'!L218</f>
        <v xml:space="preserve">Le comptoir et l'arrière du bar sont propres et ordonnés. </v>
      </c>
      <c r="C118" s="247">
        <f>'SAISIE RESTAURANT'!M218</f>
        <v>3</v>
      </c>
      <c r="D118" s="232" t="str">
        <f>'SAISIE RESTAURANT'!N218</f>
        <v>Très Satisfaisant</v>
      </c>
      <c r="E118" s="248" t="str">
        <f>'SAISIE RESTAURANT'!O218</f>
        <v/>
      </c>
      <c r="F118" s="252" t="s">
        <v>58</v>
      </c>
      <c r="G118" s="253"/>
      <c r="H118" s="250"/>
    </row>
    <row r="119" spans="1:8" x14ac:dyDescent="0.2">
      <c r="A119" s="232">
        <f>'SAISIE RESTAURANT'!K230</f>
        <v>189</v>
      </c>
      <c r="B119" s="246" t="str">
        <f>'SAISIE RESTAURANT'!L230</f>
        <v>La vaisselle est propre.</v>
      </c>
      <c r="C119" s="247">
        <f>'SAISIE RESTAURANT'!M230</f>
        <v>3</v>
      </c>
      <c r="D119" s="232" t="str">
        <f>'SAISIE RESTAURANT'!N230</f>
        <v>Très Satisfaisant</v>
      </c>
      <c r="E119" s="248" t="str">
        <f>'SAISIE RESTAURANT'!O230</f>
        <v/>
      </c>
      <c r="F119" s="252" t="s">
        <v>58</v>
      </c>
      <c r="G119" s="253"/>
      <c r="H119" s="250"/>
    </row>
    <row r="120" spans="1:8" s="111" customFormat="1" ht="30" customHeight="1" x14ac:dyDescent="0.2">
      <c r="A120" s="261"/>
      <c r="B120" s="262" t="str">
        <f>'RESULTAT GLOBAL'!C35</f>
        <v>▪ Etat</v>
      </c>
      <c r="C120" s="263"/>
      <c r="D120" s="261"/>
      <c r="E120" s="264"/>
      <c r="F120" s="252"/>
      <c r="G120" s="265"/>
      <c r="H120" s="265"/>
    </row>
    <row r="121" spans="1:8" x14ac:dyDescent="0.2">
      <c r="A121" s="232">
        <f>'SAISIE RESTAURANT'!K64</f>
        <v>52</v>
      </c>
      <c r="B121" s="246" t="str">
        <f>'SAISIE RESTAURANT'!L64</f>
        <v>Les enseignes et la signalétique privée (si existante) sont propres.</v>
      </c>
      <c r="C121" s="247">
        <f>'SAISIE RESTAURANT'!M64</f>
        <v>3</v>
      </c>
      <c r="D121" s="232" t="str">
        <f>'SAISIE RESTAURANT'!N64</f>
        <v>Très Satisfaisant</v>
      </c>
      <c r="E121" s="248">
        <f>'SAISIE RESTAURANT'!O64</f>
        <v>0</v>
      </c>
      <c r="F121" s="252" t="s">
        <v>58</v>
      </c>
      <c r="G121" s="253"/>
      <c r="H121" s="250"/>
    </row>
    <row r="122" spans="1:8" x14ac:dyDescent="0.2">
      <c r="A122" s="232" t="str">
        <f>'SAISIE RESTAURANT'!K68</f>
        <v/>
      </c>
      <c r="B122" s="246" t="str">
        <f>'SAISIE RESTAURANT'!L68</f>
        <v>Le parking, la terrasse et les extérieurs privatifs (si existants)</v>
      </c>
      <c r="C122" s="247">
        <f>'SAISIE RESTAURANT'!M68</f>
        <v>0</v>
      </c>
      <c r="D122" s="232">
        <f>'SAISIE RESTAURANT'!N68</f>
        <v>0</v>
      </c>
      <c r="E122" s="248">
        <f>'SAISIE RESTAURANT'!O68</f>
        <v>0</v>
      </c>
      <c r="F122" s="252" t="s">
        <v>58</v>
      </c>
      <c r="G122" s="253"/>
      <c r="H122" s="250"/>
    </row>
    <row r="123" spans="1:8" x14ac:dyDescent="0.2">
      <c r="A123" s="232">
        <f>'SAISIE RESTAURANT'!K71</f>
        <v>58</v>
      </c>
      <c r="B123" s="246" t="str">
        <f>'SAISIE RESTAURANT'!L71</f>
        <v xml:space="preserve">Les extérieurs privatifs de l'établissement sont propres. </v>
      </c>
      <c r="C123" s="247">
        <f>'SAISIE RESTAURANT'!M71</f>
        <v>3</v>
      </c>
      <c r="D123" s="232" t="str">
        <f>'SAISIE RESTAURANT'!N71</f>
        <v>Très Satisfaisant</v>
      </c>
      <c r="E123" s="248">
        <f>'SAISIE RESTAURANT'!O71</f>
        <v>0</v>
      </c>
      <c r="F123" s="252" t="s">
        <v>58</v>
      </c>
      <c r="G123" s="253"/>
      <c r="H123" s="250"/>
    </row>
    <row r="124" spans="1:8" x14ac:dyDescent="0.2">
      <c r="A124" s="232">
        <f>'SAISIE RESTAURANT'!K83</f>
        <v>69</v>
      </c>
      <c r="B124" s="246" t="str">
        <f>'SAISIE RESTAURANT'!L83</f>
        <v>Le support extérieur est en bon état.</v>
      </c>
      <c r="C124" s="247">
        <f>'SAISIE RESTAURANT'!M83</f>
        <v>3</v>
      </c>
      <c r="D124" s="232" t="str">
        <f>'SAISIE RESTAURANT'!N83</f>
        <v>Très Satisfaisant</v>
      </c>
      <c r="E124" s="248">
        <f>'SAISIE RESTAURANT'!O83</f>
        <v>0</v>
      </c>
      <c r="F124" s="252" t="s">
        <v>58</v>
      </c>
      <c r="G124" s="253"/>
      <c r="H124" s="250"/>
    </row>
    <row r="125" spans="1:8" x14ac:dyDescent="0.2">
      <c r="A125" s="232" t="e">
        <f>'SAISIE RESTAURANT'!#REF!</f>
        <v>#REF!</v>
      </c>
      <c r="B125" s="246" t="e">
        <f>'SAISIE RESTAURANT'!#REF!</f>
        <v>#REF!</v>
      </c>
      <c r="C125" s="247" t="e">
        <f>'SAISIE RESTAURANT'!#REF!</f>
        <v>#REF!</v>
      </c>
      <c r="D125" s="232" t="e">
        <f>'SAISIE RESTAURANT'!#REF!</f>
        <v>#REF!</v>
      </c>
      <c r="E125" s="248" t="e">
        <f>'SAISIE RESTAURANT'!#REF!</f>
        <v>#REF!</v>
      </c>
      <c r="F125" s="252" t="s">
        <v>58</v>
      </c>
      <c r="G125" s="253"/>
      <c r="H125" s="250"/>
    </row>
    <row r="126" spans="1:8" x14ac:dyDescent="0.2">
      <c r="A126" s="232">
        <f>'SAISIE RESTAURANT'!K141</f>
        <v>117</v>
      </c>
      <c r="B126" s="246" t="str">
        <f>'SAISIE RESTAURANT'!L141</f>
        <v>Les revêtements et les équipements de la salle de restaurant sont en bon état.</v>
      </c>
      <c r="C126" s="247">
        <f>'SAISIE RESTAURANT'!M141</f>
        <v>3</v>
      </c>
      <c r="D126" s="232" t="str">
        <f>'SAISIE RESTAURANT'!N141</f>
        <v>Très Satisfaisant</v>
      </c>
      <c r="E126" s="248">
        <f>'SAISIE RESTAURANT'!O141</f>
        <v>0</v>
      </c>
      <c r="F126" s="252" t="s">
        <v>58</v>
      </c>
      <c r="G126" s="253"/>
      <c r="H126" s="250"/>
    </row>
    <row r="127" spans="1:8" x14ac:dyDescent="0.2">
      <c r="A127" s="232">
        <f>'SAISIE RESTAURANT'!K143</f>
        <v>119</v>
      </c>
      <c r="B127" s="246" t="str">
        <f>'SAISIE RESTAURANT'!L143</f>
        <v>Le mobilier de la salle de restaurant est en bon état.</v>
      </c>
      <c r="C127" s="247">
        <f>'SAISIE RESTAURANT'!M143</f>
        <v>3</v>
      </c>
      <c r="D127" s="232" t="str">
        <f>'SAISIE RESTAURANT'!N143</f>
        <v>Très Satisfaisant</v>
      </c>
      <c r="E127" s="248">
        <f>'SAISIE RESTAURANT'!O143</f>
        <v>0</v>
      </c>
      <c r="F127" s="252" t="s">
        <v>58</v>
      </c>
      <c r="G127" s="253"/>
      <c r="H127" s="250"/>
    </row>
    <row r="128" spans="1:8" x14ac:dyDescent="0.2">
      <c r="A128" s="232">
        <f>'SAISIE RESTAURANT'!K149</f>
        <v>124</v>
      </c>
      <c r="B128" s="246" t="str">
        <f>'SAISIE RESTAURANT'!L149</f>
        <v>Le nappage et les serviettes sont en bon état</v>
      </c>
      <c r="C128" s="247">
        <f>'SAISIE RESTAURANT'!M149</f>
        <v>3</v>
      </c>
      <c r="D128" s="232" t="str">
        <f>'SAISIE RESTAURANT'!N149</f>
        <v>Très Satisfaisant</v>
      </c>
      <c r="E128" s="248">
        <f>'SAISIE RESTAURANT'!O149</f>
        <v>0</v>
      </c>
      <c r="F128" s="252" t="s">
        <v>58</v>
      </c>
      <c r="G128" s="253"/>
      <c r="H128" s="250"/>
    </row>
    <row r="129" spans="1:8" x14ac:dyDescent="0.2">
      <c r="A129" s="232">
        <f>'SAISIE RESTAURANT'!K151</f>
        <v>126</v>
      </c>
      <c r="B129" s="246" t="str">
        <f>'SAISIE RESTAURANT'!L151</f>
        <v>La mise en place de la table est constituée d'éléments en bon état.</v>
      </c>
      <c r="C129" s="247">
        <f>'SAISIE RESTAURANT'!M151</f>
        <v>3</v>
      </c>
      <c r="D129" s="232" t="str">
        <f>'SAISIE RESTAURANT'!N151</f>
        <v>Très Satisfaisant</v>
      </c>
      <c r="E129" s="248">
        <f>'SAISIE RESTAURANT'!O151</f>
        <v>0</v>
      </c>
      <c r="F129" s="252" t="s">
        <v>58</v>
      </c>
      <c r="G129" s="253"/>
      <c r="H129" s="250"/>
    </row>
    <row r="130" spans="1:8" x14ac:dyDescent="0.2">
      <c r="A130" s="232">
        <f>'SAISIE RESTAURANT'!K182</f>
        <v>149</v>
      </c>
      <c r="B130" s="246" t="str">
        <f>'SAISIE RESTAURANT'!L182</f>
        <v>l'espace d'accueil et les espaces communs sont en bon état.</v>
      </c>
      <c r="C130" s="247">
        <f>'SAISIE RESTAURANT'!M182</f>
        <v>3</v>
      </c>
      <c r="D130" s="232" t="str">
        <f>'SAISIE RESTAURANT'!N182</f>
        <v>Très Satisfaisant</v>
      </c>
      <c r="E130" s="248">
        <f>'SAISIE RESTAURANT'!O182</f>
        <v>0</v>
      </c>
      <c r="F130" s="252" t="s">
        <v>58</v>
      </c>
      <c r="G130" s="253"/>
      <c r="H130" s="250"/>
    </row>
    <row r="131" spans="1:8" x14ac:dyDescent="0.2">
      <c r="A131" s="232">
        <f>'SAISIE RESTAURANT'!K187</f>
        <v>153</v>
      </c>
      <c r="B131" s="246" t="str">
        <f>'SAISIE RESTAURANT'!L187</f>
        <v>Les équipements des sanitaires sont en bon état.</v>
      </c>
      <c r="C131" s="247">
        <f>'SAISIE RESTAURANT'!M187</f>
        <v>3</v>
      </c>
      <c r="D131" s="232" t="str">
        <f>'SAISIE RESTAURANT'!N187</f>
        <v>Très Satisfaisant</v>
      </c>
      <c r="E131" s="248">
        <f>'SAISIE RESTAURANT'!O187</f>
        <v>0</v>
      </c>
      <c r="F131" s="252" t="s">
        <v>58</v>
      </c>
      <c r="G131" s="253"/>
      <c r="H131" s="250"/>
    </row>
    <row r="132" spans="1:8" x14ac:dyDescent="0.2">
      <c r="A132" s="232">
        <f>'SAISIE RESTAURANT'!K189</f>
        <v>155</v>
      </c>
      <c r="B132" s="246" t="str">
        <f>'SAISIE RESTAURANT'!L189</f>
        <v>Les revêtements muraux, les sols et les plafonds des sanitaires sont en bon état.</v>
      </c>
      <c r="C132" s="247">
        <f>'SAISIE RESTAURANT'!M189</f>
        <v>3</v>
      </c>
      <c r="D132" s="232" t="str">
        <f>'SAISIE RESTAURANT'!N189</f>
        <v>Très Satisfaisant</v>
      </c>
      <c r="E132" s="248">
        <f>'SAISIE RESTAURANT'!O189</f>
        <v>0</v>
      </c>
      <c r="F132" s="252" t="s">
        <v>58</v>
      </c>
      <c r="G132" s="253"/>
      <c r="H132" s="250"/>
    </row>
    <row r="133" spans="1:8" x14ac:dyDescent="0.2">
      <c r="A133" s="232">
        <f>'SAISIE RESTAURANT'!K190</f>
        <v>156</v>
      </c>
      <c r="B133" s="246" t="str">
        <f>'SAISIE RESTAURANT'!L190</f>
        <v>L'ensemble des équipements des sanitaires fonctionne bien.</v>
      </c>
      <c r="C133" s="247">
        <f>'SAISIE RESTAURANT'!M190</f>
        <v>3</v>
      </c>
      <c r="D133" s="232" t="str">
        <f>'SAISIE RESTAURANT'!N190</f>
        <v>OUI</v>
      </c>
      <c r="E133" s="248">
        <f>'SAISIE RESTAURANT'!O190</f>
        <v>0</v>
      </c>
      <c r="F133" s="252" t="s">
        <v>58</v>
      </c>
      <c r="G133" s="253"/>
      <c r="H133" s="250"/>
    </row>
    <row r="134" spans="1:8" ht="31.5" x14ac:dyDescent="0.2">
      <c r="A134" s="232">
        <f>'SAISIE RESTAURANT'!K207</f>
        <v>170</v>
      </c>
      <c r="B134" s="246" t="str">
        <f>'SAISIE RESTAURANT'!L207</f>
        <v>Si existants, les espaces et/ou les équipements à destination des enfants sont en bon état.</v>
      </c>
      <c r="C134" s="247">
        <f>'SAISIE RESTAURANT'!M207</f>
        <v>3</v>
      </c>
      <c r="D134" s="232" t="str">
        <f>'SAISIE RESTAURANT'!N207</f>
        <v>Très Satisfaisant</v>
      </c>
      <c r="E134" s="248">
        <f>'SAISIE RESTAURANT'!O207</f>
        <v>0</v>
      </c>
      <c r="F134" s="252" t="s">
        <v>58</v>
      </c>
      <c r="G134" s="253"/>
      <c r="H134" s="250"/>
    </row>
    <row r="135" spans="1:8" x14ac:dyDescent="0.2">
      <c r="A135" s="232">
        <f>'SAISIE RESTAURANT'!K215</f>
        <v>176</v>
      </c>
      <c r="B135" s="246" t="str">
        <f>'SAISIE RESTAURANT'!L215</f>
        <v>Les revêtements et les équipements sont en bon état.</v>
      </c>
      <c r="C135" s="247">
        <f>'SAISIE RESTAURANT'!M215</f>
        <v>3</v>
      </c>
      <c r="D135" s="232" t="str">
        <f>'SAISIE RESTAURANT'!N215</f>
        <v>Très Satisfaisant</v>
      </c>
      <c r="E135" s="248" t="str">
        <f>'SAISIE RESTAURANT'!O215</f>
        <v/>
      </c>
      <c r="F135" s="252" t="s">
        <v>58</v>
      </c>
      <c r="G135" s="253"/>
      <c r="H135" s="250"/>
    </row>
    <row r="136" spans="1:8" x14ac:dyDescent="0.2">
      <c r="A136" s="232">
        <f>'SAISIE RESTAURANT'!K217</f>
        <v>178</v>
      </c>
      <c r="B136" s="246" t="str">
        <f>'SAISIE RESTAURANT'!L217</f>
        <v>Le mobilier du bar est en bon état.</v>
      </c>
      <c r="C136" s="247">
        <f>'SAISIE RESTAURANT'!M217</f>
        <v>3</v>
      </c>
      <c r="D136" s="232" t="str">
        <f>'SAISIE RESTAURANT'!N217</f>
        <v>Très Satisfaisant</v>
      </c>
      <c r="E136" s="248" t="str">
        <f>'SAISIE RESTAURANT'!O217</f>
        <v/>
      </c>
      <c r="F136" s="252" t="s">
        <v>58</v>
      </c>
      <c r="G136" s="253"/>
      <c r="H136" s="250"/>
    </row>
    <row r="137" spans="1:8" x14ac:dyDescent="0.2">
      <c r="A137" s="232">
        <f>'SAISIE RESTAURANT'!K219</f>
        <v>180</v>
      </c>
      <c r="B137" s="246" t="str">
        <f>'SAISIE RESTAURANT'!L219</f>
        <v>Le comptoir et l'arrière du bar sont en bon état.</v>
      </c>
      <c r="C137" s="247">
        <f>'SAISIE RESTAURANT'!M219</f>
        <v>3</v>
      </c>
      <c r="D137" s="232" t="str">
        <f>'SAISIE RESTAURANT'!N219</f>
        <v>Très Satisfaisant</v>
      </c>
      <c r="E137" s="248" t="str">
        <f>'SAISIE RESTAURANT'!O219</f>
        <v/>
      </c>
      <c r="F137" s="252" t="s">
        <v>58</v>
      </c>
      <c r="G137" s="253"/>
      <c r="H137" s="250"/>
    </row>
    <row r="138" spans="1:8" x14ac:dyDescent="0.2">
      <c r="A138" s="232">
        <f>'SAISIE RESTAURANT'!K231</f>
        <v>190</v>
      </c>
      <c r="B138" s="246" t="str">
        <f>'SAISIE RESTAURANT'!L231</f>
        <v>La vaisselle est en bon état.</v>
      </c>
      <c r="C138" s="247">
        <f>'SAISIE RESTAURANT'!M231</f>
        <v>3</v>
      </c>
      <c r="D138" s="232" t="str">
        <f>'SAISIE RESTAURANT'!N231</f>
        <v>Très Satisfaisant</v>
      </c>
      <c r="E138" s="248" t="str">
        <f>'SAISIE RESTAURANT'!O231</f>
        <v/>
      </c>
      <c r="F138" s="252" t="s">
        <v>58</v>
      </c>
      <c r="G138" s="253"/>
      <c r="H138" s="250"/>
    </row>
    <row r="139" spans="1:8" s="111" customFormat="1" ht="30" customHeight="1" x14ac:dyDescent="0.2">
      <c r="A139" s="261"/>
      <c r="B139" s="262" t="str">
        <f>'RESULTAT GLOBAL'!C36</f>
        <v>▪ Confort</v>
      </c>
      <c r="C139" s="263"/>
      <c r="D139" s="261"/>
      <c r="E139" s="264"/>
      <c r="F139" s="252"/>
      <c r="G139" s="265"/>
      <c r="H139" s="265"/>
    </row>
    <row r="140" spans="1:8" x14ac:dyDescent="0.2">
      <c r="A140" s="232" t="e">
        <f>'SAISIE RESTAURANT'!#REF!</f>
        <v>#REF!</v>
      </c>
      <c r="B140" s="246" t="e">
        <f>'SAISIE RESTAURANT'!#REF!</f>
        <v>#REF!</v>
      </c>
      <c r="C140" s="247" t="e">
        <f>'SAISIE RESTAURANT'!#REF!</f>
        <v>#REF!</v>
      </c>
      <c r="D140" s="232" t="e">
        <f>'SAISIE RESTAURANT'!#REF!</f>
        <v>#REF!</v>
      </c>
      <c r="E140" s="248" t="e">
        <f>'SAISIE RESTAURANT'!#REF!</f>
        <v>#REF!</v>
      </c>
      <c r="F140" s="252" t="s">
        <v>58</v>
      </c>
      <c r="G140" s="253"/>
      <c r="H140" s="250"/>
    </row>
    <row r="141" spans="1:8" x14ac:dyDescent="0.2">
      <c r="A141" s="232">
        <f>'SAISIE RESTAURANT'!K137</f>
        <v>113</v>
      </c>
      <c r="B141" s="246" t="str">
        <f>'SAISIE RESTAURANT'!L137</f>
        <v>La salle de restaurant est aménagée de manière confortable.</v>
      </c>
      <c r="C141" s="247">
        <f>'SAISIE RESTAURANT'!M137</f>
        <v>3</v>
      </c>
      <c r="D141" s="232" t="str">
        <f>'SAISIE RESTAURANT'!N137</f>
        <v>OUI</v>
      </c>
      <c r="E141" s="248">
        <f>'SAISIE RESTAURANT'!O137</f>
        <v>0</v>
      </c>
      <c r="F141" s="252" t="s">
        <v>58</v>
      </c>
      <c r="G141" s="253"/>
      <c r="H141" s="250"/>
    </row>
    <row r="142" spans="1:8" ht="31.5" x14ac:dyDescent="0.2">
      <c r="A142" s="232">
        <f>'SAISIE RESTAURANT'!K138</f>
        <v>114</v>
      </c>
      <c r="B142" s="246" t="str">
        <f>'SAISIE RESTAURANT'!L138</f>
        <v>La salle de restaurant ne souffre pas de nuisances sonores internes : bruits de cuisine, bruits de porte</v>
      </c>
      <c r="C142" s="247">
        <f>'SAISIE RESTAURANT'!M138</f>
        <v>3</v>
      </c>
      <c r="D142" s="232" t="str">
        <f>'SAISIE RESTAURANT'!N138</f>
        <v>OUI</v>
      </c>
      <c r="E142" s="248">
        <f>'SAISIE RESTAURANT'!O138</f>
        <v>0</v>
      </c>
      <c r="F142" s="252" t="s">
        <v>58</v>
      </c>
      <c r="G142" s="253"/>
      <c r="H142" s="250"/>
    </row>
    <row r="143" spans="1:8" ht="31.5" x14ac:dyDescent="0.2">
      <c r="A143" s="232">
        <f>'SAISIE RESTAURANT'!K139</f>
        <v>115</v>
      </c>
      <c r="B143" s="246" t="str">
        <f>'SAISIE RESTAURANT'!L139</f>
        <v>La salle de restaurant ne souffre pas de nuisances sonores externes : bruits de circulation (voitures, trains...)</v>
      </c>
      <c r="C143" s="247">
        <f>'SAISIE RESTAURANT'!M139</f>
        <v>3</v>
      </c>
      <c r="D143" s="232" t="str">
        <f>'SAISIE RESTAURANT'!N139</f>
        <v>OUI</v>
      </c>
      <c r="E143" s="248">
        <f>'SAISIE RESTAURANT'!O139</f>
        <v>0</v>
      </c>
      <c r="F143" s="252" t="s">
        <v>58</v>
      </c>
      <c r="G143" s="253"/>
      <c r="H143" s="250"/>
    </row>
    <row r="144" spans="1:8" x14ac:dyDescent="0.2">
      <c r="A144" s="232">
        <f>'SAISIE RESTAURANT'!K144</f>
        <v>120</v>
      </c>
      <c r="B144" s="246" t="str">
        <f>'SAISIE RESTAURANT'!L144</f>
        <v>L'espacement des tables préserve le confort du client.</v>
      </c>
      <c r="C144" s="247">
        <f>'SAISIE RESTAURANT'!M144</f>
        <v>3</v>
      </c>
      <c r="D144" s="232" t="str">
        <f>'SAISIE RESTAURANT'!N144</f>
        <v>OUI</v>
      </c>
      <c r="E144" s="248">
        <f>'SAISIE RESTAURANT'!O144</f>
        <v>0</v>
      </c>
      <c r="F144" s="252" t="s">
        <v>58</v>
      </c>
      <c r="G144" s="253"/>
      <c r="H144" s="250"/>
    </row>
    <row r="145" spans="1:8" x14ac:dyDescent="0.2">
      <c r="A145" s="232">
        <f>'SAISIE RESTAURANT'!K184</f>
        <v>150</v>
      </c>
      <c r="B145" s="246" t="str">
        <f>'SAISIE RESTAURANT'!L184</f>
        <v xml:space="preserve">Les sanitaires sont bien équipés. </v>
      </c>
      <c r="C145" s="247">
        <f>'SAISIE RESTAURANT'!M184</f>
        <v>3</v>
      </c>
      <c r="D145" s="232" t="str">
        <f>'SAISIE RESTAURANT'!N184</f>
        <v>OUI</v>
      </c>
      <c r="E145" s="248">
        <f>'SAISIE RESTAURANT'!O184</f>
        <v>0</v>
      </c>
      <c r="F145" s="252" t="s">
        <v>58</v>
      </c>
      <c r="G145" s="253"/>
      <c r="H145" s="250"/>
    </row>
    <row r="146" spans="1:8" x14ac:dyDescent="0.2">
      <c r="A146" s="232">
        <f>'SAISIE RESTAURANT'!K185</f>
        <v>151</v>
      </c>
      <c r="B146" s="246" t="str">
        <f>'SAISIE RESTAURANT'!L185</f>
        <v>L'aspect général des sanitaires est accueillant.</v>
      </c>
      <c r="C146" s="247">
        <f>'SAISIE RESTAURANT'!M185</f>
        <v>3</v>
      </c>
      <c r="D146" s="232" t="str">
        <f>'SAISIE RESTAURANT'!N185</f>
        <v>OUI</v>
      </c>
      <c r="E146" s="248">
        <f>'SAISIE RESTAURANT'!O185</f>
        <v>0</v>
      </c>
      <c r="F146" s="252" t="s">
        <v>58</v>
      </c>
      <c r="G146" s="253"/>
      <c r="H146" s="250"/>
    </row>
    <row r="147" spans="1:8" ht="31.5" x14ac:dyDescent="0.2">
      <c r="A147" s="232">
        <f>'SAISIE RESTAURANT'!K203</f>
        <v>166</v>
      </c>
      <c r="B147" s="246" t="str">
        <f>'SAISIE RESTAURANT'!L203</f>
        <v>Un menu enfant est proposé ou une possibilité de choisir des plats à la carte en portion réduite.</v>
      </c>
      <c r="C147" s="247">
        <f>'SAISIE RESTAURANT'!M203</f>
        <v>1</v>
      </c>
      <c r="D147" s="232" t="str">
        <f>'SAISIE RESTAURANT'!N203</f>
        <v>OUI</v>
      </c>
      <c r="E147" s="248">
        <f>'SAISIE RESTAURANT'!O203</f>
        <v>0</v>
      </c>
      <c r="F147" s="252" t="s">
        <v>66</v>
      </c>
      <c r="G147" s="253"/>
      <c r="H147" s="250"/>
    </row>
    <row r="148" spans="1:8" x14ac:dyDescent="0.2">
      <c r="A148" s="232">
        <f>'SAISIE RESTAURANT'!K204</f>
        <v>167</v>
      </c>
      <c r="B148" s="246" t="str">
        <f>'SAISIE RESTAURANT'!L204</f>
        <v xml:space="preserve">Au moins deux équipements sont disponibles pour les enfants en bas âge. </v>
      </c>
      <c r="C148" s="247">
        <f>'SAISIE RESTAURANT'!M204</f>
        <v>1</v>
      </c>
      <c r="D148" s="232" t="str">
        <f>'SAISIE RESTAURANT'!N204</f>
        <v>OUI</v>
      </c>
      <c r="E148" s="248">
        <f>'SAISIE RESTAURANT'!O204</f>
        <v>0</v>
      </c>
      <c r="F148" s="252" t="s">
        <v>66</v>
      </c>
      <c r="G148" s="253"/>
      <c r="H148" s="250"/>
    </row>
    <row r="149" spans="1:8" x14ac:dyDescent="0.2">
      <c r="A149" s="232">
        <f>'SAISIE RESTAURANT'!K205</f>
        <v>168</v>
      </c>
      <c r="B149" s="246" t="str">
        <f>'SAISIE RESTAURANT'!L205</f>
        <v xml:space="preserve">Au moins un élément ludique est mis à disposition des enfants </v>
      </c>
      <c r="C149" s="247">
        <f>'SAISIE RESTAURANT'!M205</f>
        <v>1</v>
      </c>
      <c r="D149" s="232" t="str">
        <f>'SAISIE RESTAURANT'!N205</f>
        <v>OUI</v>
      </c>
      <c r="E149" s="248">
        <f>'SAISIE RESTAURANT'!O205</f>
        <v>0</v>
      </c>
      <c r="F149" s="252" t="s">
        <v>66</v>
      </c>
      <c r="G149" s="253"/>
      <c r="H149" s="250"/>
    </row>
    <row r="150" spans="1:8" x14ac:dyDescent="0.2">
      <c r="A150" s="232">
        <f>'SAISIE RESTAURANT'!K229</f>
        <v>188</v>
      </c>
      <c r="B150" s="246" t="str">
        <f>'SAISIE RESTAURANT'!L229</f>
        <v>Les verres sont adaptés à la boisson servie.</v>
      </c>
      <c r="C150" s="247">
        <f>'SAISIE RESTAURANT'!M229</f>
        <v>1</v>
      </c>
      <c r="D150" s="232" t="str">
        <f>'SAISIE RESTAURANT'!N229</f>
        <v>OUI</v>
      </c>
      <c r="E150" s="248" t="str">
        <f>'SAISIE RESTAURANT'!O229</f>
        <v/>
      </c>
      <c r="F150" s="252" t="s">
        <v>58</v>
      </c>
      <c r="G150" s="253"/>
      <c r="H150" s="250"/>
    </row>
    <row r="151" spans="1:8" ht="30" customHeight="1" x14ac:dyDescent="0.2">
      <c r="A151" s="121"/>
      <c r="B151" s="122" t="str">
        <f>'RESULTAT GLOBAL'!C37</f>
        <v>DEVELOPPEMENT DURABLE</v>
      </c>
      <c r="C151" s="123" t="s">
        <v>30</v>
      </c>
      <c r="D151" s="121" t="s">
        <v>31</v>
      </c>
      <c r="E151" s="124" t="s">
        <v>32</v>
      </c>
      <c r="F151" s="244" t="s">
        <v>533</v>
      </c>
      <c r="G151" s="245" t="s">
        <v>534</v>
      </c>
      <c r="H151" s="245" t="s">
        <v>535</v>
      </c>
    </row>
    <row r="152" spans="1:8" x14ac:dyDescent="0.2">
      <c r="A152" s="232">
        <f>'SAISIE RESTAURANT'!K29</f>
        <v>25</v>
      </c>
      <c r="B152" s="246" t="str">
        <f>'SAISIE RESTAURANT'!L29</f>
        <v>Le site internet valorise la destination touristique</v>
      </c>
      <c r="C152" s="232">
        <f>'SAISIE RESTAURANT'!M29</f>
        <v>3</v>
      </c>
      <c r="D152" s="232" t="str">
        <f>'SAISIE RESTAURANT'!N29</f>
        <v>OUI</v>
      </c>
      <c r="E152" s="246">
        <f>'SAISIE RESTAURANT'!O29</f>
        <v>0</v>
      </c>
      <c r="F152" s="249" t="s">
        <v>66</v>
      </c>
      <c r="G152" s="250"/>
      <c r="H152" s="250"/>
    </row>
    <row r="153" spans="1:8" x14ac:dyDescent="0.2">
      <c r="A153" s="232">
        <f>'SAISIE RESTAURANT'!K261</f>
        <v>213</v>
      </c>
      <c r="B153" s="246" t="str">
        <f>'SAISIE RESTAURANT'!L261</f>
        <v>Le personnel a été sensibilisé au tri des déchets.</v>
      </c>
      <c r="C153" s="247">
        <f>'SAISIE RESTAURANT'!M261</f>
        <v>1</v>
      </c>
      <c r="D153" s="232" t="str">
        <f>'SAISIE RESTAURANT'!N261</f>
        <v>OUI</v>
      </c>
      <c r="E153" s="248">
        <f>'SAISIE RESTAURANT'!O261</f>
        <v>0</v>
      </c>
      <c r="F153" s="249" t="s">
        <v>66</v>
      </c>
      <c r="G153" s="250"/>
      <c r="H153" s="250"/>
    </row>
    <row r="154" spans="1:8" x14ac:dyDescent="0.2">
      <c r="A154" s="232">
        <f>'SAISIE RESTAURANT'!K262</f>
        <v>214</v>
      </c>
      <c r="B154" s="246" t="str">
        <f>'SAISIE RESTAURANT'!L262</f>
        <v>Le personnel est sensibilisé à la gestion économe de l'eau et de l'énergie.</v>
      </c>
      <c r="C154" s="247">
        <f>'SAISIE RESTAURANT'!M262</f>
        <v>1</v>
      </c>
      <c r="D154" s="232" t="str">
        <f>'SAISIE RESTAURANT'!N262</f>
        <v>OUI</v>
      </c>
      <c r="E154" s="248">
        <f>'SAISIE RESTAURANT'!O262</f>
        <v>0</v>
      </c>
      <c r="F154" s="249" t="s">
        <v>66</v>
      </c>
      <c r="G154" s="250"/>
      <c r="H154" s="250"/>
    </row>
    <row r="155" spans="1:8" x14ac:dyDescent="0.2">
      <c r="A155" s="232">
        <f>'SAISIE RESTAURANT'!K264</f>
        <v>215</v>
      </c>
      <c r="B155" s="246" t="str">
        <f>'SAISIE RESTAURANT'!L264</f>
        <v>Le tri sélectif est mis en place dans l'établissement.</v>
      </c>
      <c r="C155" s="247">
        <f>'SAISIE RESTAURANT'!M264</f>
        <v>1</v>
      </c>
      <c r="D155" s="232" t="str">
        <f>'SAISIE RESTAURANT'!N264</f>
        <v>OUI</v>
      </c>
      <c r="E155" s="248">
        <f>'SAISIE RESTAURANT'!O264</f>
        <v>0</v>
      </c>
      <c r="F155" s="249" t="s">
        <v>58</v>
      </c>
      <c r="G155" s="250"/>
      <c r="H155" s="250"/>
    </row>
    <row r="156" spans="1:8" ht="31.5" x14ac:dyDescent="0.2">
      <c r="A156" s="232">
        <f>'SAISIE RESTAURANT'!K265</f>
        <v>216</v>
      </c>
      <c r="B156" s="246" t="str">
        <f>'SAISIE RESTAURANT'!L265</f>
        <v>L'établissement a mis en place au moins une mesure visant à réduire la production de déchets.</v>
      </c>
      <c r="C156" s="247">
        <f>'SAISIE RESTAURANT'!M265</f>
        <v>1</v>
      </c>
      <c r="D156" s="232" t="str">
        <f>'SAISIE RESTAURANT'!N265</f>
        <v>OUI</v>
      </c>
      <c r="E156" s="248">
        <f>'SAISIE RESTAURANT'!O265</f>
        <v>0</v>
      </c>
      <c r="F156" s="249" t="s">
        <v>66</v>
      </c>
      <c r="G156" s="250"/>
      <c r="H156" s="250"/>
    </row>
    <row r="157" spans="1:8" ht="31.5" x14ac:dyDescent="0.2">
      <c r="A157" s="232">
        <f>'SAISIE RESTAURANT'!K266</f>
        <v>217</v>
      </c>
      <c r="B157" s="246" t="str">
        <f>'SAISIE RESTAURANT'!L266</f>
        <v>L'établissement a mis en place au moins trois mesures visant à réduire la consommation énergétique et/ou eau.</v>
      </c>
      <c r="C157" s="247">
        <f>'SAISIE RESTAURANT'!M266</f>
        <v>1</v>
      </c>
      <c r="D157" s="232" t="str">
        <f>'SAISIE RESTAURANT'!N266</f>
        <v>OUI</v>
      </c>
      <c r="E157" s="248">
        <f>'SAISIE RESTAURANT'!O266</f>
        <v>0</v>
      </c>
      <c r="F157" s="249" t="s">
        <v>66</v>
      </c>
      <c r="G157" s="250"/>
      <c r="H157" s="250"/>
    </row>
    <row r="158" spans="1:8" ht="31.5" x14ac:dyDescent="0.2">
      <c r="A158" s="232">
        <f>'SAISIE RESTAURANT'!K267</f>
        <v>218</v>
      </c>
      <c r="B158" s="246" t="str">
        <f>'SAISIE RESTAURANT'!L267</f>
        <v xml:space="preserve">L'établissement utilise au moins deux produits présentant un faible impact sur l'environnement. </v>
      </c>
      <c r="C158" s="247">
        <f>'SAISIE RESTAURANT'!M267</f>
        <v>1</v>
      </c>
      <c r="D158" s="232" t="str">
        <f>'SAISIE RESTAURANT'!N267</f>
        <v>OUI</v>
      </c>
      <c r="E158" s="248">
        <f>'SAISIE RESTAURANT'!O267</f>
        <v>0</v>
      </c>
      <c r="F158" s="249" t="s">
        <v>66</v>
      </c>
      <c r="G158" s="250"/>
      <c r="H158" s="250"/>
    </row>
    <row r="159" spans="1:8" ht="31.5" x14ac:dyDescent="0.2">
      <c r="A159" s="232">
        <f>'SAISIE RESTAURANT'!K268</f>
        <v>219</v>
      </c>
      <c r="B159" s="246" t="str">
        <f>'SAISIE RESTAURANT'!L268</f>
        <v>Présence d'une information présentant les actions de l'établissement en faveur de l'environnement.</v>
      </c>
      <c r="C159" s="247">
        <f>'SAISIE RESTAURANT'!M268</f>
        <v>1</v>
      </c>
      <c r="D159" s="232" t="str">
        <f>'SAISIE RESTAURANT'!N268</f>
        <v>OUI</v>
      </c>
      <c r="E159" s="248">
        <f>'SAISIE RESTAURANT'!O268</f>
        <v>0</v>
      </c>
      <c r="F159" s="249" t="s">
        <v>58</v>
      </c>
      <c r="G159" s="250"/>
      <c r="H159" s="250"/>
    </row>
    <row r="160" spans="1:8" ht="31.5" x14ac:dyDescent="0.2">
      <c r="A160" s="232">
        <f>'SAISIE RESTAURANT'!K269</f>
        <v>220</v>
      </c>
      <c r="B160" s="246" t="str">
        <f>'SAISIE RESTAURANT'!L269</f>
        <v>L’établissement a prévu de mettre au moins une mesure supplémentaire dans les 3 ans à venir</v>
      </c>
      <c r="C160" s="247">
        <f>'SAISIE RESTAURANT'!M269</f>
        <v>1</v>
      </c>
      <c r="D160" s="232" t="str">
        <f>'SAISIE RESTAURANT'!N269</f>
        <v>OUI</v>
      </c>
      <c r="E160" s="248">
        <f>'SAISIE RESTAURANT'!O269</f>
        <v>0</v>
      </c>
      <c r="F160" s="249" t="s">
        <v>58</v>
      </c>
      <c r="G160" s="250"/>
      <c r="H160" s="250"/>
    </row>
    <row r="161" spans="1:8" x14ac:dyDescent="0.2">
      <c r="A161" s="232" t="e">
        <f>'SAISIE RESTAURANT'!#REF!</f>
        <v>#REF!</v>
      </c>
      <c r="B161" s="246" t="e">
        <f>'SAISIE RESTAURANT'!#REF!</f>
        <v>#REF!</v>
      </c>
      <c r="C161" s="247" t="e">
        <f>'SAISIE RESTAURANT'!#REF!</f>
        <v>#REF!</v>
      </c>
      <c r="D161" s="232" t="e">
        <f>'SAISIE RESTAURANT'!#REF!</f>
        <v>#REF!</v>
      </c>
      <c r="E161" s="248" t="e">
        <f>'SAISIE RESTAURANT'!#REF!</f>
        <v>#REF!</v>
      </c>
      <c r="F161" s="249" t="s">
        <v>58</v>
      </c>
      <c r="G161" s="250"/>
      <c r="H161" s="250"/>
    </row>
    <row r="162" spans="1:8" x14ac:dyDescent="0.2">
      <c r="A162" s="232" t="e">
        <f>'SAISIE RESTAURANT'!#REF!</f>
        <v>#REF!</v>
      </c>
      <c r="B162" s="246" t="e">
        <f>'SAISIE RESTAURANT'!#REF!</f>
        <v>#REF!</v>
      </c>
      <c r="C162" s="247" t="e">
        <f>'SAISIE RESTAURANT'!#REF!</f>
        <v>#REF!</v>
      </c>
      <c r="D162" s="232" t="e">
        <f>'SAISIE RESTAURANT'!#REF!</f>
        <v>#REF!</v>
      </c>
      <c r="E162" s="248" t="e">
        <f>'SAISIE RESTAURANT'!#REF!</f>
        <v>#REF!</v>
      </c>
      <c r="F162" s="249" t="s">
        <v>58</v>
      </c>
      <c r="G162" s="250"/>
      <c r="H162" s="250"/>
    </row>
    <row r="163" spans="1:8" x14ac:dyDescent="0.2">
      <c r="A163" s="232">
        <f>'SAISIE RESTAURANT'!K273</f>
        <v>222</v>
      </c>
      <c r="B163" s="246" t="str">
        <f>'SAISIE RESTAURANT'!L273</f>
        <v>L'établissement privilégie des produits issus de la production locale.</v>
      </c>
      <c r="C163" s="247">
        <f>'SAISIE RESTAURANT'!M273</f>
        <v>3</v>
      </c>
      <c r="D163" s="232" t="str">
        <f>'SAISIE RESTAURANT'!N273</f>
        <v>OUI</v>
      </c>
      <c r="E163" s="248">
        <f>'SAISIE RESTAURANT'!O273</f>
        <v>0</v>
      </c>
      <c r="F163" s="249" t="s">
        <v>58</v>
      </c>
      <c r="G163" s="250"/>
      <c r="H163" s="250"/>
    </row>
    <row r="164" spans="1:8" x14ac:dyDescent="0.2">
      <c r="A164" s="232">
        <f>'SAISIE RESTAURANT'!K275</f>
        <v>224</v>
      </c>
      <c r="B164" s="246" t="str">
        <f>'SAISIE RESTAURANT'!L275</f>
        <v>L'établissement a mis en place une action de valorisation du territoire</v>
      </c>
      <c r="C164" s="247">
        <f>'SAISIE RESTAURANT'!M275</f>
        <v>3</v>
      </c>
      <c r="D164" s="232" t="str">
        <f>'SAISIE RESTAURANT'!N275</f>
        <v>OUI</v>
      </c>
      <c r="E164" s="248">
        <f>'SAISIE RESTAURANT'!O275</f>
        <v>0</v>
      </c>
      <c r="F164" s="249" t="s">
        <v>58</v>
      </c>
      <c r="G164" s="250"/>
      <c r="H164" s="250"/>
    </row>
    <row r="165" spans="1:8" x14ac:dyDescent="0.2">
      <c r="A165" s="232">
        <f>'SAISIE RESTAURANT'!K276</f>
        <v>225</v>
      </c>
      <c r="B165" s="246" t="str">
        <f>'SAISIE RESTAURANT'!L276</f>
        <v>Le personnel peut conseiller le client pour des visites ou des activités touristiques.</v>
      </c>
      <c r="C165" s="247">
        <f>'SAISIE RESTAURANT'!M276</f>
        <v>3</v>
      </c>
      <c r="D165" s="232" t="str">
        <f>'SAISIE RESTAURANT'!N276</f>
        <v>OUI</v>
      </c>
      <c r="E165" s="248">
        <f>'SAISIE RESTAURANT'!O276</f>
        <v>0</v>
      </c>
      <c r="F165" s="249" t="s">
        <v>58</v>
      </c>
      <c r="G165" s="250"/>
      <c r="H165" s="250"/>
    </row>
    <row r="166" spans="1:8" ht="31.5" x14ac:dyDescent="0.2">
      <c r="A166" s="232">
        <f>'SAISIE RESTAURANT'!K277</f>
        <v>226</v>
      </c>
      <c r="B166" s="246" t="str">
        <f>'SAISIE RESTAURANT'!L277</f>
        <v>Les coordonnées et les horaires des services de proximité peuvent être communiquées au client.</v>
      </c>
      <c r="C166" s="247">
        <f>'SAISIE RESTAURANT'!M277</f>
        <v>1</v>
      </c>
      <c r="D166" s="232" t="str">
        <f>'SAISIE RESTAURANT'!N277</f>
        <v>OUI</v>
      </c>
      <c r="E166" s="248">
        <f>'SAISIE RESTAURANT'!O277</f>
        <v>0</v>
      </c>
      <c r="F166" s="249" t="s">
        <v>58</v>
      </c>
      <c r="G166" s="250"/>
      <c r="H166" s="250"/>
    </row>
    <row r="167" spans="1:8" ht="31.5" x14ac:dyDescent="0.2">
      <c r="A167" s="232">
        <f>'SAISIE RESTAURANT'!K278</f>
        <v>227</v>
      </c>
      <c r="B167" s="246" t="str">
        <f>'SAISIE RESTAURANT'!L278</f>
        <v>L'exploitant a noué des relations partenariales avec d'autres prestataires pour proposer leurs services à ses clients : lieux de visite, taxis, activités…</v>
      </c>
      <c r="C167" s="247">
        <f>'SAISIE RESTAURANT'!M278</f>
        <v>1</v>
      </c>
      <c r="D167" s="232" t="str">
        <f>'SAISIE RESTAURANT'!N278</f>
        <v>OUI</v>
      </c>
      <c r="E167" s="266">
        <f>'SAISIE RESTAURANT'!O278</f>
        <v>0</v>
      </c>
      <c r="F167" s="249" t="s">
        <v>58</v>
      </c>
      <c r="G167" s="250"/>
      <c r="H167" s="250"/>
    </row>
    <row r="168" spans="1:8" ht="30" customHeight="1" x14ac:dyDescent="0.2">
      <c r="A168" s="121"/>
      <c r="B168" s="122" t="str">
        <f>'RESULTAT GLOBAL'!C38</f>
        <v>QUALITE DE LA PRESTATION</v>
      </c>
      <c r="C168" s="123" t="s">
        <v>30</v>
      </c>
      <c r="D168" s="121" t="s">
        <v>31</v>
      </c>
      <c r="E168" s="124" t="s">
        <v>32</v>
      </c>
      <c r="F168" s="244" t="s">
        <v>533</v>
      </c>
      <c r="G168" s="245" t="s">
        <v>534</v>
      </c>
      <c r="H168" s="245" t="s">
        <v>535</v>
      </c>
    </row>
    <row r="169" spans="1:8" x14ac:dyDescent="0.2">
      <c r="A169" s="232">
        <f>'SAISIE RESTAURANT'!K61</f>
        <v>49</v>
      </c>
      <c r="B169" s="246" t="str">
        <f>'SAISIE RESTAURANT'!L61</f>
        <v xml:space="preserve">Les abords privatifs de l'établissement sont propres. </v>
      </c>
      <c r="C169" s="247">
        <f>'SAISIE RESTAURANT'!M61</f>
        <v>3</v>
      </c>
      <c r="D169" s="232" t="str">
        <f>'SAISIE RESTAURANT'!N61</f>
        <v>Très Satisfaisant</v>
      </c>
      <c r="E169" s="248">
        <f>'SAISIE RESTAURANT'!O61</f>
        <v>0</v>
      </c>
      <c r="F169" s="249" t="s">
        <v>58</v>
      </c>
      <c r="G169" s="250"/>
      <c r="H169" s="250"/>
    </row>
    <row r="170" spans="1:8" x14ac:dyDescent="0.2">
      <c r="A170" s="232">
        <f>'SAISIE RESTAURANT'!K62</f>
        <v>50</v>
      </c>
      <c r="B170" s="246" t="str">
        <f>'SAISIE RESTAURANT'!L62</f>
        <v xml:space="preserve">Les abords privatifs de l'établissement sont en bon état. </v>
      </c>
      <c r="C170" s="247">
        <f>'SAISIE RESTAURANT'!M62</f>
        <v>3</v>
      </c>
      <c r="D170" s="232" t="str">
        <f>'SAISIE RESTAURANT'!N62</f>
        <v>Très Satisfaisant</v>
      </c>
      <c r="E170" s="248">
        <f>'SAISIE RESTAURANT'!O62</f>
        <v>0</v>
      </c>
      <c r="F170" s="249" t="s">
        <v>58</v>
      </c>
      <c r="G170" s="250"/>
      <c r="H170" s="250"/>
    </row>
    <row r="171" spans="1:8" x14ac:dyDescent="0.2">
      <c r="A171" s="232">
        <f>'SAISIE RESTAURANT'!K65</f>
        <v>53</v>
      </c>
      <c r="B171" s="246" t="str">
        <f>'SAISIE RESTAURANT'!L65</f>
        <v xml:space="preserve">Les enseignes et la signalétique privée (si existante) sont en bon état. </v>
      </c>
      <c r="C171" s="247">
        <f>'SAISIE RESTAURANT'!M65</f>
        <v>3</v>
      </c>
      <c r="D171" s="232" t="str">
        <f>'SAISIE RESTAURANT'!N65</f>
        <v>Très Satisfaisant</v>
      </c>
      <c r="E171" s="248">
        <f>'SAISIE RESTAURANT'!O65</f>
        <v>0</v>
      </c>
      <c r="F171" s="249" t="s">
        <v>58</v>
      </c>
      <c r="G171" s="250"/>
      <c r="H171" s="250"/>
    </row>
    <row r="172" spans="1:8" x14ac:dyDescent="0.2">
      <c r="A172" s="232">
        <f>'SAISIE RESTAURANT'!K72</f>
        <v>59</v>
      </c>
      <c r="B172" s="246" t="str">
        <f>'SAISIE RESTAURANT'!L72</f>
        <v xml:space="preserve">Les extérieurs privatifs de l'établissement sont en bon état. </v>
      </c>
      <c r="C172" s="247">
        <f>'SAISIE RESTAURANT'!M72</f>
        <v>3</v>
      </c>
      <c r="D172" s="232" t="str">
        <f>'SAISIE RESTAURANT'!N72</f>
        <v>Très Satisfaisant</v>
      </c>
      <c r="E172" s="248">
        <f>'SAISIE RESTAURANT'!O72</f>
        <v>0</v>
      </c>
      <c r="F172" s="249" t="s">
        <v>58</v>
      </c>
      <c r="G172" s="250"/>
      <c r="H172" s="250"/>
    </row>
    <row r="173" spans="1:8" x14ac:dyDescent="0.2">
      <c r="A173" s="232">
        <f>'SAISIE RESTAURANT'!K73</f>
        <v>60</v>
      </c>
      <c r="B173" s="246" t="str">
        <f>'SAISIE RESTAURANT'!L73</f>
        <v>Si présence d'extérieurs privatifs, l'ensemble est bien éclairé.</v>
      </c>
      <c r="C173" s="247">
        <f>'SAISIE RESTAURANT'!M73</f>
        <v>3</v>
      </c>
      <c r="D173" s="232" t="str">
        <f>'SAISIE RESTAURANT'!N73</f>
        <v>OUI</v>
      </c>
      <c r="E173" s="248">
        <f>'SAISIE RESTAURANT'!O73</f>
        <v>0</v>
      </c>
      <c r="F173" s="249" t="s">
        <v>58</v>
      </c>
      <c r="G173" s="250"/>
      <c r="H173" s="250"/>
    </row>
    <row r="174" spans="1:8" x14ac:dyDescent="0.2">
      <c r="A174" s="232">
        <f>'SAISIE RESTAURANT'!K100</f>
        <v>83</v>
      </c>
      <c r="B174" s="246" t="str">
        <f>'SAISIE RESTAURANT'!L100</f>
        <v>L'offre de vins est variée et il existe une possibilité de vin au verre.</v>
      </c>
      <c r="C174" s="247">
        <f>'SAISIE RESTAURANT'!M100</f>
        <v>1</v>
      </c>
      <c r="D174" s="232" t="str">
        <f>'SAISIE RESTAURANT'!N100</f>
        <v>OUI</v>
      </c>
      <c r="E174" s="248">
        <f>'SAISIE RESTAURANT'!O100</f>
        <v>0</v>
      </c>
      <c r="F174" s="249" t="s">
        <v>66</v>
      </c>
      <c r="G174" s="250"/>
      <c r="H174" s="250"/>
    </row>
    <row r="175" spans="1:8" ht="31.5" x14ac:dyDescent="0.2">
      <c r="A175" s="232">
        <f>'SAISIE RESTAURANT'!K104</f>
        <v>87</v>
      </c>
      <c r="B175" s="246" t="str">
        <f>'SAISIE RESTAURANT'!L104</f>
        <v>La carte comporte au moins une entrée à base de produits de saison ou de produits locaux</v>
      </c>
      <c r="C175" s="247">
        <f>'SAISIE RESTAURANT'!M104</f>
        <v>3</v>
      </c>
      <c r="D175" s="232" t="str">
        <f>'SAISIE RESTAURANT'!N104</f>
        <v>OUI</v>
      </c>
      <c r="E175" s="248">
        <f>'SAISIE RESTAURANT'!O104</f>
        <v>0</v>
      </c>
      <c r="F175" s="249" t="s">
        <v>66</v>
      </c>
      <c r="G175" s="250"/>
      <c r="H175" s="250"/>
    </row>
    <row r="176" spans="1:8" ht="31.5" x14ac:dyDescent="0.2">
      <c r="A176" s="232">
        <f>'SAISIE RESTAURANT'!K105</f>
        <v>88</v>
      </c>
      <c r="B176" s="246" t="str">
        <f>'SAISIE RESTAURANT'!L105</f>
        <v>La carte comporte au moins un plat à base de produits de saison ou de produits locaux</v>
      </c>
      <c r="C176" s="247">
        <f>'SAISIE RESTAURANT'!M105</f>
        <v>3</v>
      </c>
      <c r="D176" s="232" t="str">
        <f>'SAISIE RESTAURANT'!N105</f>
        <v>OUI</v>
      </c>
      <c r="E176" s="248">
        <f>'SAISIE RESTAURANT'!O105</f>
        <v>0</v>
      </c>
      <c r="F176" s="249" t="s">
        <v>58</v>
      </c>
      <c r="G176" s="250"/>
      <c r="H176" s="250"/>
    </row>
    <row r="177" spans="1:8" x14ac:dyDescent="0.2">
      <c r="A177" s="232">
        <f>'SAISIE RESTAURANT'!K127</f>
        <v>106</v>
      </c>
      <c r="B177" s="246" t="str">
        <f>'SAISIE RESTAURANT'!L127</f>
        <v>L'établissement accepte au moins deux moyens de paiement.</v>
      </c>
      <c r="C177" s="247">
        <f>'SAISIE RESTAURANT'!M127</f>
        <v>1</v>
      </c>
      <c r="D177" s="232" t="str">
        <f>'SAISIE RESTAURANT'!N127</f>
        <v>OUI</v>
      </c>
      <c r="E177" s="248">
        <f>'SAISIE RESTAURANT'!O127</f>
        <v>0</v>
      </c>
      <c r="F177" s="249" t="s">
        <v>58</v>
      </c>
      <c r="G177" s="250"/>
      <c r="H177" s="250"/>
    </row>
    <row r="178" spans="1:8" x14ac:dyDescent="0.2">
      <c r="A178" s="232">
        <f>'SAISIE RESTAURANT'!K198</f>
        <v>162</v>
      </c>
      <c r="B178" s="246" t="str">
        <f>'SAISIE RESTAURANT'!L198</f>
        <v>Les informations sont soigneusement présentées et actualisées.</v>
      </c>
      <c r="C178" s="247">
        <f>'SAISIE RESTAURANT'!M198</f>
        <v>1</v>
      </c>
      <c r="D178" s="232" t="str">
        <f>'SAISIE RESTAURANT'!N198</f>
        <v>OUI</v>
      </c>
      <c r="E178" s="248">
        <f>'SAISIE RESTAURANT'!O198</f>
        <v>0</v>
      </c>
      <c r="F178" s="249" t="s">
        <v>66</v>
      </c>
      <c r="G178" s="250"/>
      <c r="H178" s="250"/>
    </row>
    <row r="179" spans="1:8" x14ac:dyDescent="0.2">
      <c r="A179" s="232">
        <f>'SAISIE RESTAURANT'!K134</f>
        <v>110</v>
      </c>
      <c r="B179" s="246" t="str">
        <f>'SAISIE RESTAURANT'!L134</f>
        <v xml:space="preserve">L'aspect général de la salle de restaurant est accueillant. </v>
      </c>
      <c r="C179" s="247">
        <f>'SAISIE RESTAURANT'!M134</f>
        <v>3</v>
      </c>
      <c r="D179" s="232" t="str">
        <f>'SAISIE RESTAURANT'!N134</f>
        <v>OUI</v>
      </c>
      <c r="E179" s="248">
        <f>'SAISIE RESTAURANT'!O134</f>
        <v>0</v>
      </c>
      <c r="F179" s="249" t="s">
        <v>58</v>
      </c>
      <c r="G179" s="250"/>
      <c r="H179" s="250"/>
    </row>
    <row r="180" spans="1:8" x14ac:dyDescent="0.2">
      <c r="A180" s="232">
        <f>'SAISIE RESTAURANT'!K135</f>
        <v>111</v>
      </c>
      <c r="B180" s="246" t="str">
        <f>'SAISIE RESTAURANT'!L135</f>
        <v>La décoration et l'ameublement de la salle de restaurant sont harmonieux.</v>
      </c>
      <c r="C180" s="247">
        <f>'SAISIE RESTAURANT'!M135</f>
        <v>3</v>
      </c>
      <c r="D180" s="232" t="str">
        <f>'SAISIE RESTAURANT'!N135</f>
        <v>OUI</v>
      </c>
      <c r="E180" s="248">
        <f>'SAISIE RESTAURANT'!O135</f>
        <v>0</v>
      </c>
      <c r="F180" s="249" t="s">
        <v>58</v>
      </c>
      <c r="G180" s="250"/>
      <c r="H180" s="250"/>
    </row>
    <row r="181" spans="1:8" x14ac:dyDescent="0.2">
      <c r="A181" s="232">
        <f>'SAISIE RESTAURANT'!K136</f>
        <v>112</v>
      </c>
      <c r="B181" s="246" t="str">
        <f>'SAISIE RESTAURANT'!L136</f>
        <v>La décoration de la salle de restaurant est au goût du jour.</v>
      </c>
      <c r="C181" s="247">
        <f>'SAISIE RESTAURANT'!M136</f>
        <v>3</v>
      </c>
      <c r="D181" s="232" t="str">
        <f>'SAISIE RESTAURANT'!N136</f>
        <v>OUI</v>
      </c>
      <c r="E181" s="248">
        <f>'SAISIE RESTAURANT'!O136</f>
        <v>0</v>
      </c>
      <c r="F181" s="249" t="s">
        <v>58</v>
      </c>
      <c r="G181" s="250"/>
      <c r="H181" s="250"/>
    </row>
    <row r="182" spans="1:8" x14ac:dyDescent="0.2">
      <c r="A182" s="232">
        <f>'SAISIE RESTAURANT'!K146</f>
        <v>121</v>
      </c>
      <c r="B182" s="246" t="str">
        <f>'SAISIE RESTAURANT'!L146</f>
        <v>La mise en place de la table est harmonieuse.</v>
      </c>
      <c r="C182" s="247">
        <f>'SAISIE RESTAURANT'!M146</f>
        <v>1</v>
      </c>
      <c r="D182" s="232" t="str">
        <f>'SAISIE RESTAURANT'!N146</f>
        <v>OUI</v>
      </c>
      <c r="E182" s="248">
        <f>'SAISIE RESTAURANT'!O146</f>
        <v>0</v>
      </c>
      <c r="F182" s="249" t="s">
        <v>58</v>
      </c>
      <c r="G182" s="250"/>
      <c r="H182" s="250"/>
    </row>
    <row r="183" spans="1:8" x14ac:dyDescent="0.2">
      <c r="A183" s="232">
        <f>'SAISIE RESTAURANT'!K147</f>
        <v>122</v>
      </c>
      <c r="B183" s="246" t="str">
        <f>'SAISIE RESTAURANT'!L147</f>
        <v>La mise en place de la verrerie est adaptée à la consommation du client.</v>
      </c>
      <c r="C183" s="247">
        <f>'SAISIE RESTAURANT'!M147</f>
        <v>1</v>
      </c>
      <c r="D183" s="232" t="str">
        <f>'SAISIE RESTAURANT'!N147</f>
        <v>OUI</v>
      </c>
      <c r="E183" s="248">
        <f>'SAISIE RESTAURANT'!O147</f>
        <v>0</v>
      </c>
      <c r="F183" s="249" t="s">
        <v>58</v>
      </c>
      <c r="G183" s="250"/>
      <c r="H183" s="250"/>
    </row>
    <row r="184" spans="1:8" x14ac:dyDescent="0.2">
      <c r="A184" s="232">
        <f>'SAISIE RESTAURANT'!K154</f>
        <v>127</v>
      </c>
      <c r="B184" s="246" t="str">
        <f>'SAISIE RESTAURANT'!L154</f>
        <v>L'apéritif est servi avec des amuse-bouches.</v>
      </c>
      <c r="C184" s="247">
        <f>'SAISIE RESTAURANT'!M154</f>
        <v>1</v>
      </c>
      <c r="D184" s="232" t="str">
        <f>'SAISIE RESTAURANT'!N154</f>
        <v>OUI</v>
      </c>
      <c r="E184" s="248">
        <f>'SAISIE RESTAURANT'!O154</f>
        <v>0</v>
      </c>
      <c r="F184" s="249" t="s">
        <v>58</v>
      </c>
      <c r="G184" s="250"/>
      <c r="H184" s="250"/>
    </row>
    <row r="185" spans="1:8" x14ac:dyDescent="0.2">
      <c r="A185" s="232">
        <f>'SAISIE RESTAURANT'!K155</f>
        <v>128</v>
      </c>
      <c r="B185" s="246" t="str">
        <f>'SAISIE RESTAURANT'!L155</f>
        <v>Les verres sont adaptés à la boisson servie.</v>
      </c>
      <c r="C185" s="247">
        <f>'SAISIE RESTAURANT'!M155</f>
        <v>1</v>
      </c>
      <c r="D185" s="232" t="str">
        <f>'SAISIE RESTAURANT'!N155</f>
        <v>OUI</v>
      </c>
      <c r="E185" s="248">
        <f>'SAISIE RESTAURANT'!O155</f>
        <v>0</v>
      </c>
      <c r="F185" s="249" t="s">
        <v>58</v>
      </c>
      <c r="G185" s="250"/>
      <c r="H185" s="250"/>
    </row>
    <row r="186" spans="1:8" x14ac:dyDescent="0.2">
      <c r="A186" s="232">
        <f>'SAISIE RESTAURANT'!K159</f>
        <v>131</v>
      </c>
      <c r="B186" s="202" t="str">
        <f>'SAISIE RESTAURANT'!L159</f>
        <v>La présentation de l'entrée est harmonieuse et appétissante.</v>
      </c>
      <c r="C186" s="247">
        <f>'SAISIE RESTAURANT'!M159</f>
        <v>3</v>
      </c>
      <c r="D186" s="232" t="str">
        <f>'SAISIE RESTAURANT'!N159</f>
        <v>OUI</v>
      </c>
      <c r="E186" s="248">
        <f>'SAISIE RESTAURANT'!O159</f>
        <v>0</v>
      </c>
      <c r="F186" s="249" t="s">
        <v>58</v>
      </c>
      <c r="G186" s="250"/>
      <c r="H186" s="250"/>
    </row>
    <row r="187" spans="1:8" x14ac:dyDescent="0.2">
      <c r="A187" s="232">
        <f>'SAISIE RESTAURANT'!K160</f>
        <v>132</v>
      </c>
      <c r="B187" s="202" t="str">
        <f>'SAISIE RESTAURANT'!L160</f>
        <v>Les quantités de l'entrée sont bien proportionnées.</v>
      </c>
      <c r="C187" s="247">
        <f>'SAISIE RESTAURANT'!M160</f>
        <v>3</v>
      </c>
      <c r="D187" s="232" t="str">
        <f>'SAISIE RESTAURANT'!N160</f>
        <v>OUI</v>
      </c>
      <c r="E187" s="248">
        <f>'SAISIE RESTAURANT'!O160</f>
        <v>0</v>
      </c>
      <c r="F187" s="249" t="s">
        <v>58</v>
      </c>
      <c r="G187" s="250"/>
      <c r="H187" s="250"/>
    </row>
    <row r="188" spans="1:8" x14ac:dyDescent="0.2">
      <c r="A188" s="232">
        <f>'SAISIE RESTAURANT'!K161</f>
        <v>133</v>
      </c>
      <c r="B188" s="202" t="str">
        <f>'SAISIE RESTAURANT'!L161</f>
        <v>L'entrée est servie à bonne température.</v>
      </c>
      <c r="C188" s="247">
        <f>'SAISIE RESTAURANT'!M161</f>
        <v>3</v>
      </c>
      <c r="D188" s="232" t="str">
        <f>'SAISIE RESTAURANT'!N161</f>
        <v>OUI</v>
      </c>
      <c r="E188" s="248">
        <f>'SAISIE RESTAURANT'!O161</f>
        <v>0</v>
      </c>
      <c r="F188" s="249" t="s">
        <v>58</v>
      </c>
      <c r="G188" s="250"/>
      <c r="H188" s="250"/>
    </row>
    <row r="189" spans="1:8" x14ac:dyDescent="0.2">
      <c r="A189" s="232">
        <f>'SAISIE RESTAURANT'!K162</f>
        <v>134</v>
      </c>
      <c r="B189" s="202" t="str">
        <f>'SAISIE RESTAURANT'!L162</f>
        <v>L'entrée est savoureuse.</v>
      </c>
      <c r="C189" s="247">
        <f>'SAISIE RESTAURANT'!M162</f>
        <v>3</v>
      </c>
      <c r="D189" s="232" t="str">
        <f>'SAISIE RESTAURANT'!N162</f>
        <v>OUI</v>
      </c>
      <c r="E189" s="248">
        <f>'SAISIE RESTAURANT'!O162</f>
        <v>0</v>
      </c>
      <c r="F189" s="249" t="s">
        <v>58</v>
      </c>
      <c r="G189" s="250"/>
      <c r="H189" s="250"/>
    </row>
    <row r="190" spans="1:8" x14ac:dyDescent="0.2">
      <c r="A190" s="232">
        <f>'SAISIE RESTAURANT'!K164</f>
        <v>135</v>
      </c>
      <c r="B190" s="202" t="str">
        <f>'SAISIE RESTAURANT'!L164</f>
        <v>La présentation du plat est harmonieuse et appétissante.</v>
      </c>
      <c r="C190" s="247">
        <f>'SAISIE RESTAURANT'!M164</f>
        <v>3</v>
      </c>
      <c r="D190" s="232" t="str">
        <f>'SAISIE RESTAURANT'!N164</f>
        <v>OUI</v>
      </c>
      <c r="E190" s="248">
        <f>'SAISIE RESTAURANT'!O164</f>
        <v>0</v>
      </c>
      <c r="F190" s="249" t="s">
        <v>58</v>
      </c>
      <c r="G190" s="250"/>
      <c r="H190" s="250"/>
    </row>
    <row r="191" spans="1:8" x14ac:dyDescent="0.2">
      <c r="A191" s="232">
        <f>'SAISIE RESTAURANT'!K165</f>
        <v>136</v>
      </c>
      <c r="B191" s="202" t="str">
        <f>'SAISIE RESTAURANT'!L165</f>
        <v>Les quantités du plat sont bien proportionnées.</v>
      </c>
      <c r="C191" s="247">
        <f>'SAISIE RESTAURANT'!M165</f>
        <v>3</v>
      </c>
      <c r="D191" s="232" t="str">
        <f>'SAISIE RESTAURANT'!N165</f>
        <v>OUI</v>
      </c>
      <c r="E191" s="248">
        <f>'SAISIE RESTAURANT'!O165</f>
        <v>0</v>
      </c>
      <c r="F191" s="249" t="s">
        <v>58</v>
      </c>
      <c r="G191" s="250"/>
      <c r="H191" s="250"/>
    </row>
    <row r="192" spans="1:8" x14ac:dyDescent="0.2">
      <c r="A192" s="232">
        <f>'SAISIE RESTAURANT'!K166</f>
        <v>137</v>
      </c>
      <c r="B192" s="202" t="str">
        <f>'SAISIE RESTAURANT'!L166</f>
        <v>Le plat est servi à bonne température.</v>
      </c>
      <c r="C192" s="247">
        <f>'SAISIE RESTAURANT'!M166</f>
        <v>3</v>
      </c>
      <c r="D192" s="232" t="str">
        <f>'SAISIE RESTAURANT'!N166</f>
        <v>OUI</v>
      </c>
      <c r="E192" s="248">
        <f>'SAISIE RESTAURANT'!O166</f>
        <v>0</v>
      </c>
      <c r="F192" s="249" t="s">
        <v>58</v>
      </c>
      <c r="G192" s="250"/>
      <c r="H192" s="250"/>
    </row>
    <row r="193" spans="1:8" x14ac:dyDescent="0.2">
      <c r="A193" s="232">
        <f>'SAISIE RESTAURANT'!K167</f>
        <v>138</v>
      </c>
      <c r="B193" s="202" t="str">
        <f>'SAISIE RESTAURANT'!L167</f>
        <v>Le plat est savoureux.</v>
      </c>
      <c r="C193" s="247">
        <f>'SAISIE RESTAURANT'!M167</f>
        <v>3</v>
      </c>
      <c r="D193" s="232" t="str">
        <f>'SAISIE RESTAURANT'!N167</f>
        <v>OUI</v>
      </c>
      <c r="E193" s="248">
        <f>'SAISIE RESTAURANT'!O167</f>
        <v>0</v>
      </c>
      <c r="F193" s="249" t="s">
        <v>58</v>
      </c>
      <c r="G193" s="250"/>
      <c r="H193" s="250"/>
    </row>
    <row r="194" spans="1:8" x14ac:dyDescent="0.2">
      <c r="A194" s="232">
        <f>'SAISIE RESTAURANT'!K169</f>
        <v>139</v>
      </c>
      <c r="B194" s="202" t="str">
        <f>'SAISIE RESTAURANT'!L169</f>
        <v>La présentation du dessert et/ou du fromage est appétissante.</v>
      </c>
      <c r="C194" s="247">
        <f>'SAISIE RESTAURANT'!M169</f>
        <v>3</v>
      </c>
      <c r="D194" s="232" t="str">
        <f>'SAISIE RESTAURANT'!N169</f>
        <v>OUI</v>
      </c>
      <c r="E194" s="248">
        <f>'SAISIE RESTAURANT'!O169</f>
        <v>0</v>
      </c>
      <c r="F194" s="249" t="s">
        <v>58</v>
      </c>
      <c r="G194" s="250"/>
      <c r="H194" s="250"/>
    </row>
    <row r="195" spans="1:8" x14ac:dyDescent="0.2">
      <c r="A195" s="232">
        <f>'SAISIE RESTAURANT'!K170</f>
        <v>140</v>
      </c>
      <c r="B195" s="202" t="str">
        <f>'SAISIE RESTAURANT'!L170</f>
        <v>Les quantités du dessert et/ou du fromage sont bien proportionnées.</v>
      </c>
      <c r="C195" s="247">
        <f>'SAISIE RESTAURANT'!M170</f>
        <v>3</v>
      </c>
      <c r="D195" s="232" t="str">
        <f>'SAISIE RESTAURANT'!N170</f>
        <v>OUI</v>
      </c>
      <c r="E195" s="248">
        <f>'SAISIE RESTAURANT'!O170</f>
        <v>0</v>
      </c>
      <c r="F195" s="249" t="s">
        <v>58</v>
      </c>
      <c r="G195" s="250"/>
      <c r="H195" s="250"/>
    </row>
    <row r="196" spans="1:8" x14ac:dyDescent="0.2">
      <c r="A196" s="232">
        <f>'SAISIE RESTAURANT'!K171</f>
        <v>141</v>
      </c>
      <c r="B196" s="202" t="str">
        <f>'SAISIE RESTAURANT'!L171</f>
        <v>Le dessert et/ou les fromages sont servis à bonne température.</v>
      </c>
      <c r="C196" s="247">
        <f>'SAISIE RESTAURANT'!M171</f>
        <v>3</v>
      </c>
      <c r="D196" s="232" t="str">
        <f>'SAISIE RESTAURANT'!N171</f>
        <v>OUI</v>
      </c>
      <c r="E196" s="248">
        <f>'SAISIE RESTAURANT'!O171</f>
        <v>0</v>
      </c>
      <c r="F196" s="249" t="s">
        <v>58</v>
      </c>
      <c r="G196" s="250"/>
      <c r="H196" s="250"/>
    </row>
    <row r="197" spans="1:8" ht="31.5" x14ac:dyDescent="0.2">
      <c r="A197" s="232">
        <f>'SAISIE RESTAURANT'!K106</f>
        <v>89</v>
      </c>
      <c r="B197" s="202" t="str">
        <f>'SAISIE RESTAURANT'!L106</f>
        <v>La carte comporte au moins un dessert à base de produits de saison ou de produits locaux</v>
      </c>
      <c r="C197" s="247">
        <f>'SAISIE RESTAURANT'!M106</f>
        <v>3</v>
      </c>
      <c r="D197" s="232" t="str">
        <f>'SAISIE RESTAURANT'!N106</f>
        <v>OUI</v>
      </c>
      <c r="E197" s="248">
        <f>'SAISIE RESTAURANT'!O106</f>
        <v>0</v>
      </c>
      <c r="F197" s="249" t="s">
        <v>58</v>
      </c>
      <c r="G197" s="250"/>
      <c r="H197" s="250"/>
    </row>
    <row r="198" spans="1:8" x14ac:dyDescent="0.2">
      <c r="A198" s="232">
        <f>'SAISIE RESTAURANT'!K172</f>
        <v>142</v>
      </c>
      <c r="B198" s="202" t="str">
        <f>'SAISIE RESTAURANT'!L172</f>
        <v>Le dessert et/ou les fromages sont savoureux. Les fromages servis sont affinés.</v>
      </c>
      <c r="C198" s="247">
        <f>'SAISIE RESTAURANT'!M172</f>
        <v>3</v>
      </c>
      <c r="D198" s="232" t="str">
        <f>'SAISIE RESTAURANT'!N172</f>
        <v>OUI</v>
      </c>
      <c r="E198" s="248">
        <f>'SAISIE RESTAURANT'!O172</f>
        <v>0</v>
      </c>
      <c r="F198" s="249" t="s">
        <v>58</v>
      </c>
      <c r="G198" s="250"/>
      <c r="H198" s="250"/>
    </row>
    <row r="199" spans="1:8" x14ac:dyDescent="0.2">
      <c r="A199" s="232">
        <f>'SAISIE RESTAURANT'!K174</f>
        <v>143</v>
      </c>
      <c r="B199" s="202" t="str">
        <f>'SAISIE RESTAURANT'!L174</f>
        <v xml:space="preserve">Un minimum de choix pour les boissons chaudes est possible en fin de repas. </v>
      </c>
      <c r="C199" s="247">
        <f>'SAISIE RESTAURANT'!M174</f>
        <v>1</v>
      </c>
      <c r="D199" s="232" t="str">
        <f>'SAISIE RESTAURANT'!N174</f>
        <v>OUI</v>
      </c>
      <c r="E199" s="248">
        <f>'SAISIE RESTAURANT'!O174</f>
        <v>0</v>
      </c>
      <c r="F199" s="249" t="s">
        <v>58</v>
      </c>
      <c r="G199" s="250"/>
      <c r="H199" s="250"/>
    </row>
    <row r="200" spans="1:8" x14ac:dyDescent="0.2">
      <c r="A200" s="232">
        <f>'SAISIE RESTAURANT'!K175</f>
        <v>144</v>
      </c>
      <c r="B200" s="202" t="str">
        <f>'SAISIE RESTAURANT'!L175</f>
        <v>La boisson (café, infusion…) est de bon goût et servie chaude.</v>
      </c>
      <c r="C200" s="247">
        <f>'SAISIE RESTAURANT'!M175</f>
        <v>3</v>
      </c>
      <c r="D200" s="232" t="str">
        <f>'SAISIE RESTAURANT'!N175</f>
        <v>OUI</v>
      </c>
      <c r="E200" s="248">
        <f>'SAISIE RESTAURANT'!O175</f>
        <v>0</v>
      </c>
      <c r="F200" s="249" t="s">
        <v>58</v>
      </c>
      <c r="G200" s="250"/>
      <c r="H200" s="250"/>
    </row>
    <row r="201" spans="1:8" x14ac:dyDescent="0.2">
      <c r="A201" s="232">
        <f>'SAISIE RESTAURANT'!K176</f>
        <v>145</v>
      </c>
      <c r="B201" s="202" t="str">
        <f>'SAISIE RESTAURANT'!L176</f>
        <v>Le café est servi avec un accompagnement.</v>
      </c>
      <c r="C201" s="247">
        <f>'SAISIE RESTAURANT'!M176</f>
        <v>1</v>
      </c>
      <c r="D201" s="232" t="str">
        <f>'SAISIE RESTAURANT'!N176</f>
        <v>OUI</v>
      </c>
      <c r="E201" s="248">
        <f>'SAISIE RESTAURANT'!O176</f>
        <v>0</v>
      </c>
      <c r="F201" s="249" t="s">
        <v>58</v>
      </c>
      <c r="G201" s="250"/>
      <c r="H201" s="250"/>
    </row>
    <row r="202" spans="1:8" x14ac:dyDescent="0.2">
      <c r="A202" s="232">
        <f>'SAISIE RESTAURANT'!K179</f>
        <v>146</v>
      </c>
      <c r="B202" s="246" t="str">
        <f>'SAISIE RESTAURANT'!L179</f>
        <v>L'aspect général de l'espace d'accueil et des espaces communs est accueillant.</v>
      </c>
      <c r="C202" s="247">
        <f>'SAISIE RESTAURANT'!M179</f>
        <v>3</v>
      </c>
      <c r="D202" s="232" t="str">
        <f>'SAISIE RESTAURANT'!N179</f>
        <v>OUI</v>
      </c>
      <c r="E202" s="248">
        <f>'SAISIE RESTAURANT'!O179</f>
        <v>0</v>
      </c>
      <c r="F202" s="252" t="s">
        <v>58</v>
      </c>
      <c r="G202" s="250"/>
      <c r="H202" s="250"/>
    </row>
    <row r="203" spans="1:8" ht="31.5" x14ac:dyDescent="0.2">
      <c r="A203" s="232">
        <f>'SAISIE RESTAURANT'!K180</f>
        <v>147</v>
      </c>
      <c r="B203" s="246" t="str">
        <f>'SAISIE RESTAURANT'!L180</f>
        <v>La décoration et l'ameublement de l'espace d'accueil et des espaces communs sont harmonieux.</v>
      </c>
      <c r="C203" s="247">
        <f>'SAISIE RESTAURANT'!M180</f>
        <v>3</v>
      </c>
      <c r="D203" s="232" t="str">
        <f>'SAISIE RESTAURANT'!N180</f>
        <v>OUI</v>
      </c>
      <c r="E203" s="248">
        <f>'SAISIE RESTAURANT'!O180</f>
        <v>0</v>
      </c>
      <c r="F203" s="252" t="s">
        <v>58</v>
      </c>
      <c r="G203" s="250"/>
      <c r="H203" s="250"/>
    </row>
    <row r="204" spans="1:8" ht="31.5" x14ac:dyDescent="0.2">
      <c r="A204" s="232">
        <f>'SAISIE RESTAURANT'!K193</f>
        <v>158</v>
      </c>
      <c r="B204" s="246" t="str">
        <f>'SAISIE RESTAURANT'!L193</f>
        <v>La presse du jour est disponible. Présence d'au moins deux exemplaires, presse locale et/ou nationale.</v>
      </c>
      <c r="C204" s="247">
        <f>'SAISIE RESTAURANT'!M193</f>
        <v>1</v>
      </c>
      <c r="D204" s="232" t="str">
        <f>'SAISIE RESTAURANT'!N193</f>
        <v>OUI</v>
      </c>
      <c r="E204" s="248">
        <f>'SAISIE RESTAURANT'!O193</f>
        <v>0</v>
      </c>
      <c r="F204" s="252" t="s">
        <v>66</v>
      </c>
      <c r="G204" s="253"/>
      <c r="H204" s="250"/>
    </row>
    <row r="205" spans="1:8" x14ac:dyDescent="0.2">
      <c r="A205" s="232">
        <f>'SAISIE RESTAURANT'!K194</f>
        <v>159</v>
      </c>
      <c r="B205" s="246" t="str">
        <f>'SAISIE RESTAURANT'!L194</f>
        <v>Une connexion WIFI gratuite est disponible.</v>
      </c>
      <c r="C205" s="247">
        <f>'SAISIE RESTAURANT'!M194</f>
        <v>1</v>
      </c>
      <c r="D205" s="232" t="str">
        <f>'SAISIE RESTAURANT'!N194</f>
        <v>OUI</v>
      </c>
      <c r="E205" s="248">
        <f>'SAISIE RESTAURANT'!O194</f>
        <v>0</v>
      </c>
      <c r="F205" s="252" t="s">
        <v>58</v>
      </c>
      <c r="G205" s="253"/>
      <c r="H205" s="250"/>
    </row>
    <row r="206" spans="1:8" x14ac:dyDescent="0.2">
      <c r="A206" s="232">
        <f>'SAISIE RESTAURANT'!K195</f>
        <v>160</v>
      </c>
      <c r="B206" s="246" t="str">
        <f>'SAISIE RESTAURANT'!L195</f>
        <v>Au moins deux services complémentaires sont à disposition du client.</v>
      </c>
      <c r="C206" s="247">
        <f>'SAISIE RESTAURANT'!M195</f>
        <v>1</v>
      </c>
      <c r="D206" s="232" t="str">
        <f>'SAISIE RESTAURANT'!N195</f>
        <v>OUI</v>
      </c>
      <c r="E206" s="248">
        <f>'SAISIE RESTAURANT'!O195</f>
        <v>0</v>
      </c>
      <c r="F206" s="252" t="s">
        <v>58</v>
      </c>
      <c r="G206" s="253"/>
      <c r="H206" s="250"/>
    </row>
    <row r="207" spans="1:8" x14ac:dyDescent="0.2">
      <c r="A207" s="232">
        <f>'SAISIE RESTAURANT'!K212</f>
        <v>173</v>
      </c>
      <c r="B207" s="246" t="str">
        <f>'SAISIE RESTAURANT'!L212</f>
        <v>L'ambiance du bar est accueillante.</v>
      </c>
      <c r="C207" s="247">
        <f>'SAISIE RESTAURANT'!M212</f>
        <v>3</v>
      </c>
      <c r="D207" s="232" t="str">
        <f>'SAISIE RESTAURANT'!N212</f>
        <v>OUI</v>
      </c>
      <c r="E207" s="248" t="str">
        <f>'SAISIE RESTAURANT'!O212</f>
        <v/>
      </c>
      <c r="F207" s="252" t="s">
        <v>58</v>
      </c>
      <c r="G207" s="253"/>
      <c r="H207" s="250"/>
    </row>
    <row r="208" spans="1:8" x14ac:dyDescent="0.2">
      <c r="A208" s="232">
        <f>'SAISIE RESTAURANT'!K213</f>
        <v>174</v>
      </c>
      <c r="B208" s="246" t="str">
        <f>'SAISIE RESTAURANT'!L213</f>
        <v>La décoration et l'ameublement sont harmonieux.</v>
      </c>
      <c r="C208" s="247">
        <f>'SAISIE RESTAURANT'!M213</f>
        <v>3</v>
      </c>
      <c r="D208" s="232" t="str">
        <f>'SAISIE RESTAURANT'!N213</f>
        <v>OUI</v>
      </c>
      <c r="E208" s="248" t="str">
        <f>'SAISIE RESTAURANT'!O213</f>
        <v/>
      </c>
      <c r="F208" s="252" t="s">
        <v>58</v>
      </c>
      <c r="G208" s="253"/>
      <c r="H208" s="250"/>
    </row>
    <row r="209" spans="1:8" x14ac:dyDescent="0.2">
      <c r="A209" s="232">
        <f>'SAISIE RESTAURANT'!K224</f>
        <v>184</v>
      </c>
      <c r="B209" s="246" t="str">
        <f>'SAISIE RESTAURANT'!L224</f>
        <v>La carte du bar est soignée et attractive.</v>
      </c>
      <c r="C209" s="247">
        <f>'SAISIE RESTAURANT'!M224</f>
        <v>1</v>
      </c>
      <c r="D209" s="232" t="str">
        <f>'SAISIE RESTAURANT'!N224</f>
        <v>OUI</v>
      </c>
      <c r="E209" s="248" t="str">
        <f>'SAISIE RESTAURANT'!O224</f>
        <v/>
      </c>
      <c r="F209" s="252" t="s">
        <v>58</v>
      </c>
      <c r="G209" s="253"/>
      <c r="H209" s="250"/>
    </row>
    <row r="210" spans="1:8" x14ac:dyDescent="0.2">
      <c r="A210" s="232">
        <f>'SAISIE RESTAURANT'!K232</f>
        <v>191</v>
      </c>
      <c r="B210" s="246" t="str">
        <f>'SAISIE RESTAURANT'!L232</f>
        <v>Les boissons sont servies avec des amuse-bouches.</v>
      </c>
      <c r="C210" s="247">
        <f>'SAISIE RESTAURANT'!M232</f>
        <v>1</v>
      </c>
      <c r="D210" s="232" t="str">
        <f>'SAISIE RESTAURANT'!N232</f>
        <v>OUI</v>
      </c>
      <c r="E210" s="248" t="str">
        <f>'SAISIE RESTAURANT'!O232</f>
        <v/>
      </c>
      <c r="F210" s="252" t="s">
        <v>58</v>
      </c>
      <c r="G210" s="253"/>
      <c r="H210" s="250"/>
    </row>
    <row r="211" spans="1:8" x14ac:dyDescent="0.2">
      <c r="A211" s="232">
        <f>'SAISIE RESTAURANT'!K233</f>
        <v>192</v>
      </c>
      <c r="B211" s="202" t="str">
        <f>'SAISIE RESTAURANT'!L233</f>
        <v>Les boissons sont servies à bonne température.</v>
      </c>
      <c r="C211" s="247">
        <f>'SAISIE RESTAURANT'!M233</f>
        <v>3</v>
      </c>
      <c r="D211" s="232" t="str">
        <f>'SAISIE RESTAURANT'!N233</f>
        <v>OUI</v>
      </c>
      <c r="E211" s="248" t="str">
        <f>'SAISIE RESTAURANT'!O233</f>
        <v/>
      </c>
      <c r="F211" s="252" t="s">
        <v>58</v>
      </c>
      <c r="G211" s="253"/>
      <c r="H211" s="250"/>
    </row>
    <row r="212" spans="1:8" ht="31.5" x14ac:dyDescent="0.2">
      <c r="A212" s="232">
        <f>'SAISIE RESTAURANT'!K238</f>
        <v>195</v>
      </c>
      <c r="B212" s="246" t="str">
        <f>'SAISIE RESTAURANT'!L238</f>
        <v>L'établissement prend connaissance des avis des consommateurs sur au moins 2 sites.</v>
      </c>
      <c r="C212" s="247">
        <f>'SAISIE RESTAURANT'!M238</f>
        <v>1</v>
      </c>
      <c r="D212" s="232" t="str">
        <f>'SAISIE RESTAURANT'!N238</f>
        <v>OUI</v>
      </c>
      <c r="E212" s="248">
        <f>'SAISIE RESTAURANT'!O238</f>
        <v>0</v>
      </c>
      <c r="F212" s="252" t="s">
        <v>66</v>
      </c>
      <c r="G212" s="253"/>
      <c r="H212" s="250"/>
    </row>
    <row r="213" spans="1:8" ht="31.5" x14ac:dyDescent="0.2">
      <c r="A213" s="232">
        <f>'SAISIE RESTAURANT'!K239</f>
        <v>196</v>
      </c>
      <c r="B213" s="246" t="str">
        <f>'SAISIE RESTAURANT'!L239</f>
        <v>L'établissement a mis en place un système d'alerte pour être informé des avis de consommateurs.</v>
      </c>
      <c r="C213" s="247">
        <f>'SAISIE RESTAURANT'!M239</f>
        <v>1</v>
      </c>
      <c r="D213" s="232" t="str">
        <f>'SAISIE RESTAURANT'!N239</f>
        <v>OUI</v>
      </c>
      <c r="E213" s="248">
        <f>'SAISIE RESTAURANT'!O239</f>
        <v>0</v>
      </c>
      <c r="F213" s="252" t="s">
        <v>66</v>
      </c>
      <c r="G213" s="253"/>
      <c r="H213" s="250"/>
    </row>
    <row r="214" spans="1:8" x14ac:dyDescent="0.2">
      <c r="A214" s="232">
        <f>'SAISIE RESTAURANT'!K240</f>
        <v>197</v>
      </c>
      <c r="B214" s="246" t="str">
        <f>'SAISIE RESTAURANT'!L240</f>
        <v>L'établissement exerce son droit de réponse aux avis de consommateurs</v>
      </c>
      <c r="C214" s="247">
        <f>'SAISIE RESTAURANT'!M240</f>
        <v>1</v>
      </c>
      <c r="D214" s="232" t="str">
        <f>'SAISIE RESTAURANT'!N240</f>
        <v>OUI</v>
      </c>
      <c r="E214" s="248">
        <f>'SAISIE RESTAURANT'!O240</f>
        <v>0</v>
      </c>
      <c r="F214" s="249" t="s">
        <v>66</v>
      </c>
      <c r="G214" s="250"/>
      <c r="H214" s="250"/>
    </row>
    <row r="215" spans="1:8" x14ac:dyDescent="0.2">
      <c r="A215" s="232">
        <f>'SAISIE RESTAURANT'!K241</f>
        <v>198</v>
      </c>
      <c r="B215" s="246" t="str">
        <f>'SAISIE RESTAURANT'!L241</f>
        <v>La réponse apportée par l'établissement est constructive.</v>
      </c>
      <c r="C215" s="247">
        <f>'SAISIE RESTAURANT'!M241</f>
        <v>1</v>
      </c>
      <c r="D215" s="232" t="str">
        <f>'SAISIE RESTAURANT'!N241</f>
        <v>OUI</v>
      </c>
      <c r="E215" s="248">
        <f>'SAISIE RESTAURANT'!O241</f>
        <v>0</v>
      </c>
      <c r="F215" s="249" t="s">
        <v>66</v>
      </c>
      <c r="G215" s="250"/>
      <c r="H215" s="250"/>
    </row>
    <row r="216" spans="1:8" x14ac:dyDescent="0.2">
      <c r="A216" s="232">
        <f>'SAISIE RESTAURANT'!K243</f>
        <v>199</v>
      </c>
      <c r="B216" s="246" t="str">
        <f>'SAISIE RESTAURANT'!L243</f>
        <v>Le suivi de la satisfaction du client est effectué avant le règlement de la facture.</v>
      </c>
      <c r="C216" s="247">
        <f>'SAISIE RESTAURANT'!M243</f>
        <v>3</v>
      </c>
      <c r="D216" s="232" t="str">
        <f>'SAISIE RESTAURANT'!N243</f>
        <v>OUI</v>
      </c>
      <c r="E216" s="248">
        <f>'SAISIE RESTAURANT'!O243</f>
        <v>0</v>
      </c>
      <c r="F216" s="249" t="s">
        <v>58</v>
      </c>
      <c r="G216" s="250"/>
      <c r="H216" s="250"/>
    </row>
    <row r="217" spans="1:8" ht="31.5" x14ac:dyDescent="0.2">
      <c r="A217" s="232">
        <f>'SAISIE RESTAURANT'!K244</f>
        <v>200</v>
      </c>
      <c r="B217" s="267" t="str">
        <f>'SAISIE RESTAURANT'!L244</f>
        <v>Le questionnaire de satisfaction est joint avec la note ou il est à disposition dans un lieu de passage de l'établissement.</v>
      </c>
      <c r="C217" s="247">
        <f>'SAISIE RESTAURANT'!M244</f>
        <v>3</v>
      </c>
      <c r="D217" s="232" t="str">
        <f>'SAISIE RESTAURANT'!N244</f>
        <v>OUI</v>
      </c>
      <c r="E217" s="248">
        <f>'SAISIE RESTAURANT'!O244</f>
        <v>0</v>
      </c>
      <c r="F217" s="249" t="s">
        <v>58</v>
      </c>
      <c r="G217" s="250"/>
      <c r="H217" s="250"/>
    </row>
    <row r="218" spans="1:8" x14ac:dyDescent="0.2">
      <c r="A218" s="232">
        <f>'SAISIE RESTAURANT'!K245</f>
        <v>201</v>
      </c>
      <c r="B218" s="202" t="str">
        <f>'SAISIE RESTAURANT'!L245</f>
        <v>Le questionnaire de satisfaction est traduit dans une langue étrangère.</v>
      </c>
      <c r="C218" s="247">
        <f>'SAISIE RESTAURANT'!M245</f>
        <v>3</v>
      </c>
      <c r="D218" s="232" t="str">
        <f>'SAISIE RESTAURANT'!N245</f>
        <v>OUI</v>
      </c>
      <c r="E218" s="248">
        <f>'SAISIE RESTAURANT'!O245</f>
        <v>0</v>
      </c>
      <c r="F218" s="249" t="s">
        <v>58</v>
      </c>
      <c r="G218" s="250"/>
      <c r="H218" s="250"/>
    </row>
    <row r="219" spans="1:8" ht="31.5" x14ac:dyDescent="0.2">
      <c r="A219" s="268">
        <f>'SAISIE RESTAURANT'!K247</f>
        <v>203</v>
      </c>
      <c r="B219" s="269" t="str">
        <f>'SAISIE RESTAURANT'!L247</f>
        <v>L'établissement apporte une réponse aux enquêtes de satisfaction mentionnant une insatisfaction notable et la traite comme une réclamation.</v>
      </c>
      <c r="C219" s="232">
        <f>'SAISIE RESTAURANT'!M247</f>
        <v>3</v>
      </c>
      <c r="D219" s="232" t="str">
        <f>'SAISIE RESTAURANT'!N247</f>
        <v>OUI</v>
      </c>
      <c r="E219" s="248">
        <f>'SAISIE RESTAURANT'!O247</f>
        <v>0</v>
      </c>
      <c r="F219" s="249" t="s">
        <v>66</v>
      </c>
      <c r="G219" s="250"/>
      <c r="H219" s="250"/>
    </row>
    <row r="220" spans="1:8" x14ac:dyDescent="0.2">
      <c r="A220" s="268">
        <f>'SAISIE RESTAURANT'!K248</f>
        <v>204</v>
      </c>
      <c r="B220" s="270" t="str">
        <f>'SAISIE RESTAURANT'!L248</f>
        <v>Les questionnaires et les enquêtes de satisfaction sont archivés.</v>
      </c>
      <c r="C220" s="232">
        <f>'SAISIE RESTAURANT'!M248</f>
        <v>1</v>
      </c>
      <c r="D220" s="232" t="str">
        <f>'SAISIE RESTAURANT'!N248</f>
        <v>OUI</v>
      </c>
      <c r="E220" s="266">
        <f>'SAISIE RESTAURANT'!O248</f>
        <v>0</v>
      </c>
      <c r="F220" s="249" t="s">
        <v>66</v>
      </c>
      <c r="G220" s="250"/>
      <c r="H220" s="250"/>
    </row>
    <row r="221" spans="1:8" ht="31.5" x14ac:dyDescent="0.2">
      <c r="A221" s="232">
        <f>'SAISIE RESTAURANT'!K249</f>
        <v>205</v>
      </c>
      <c r="B221" s="246" t="str">
        <f>'SAISIE RESTAURANT'!L249</f>
        <v xml:space="preserve">Si un plan d'actions a été établi lors du pré-audit ou de l'audit précédent, celui-ci a été complété. </v>
      </c>
      <c r="C221" s="247">
        <f>'SAISIE RESTAURANT'!M249</f>
        <v>1</v>
      </c>
      <c r="D221" s="232" t="str">
        <f>'SAISIE RESTAURANT'!N249</f>
        <v>OUI</v>
      </c>
      <c r="E221" s="248">
        <f>'SAISIE RESTAURANT'!O249</f>
        <v>0</v>
      </c>
      <c r="F221" s="249" t="s">
        <v>66</v>
      </c>
      <c r="G221" s="250"/>
      <c r="H221" s="250"/>
    </row>
    <row r="222" spans="1:8" x14ac:dyDescent="0.2">
      <c r="A222" s="232">
        <f>'SAISIE RESTAURANT'!K251</f>
        <v>206</v>
      </c>
      <c r="B222" s="267" t="str">
        <f>'SAISIE RESTAURANT'!L251</f>
        <v xml:space="preserve">L’établissement a formalisé une procédure écrite pour le suivi des réclamations </v>
      </c>
      <c r="C222" s="247">
        <f>'SAISIE RESTAURANT'!M251</f>
        <v>3</v>
      </c>
      <c r="D222" s="232" t="str">
        <f>'SAISIE RESTAURANT'!N251</f>
        <v>OUI</v>
      </c>
      <c r="E222" s="248">
        <f>'SAISIE RESTAURANT'!O251</f>
        <v>0</v>
      </c>
      <c r="F222" s="249" t="s">
        <v>66</v>
      </c>
      <c r="G222" s="250"/>
      <c r="H222" s="250"/>
    </row>
    <row r="223" spans="1:8" ht="31.5" x14ac:dyDescent="0.2">
      <c r="A223" s="232">
        <f>'SAISIE RESTAURANT'!K252</f>
        <v>207</v>
      </c>
      <c r="B223" s="246" t="str">
        <f>'SAISIE RESTAURANT'!L252</f>
        <v>L’établissement archive l'ensemble des réclamations dans un classeur dédié avec un tableau de suivi.</v>
      </c>
      <c r="C223" s="247">
        <f>'SAISIE RESTAURANT'!M252</f>
        <v>1</v>
      </c>
      <c r="D223" s="232" t="str">
        <f>'SAISIE RESTAURANT'!N252</f>
        <v>OUI</v>
      </c>
      <c r="E223" s="248">
        <f>'SAISIE RESTAURANT'!O252</f>
        <v>0</v>
      </c>
      <c r="F223" s="249" t="s">
        <v>66</v>
      </c>
      <c r="G223" s="250"/>
      <c r="H223" s="250"/>
    </row>
    <row r="224" spans="1:8" x14ac:dyDescent="0.2">
      <c r="A224" s="268">
        <f>'SAISIE RESTAURANT'!K253</f>
        <v>208</v>
      </c>
      <c r="B224" s="270" t="str">
        <f>'SAISIE RESTAURANT'!L253</f>
        <v>L'établissement dispose d'un courrier type de prise en compte d'une réclamation</v>
      </c>
      <c r="C224" s="247">
        <f>'SAISIE RESTAURANT'!M253</f>
        <v>1</v>
      </c>
      <c r="D224" s="232" t="str">
        <f>'SAISIE RESTAURANT'!N253</f>
        <v>OUI</v>
      </c>
      <c r="E224" s="248">
        <f>'SAISIE RESTAURANT'!O253</f>
        <v>0</v>
      </c>
      <c r="F224" s="249" t="s">
        <v>66</v>
      </c>
      <c r="G224" s="250"/>
      <c r="H224" s="250"/>
    </row>
    <row r="225" spans="1:8" x14ac:dyDescent="0.2">
      <c r="A225" s="271">
        <f>'SAISIE RESTAURANT'!K254</f>
        <v>209</v>
      </c>
      <c r="B225" s="272" t="str">
        <f>'SAISIE RESTAURANT'!L254</f>
        <v>L'établissement accuse réception des réclamations dans un délai de 72h et répond dans un délai maximum de 15 jours.</v>
      </c>
      <c r="C225" s="247">
        <f>'SAISIE RESTAURANT'!M254</f>
        <v>3</v>
      </c>
      <c r="D225" s="232" t="str">
        <f>'SAISIE RESTAURANT'!N254</f>
        <v>OUI</v>
      </c>
      <c r="E225" s="248">
        <f>'SAISIE RESTAURANT'!O254</f>
        <v>0</v>
      </c>
      <c r="F225" s="249" t="s">
        <v>66</v>
      </c>
      <c r="G225" s="250"/>
      <c r="H225" s="250"/>
    </row>
    <row r="226" spans="1:8" x14ac:dyDescent="0.2">
      <c r="A226" s="268">
        <f>'SAISIE RESTAURANT'!K255</f>
        <v>210</v>
      </c>
      <c r="B226" s="270" t="str">
        <f>'SAISIE RESTAURANT'!L255</f>
        <v>Les réponses aux réclamations sont personnalisées et constructives.</v>
      </c>
      <c r="C226" s="247">
        <f>'SAISIE RESTAURANT'!M255</f>
        <v>1</v>
      </c>
      <c r="D226" s="232" t="str">
        <f>'SAISIE RESTAURANT'!N255</f>
        <v>OUI</v>
      </c>
      <c r="E226" s="248">
        <f>'SAISIE RESTAURANT'!O255</f>
        <v>0</v>
      </c>
      <c r="F226" s="249" t="s">
        <v>66</v>
      </c>
      <c r="G226" s="250"/>
      <c r="H226" s="250"/>
    </row>
    <row r="227" spans="1:8" x14ac:dyDescent="0.2">
      <c r="A227" s="268">
        <f>'SAISIE RESTAURANT'!K257</f>
        <v>211</v>
      </c>
      <c r="B227" s="270" t="str">
        <f>'SAISIE RESTAURANT'!L257</f>
        <v>Un référent qualité est identifié dans l'établissement.</v>
      </c>
      <c r="C227" s="247">
        <f>'SAISIE RESTAURANT'!M257</f>
        <v>1</v>
      </c>
      <c r="D227" s="232" t="str">
        <f>'SAISIE RESTAURANT'!N257</f>
        <v>OUI</v>
      </c>
      <c r="E227" s="248">
        <f>'SAISIE RESTAURANT'!O257</f>
        <v>0</v>
      </c>
      <c r="F227" s="249" t="s">
        <v>66</v>
      </c>
      <c r="G227" s="250"/>
      <c r="H227" s="250"/>
    </row>
    <row r="228" spans="1:8" x14ac:dyDescent="0.2">
      <c r="A228" s="271">
        <f>'SAISIE RESTAURANT'!K258</f>
        <v>212</v>
      </c>
      <c r="B228" s="272" t="str">
        <f>'SAISIE RESTAURANT'!L258</f>
        <v>L'écoute client est analysée.</v>
      </c>
      <c r="C228" s="232">
        <f>'SAISIE RESTAURANT'!M258</f>
        <v>3</v>
      </c>
      <c r="D228" s="232" t="str">
        <f>'SAISIE RESTAURANT'!N258</f>
        <v>OUI</v>
      </c>
      <c r="E228" s="248">
        <f>'SAISIE RESTAURANT'!O258</f>
        <v>0</v>
      </c>
      <c r="F228" s="249" t="s">
        <v>66</v>
      </c>
      <c r="G228" s="250"/>
      <c r="H228" s="250"/>
    </row>
  </sheetData>
  <sheetProtection selectLockedCells="1" selectUnlockedCells="1"/>
  <autoFilter ref="A1:H228"/>
  <conditionalFormatting sqref="D2:D4 D47:D48 D98 D153:D167 D212:D215 D217:D228">
    <cfRule type="cellIs" dxfId="4" priority="1" stopIfTrue="1" operator="equal">
      <formula>"NON"</formula>
    </cfRule>
    <cfRule type="cellIs" dxfId="3" priority="2" stopIfTrue="1" operator="equal">
      <formula>"OUI"</formula>
    </cfRule>
  </conditionalFormatting>
  <conditionalFormatting sqref="D5:D46 D50:D97 D101:D119 D121:D138 D140:D150 D152 D169:D211 D216">
    <cfRule type="cellIs" dxfId="2" priority="3" stopIfTrue="1" operator="equal">
      <formula>"Très Insatisfaisant"</formula>
    </cfRule>
    <cfRule type="cellIs" dxfId="1" priority="4" stopIfTrue="1" operator="equal">
      <formula>"Insatisfaisant"</formula>
    </cfRule>
    <cfRule type="cellIs" dxfId="0" priority="5" stopIfTrue="1" operator="equal">
      <formula>"Satisfaisant"</formula>
    </cfRule>
  </conditionalFormatting>
  <dataValidations count="1">
    <dataValidation type="list" allowBlank="1" showErrorMessage="1" sqref="D169:D228">
      <formula1>#REF!</formula1>
      <formula2>0</formula2>
    </dataValidation>
  </dataValidations>
  <printOptions horizontalCentered="1"/>
  <pageMargins left="0.78749999999999998" right="0.59027777777777779" top="0.78749999999999998" bottom="0.78749999999999998" header="0.51180555555555551" footer="0.51180555555555551"/>
  <pageSetup paperSize="9" scale="48" firstPageNumber="0" orientation="landscape" horizontalDpi="300" verticalDpi="300" r:id="rId1"/>
  <headerFooter alignWithMargins="0">
    <oddHeader>&amp;C&amp;"Calibri,Normal"&amp;F</oddHeader>
    <oddFooter>&amp;L&amp;"Calibri,Normal"NOM DEMARCHE QUALITE&amp;R&amp;"Calibri,Normal"&amp;P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sqref="A1:B5"/>
    </sheetView>
  </sheetViews>
  <sheetFormatPr baseColWidth="10" defaultColWidth="11.42578125" defaultRowHeight="12.75" x14ac:dyDescent="0.2"/>
  <sheetData>
    <row r="1" spans="1:2" x14ac:dyDescent="0.2">
      <c r="A1" s="273" t="s">
        <v>104</v>
      </c>
      <c r="B1" s="273">
        <v>0.1</v>
      </c>
    </row>
    <row r="2" spans="1:2" x14ac:dyDescent="0.2">
      <c r="A2" s="273" t="s">
        <v>59</v>
      </c>
      <c r="B2" s="273">
        <v>0.1</v>
      </c>
    </row>
    <row r="3" spans="1:2" x14ac:dyDescent="0.2">
      <c r="A3" s="273" t="s">
        <v>158</v>
      </c>
      <c r="B3" s="273">
        <v>0.2</v>
      </c>
    </row>
    <row r="4" spans="1:2" x14ac:dyDescent="0.2">
      <c r="A4" s="273" t="s">
        <v>163</v>
      </c>
      <c r="B4" s="273">
        <v>0.25</v>
      </c>
    </row>
    <row r="5" spans="1:2" x14ac:dyDescent="0.2">
      <c r="A5" s="273" t="s">
        <v>114</v>
      </c>
      <c r="B5" s="273">
        <v>0.35</v>
      </c>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10</vt:i4>
      </vt:variant>
    </vt:vector>
  </HeadingPairs>
  <TitlesOfParts>
    <vt:vector size="15" baseType="lpstr">
      <vt:lpstr>RESULTAT GLOBAL</vt:lpstr>
      <vt:lpstr>SAISIE RESTAURANT</vt:lpstr>
      <vt:lpstr>PLAN D'ACTIONS</vt:lpstr>
      <vt:lpstr>SYNTHESE</vt:lpstr>
      <vt:lpstr>Feuil1</vt:lpstr>
      <vt:lpstr>'RESULTAT GLOBAL'!LISTE</vt:lpstr>
      <vt:lpstr>'SAISIE RESTAURANT'!Z_FE7C3A2D_248C_4A9B_BDED_9C53F960F2AB__wvu_Cols</vt:lpstr>
      <vt:lpstr>SYNTHESE!Z_FE7C3A2D_248C_4A9B_BDED_9C53F960F2AB__wvu_Cols</vt:lpstr>
      <vt:lpstr>'SAISIE RESTAURANT'!Z_FE7C3A2D_248C_4A9B_BDED_9C53F960F2AB__wvu_FilterData</vt:lpstr>
      <vt:lpstr>'RESULTAT GLOBAL'!Z_FE7C3A2D_248C_4A9B_BDED_9C53F960F2AB__wvu_PrintArea</vt:lpstr>
      <vt:lpstr>'SAISIE RESTAURANT'!Z_FE7C3A2D_248C_4A9B_BDED_9C53F960F2AB__wvu_PrintArea</vt:lpstr>
      <vt:lpstr>SYNTHESE!Z_FE7C3A2D_248C_4A9B_BDED_9C53F960F2AB__wvu_PrintArea</vt:lpstr>
      <vt:lpstr>'RESULTAT GLOBAL'!Zone_d_impression</vt:lpstr>
      <vt:lpstr>'SAISIE RESTAURANT'!Zone_d_impression</vt:lpstr>
      <vt:lpstr>SYNTHESE!Zone_d_impression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Sébastien OUGIER</dc:creator>
  <cp:lastModifiedBy>LEROY Audrey</cp:lastModifiedBy>
  <cp:lastPrinted>2015-01-12T17:42:47Z</cp:lastPrinted>
  <dcterms:created xsi:type="dcterms:W3CDTF">2014-02-18T15:49:56Z</dcterms:created>
  <dcterms:modified xsi:type="dcterms:W3CDTF">2015-03-30T08:11:38Z</dcterms:modified>
</cp:coreProperties>
</file>